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72.21.181.11\都市政策課共有\001都市計画Ｇ\屋外\40_屋外広告業関係\00_屋外広告業登録DB（HP）\"/>
    </mc:Choice>
  </mc:AlternateContent>
  <bookViews>
    <workbookView xWindow="0" yWindow="0" windowWidth="20490" windowHeight="7635" tabRatio="696" activeTab="3"/>
  </bookViews>
  <sheets>
    <sheet name="広告業登録台帳HP掲載用" sheetId="2" r:id="rId1"/>
    <sheet name="HPリスト更新手順" sheetId="7" r:id="rId2"/>
    <sheet name="広告業登録台帳マスタ(R5.12.1)" sheetId="20" r:id="rId3"/>
    <sheet name="特例広告業登録台帳マスタ(R6.3.1)" sheetId="21" r:id="rId4"/>
  </sheets>
  <definedNames>
    <definedName name="_xlnm._FilterDatabase" localSheetId="0" hidden="1">広告業登録台帳HP掲載用!$A$1:$G$365</definedName>
    <definedName name="_xlnm._FilterDatabase" localSheetId="2" hidden="1">'広告業登録台帳マスタ(R5.12.1)'!$A$1:$BD$7</definedName>
    <definedName name="_xlnm._FilterDatabase" localSheetId="3" hidden="1">'特例広告業登録台帳マスタ(R6.3.1)'!$A$1:$BD$1689</definedName>
    <definedName name="_xlnm.Print_Area" localSheetId="0">広告業登録台帳HP掲載用!$A$1:$G$399</definedName>
    <definedName name="_xlnm.Print_Titles" localSheetId="0">広告業登録台帳HP掲載用!$1:$1</definedName>
  </definedNames>
  <calcPr calcId="162913"/>
</workbook>
</file>

<file path=xl/calcChain.xml><?xml version="1.0" encoding="utf-8"?>
<calcChain xmlns="http://schemas.openxmlformats.org/spreadsheetml/2006/main">
  <c r="F17" i="21" l="1"/>
  <c r="F18" i="21"/>
  <c r="F20" i="21"/>
  <c r="F23" i="21"/>
  <c r="F24" i="21"/>
  <c r="F32" i="21"/>
  <c r="F33" i="21"/>
  <c r="F34" i="21"/>
  <c r="F41" i="21"/>
  <c r="F42" i="21"/>
  <c r="F43" i="21"/>
  <c r="F44" i="21"/>
  <c r="F59" i="21"/>
  <c r="F62" i="21"/>
  <c r="F63" i="21"/>
  <c r="F108" i="21"/>
  <c r="F110" i="21"/>
  <c r="F125" i="21"/>
  <c r="F126" i="21"/>
  <c r="F132" i="21"/>
  <c r="F133" i="21"/>
  <c r="F134" i="21"/>
  <c r="F135" i="21"/>
  <c r="F136" i="21"/>
  <c r="F137" i="21"/>
  <c r="F164" i="21"/>
  <c r="F168" i="21"/>
  <c r="F173" i="21"/>
  <c r="F174" i="21"/>
  <c r="F175" i="21"/>
  <c r="F176" i="21"/>
  <c r="F196" i="21"/>
  <c r="F197" i="21"/>
  <c r="F198" i="21"/>
  <c r="F255" i="21"/>
  <c r="F262" i="21"/>
  <c r="F286" i="21"/>
  <c r="F323" i="21"/>
  <c r="F338" i="21"/>
  <c r="F339" i="21"/>
  <c r="F353" i="21"/>
  <c r="F360" i="21"/>
  <c r="F374" i="21"/>
  <c r="F392" i="21"/>
  <c r="F393" i="21"/>
  <c r="F402" i="21"/>
  <c r="F426" i="21"/>
  <c r="F441" i="21"/>
  <c r="F442" i="21"/>
  <c r="F443" i="21"/>
  <c r="F444" i="21"/>
  <c r="F445" i="21"/>
  <c r="F446" i="21"/>
  <c r="F447" i="21"/>
  <c r="F448" i="21"/>
  <c r="F491" i="21"/>
  <c r="F492" i="21"/>
  <c r="F509" i="21"/>
  <c r="F510" i="21"/>
  <c r="F537" i="21"/>
  <c r="F538" i="21"/>
  <c r="F546" i="21"/>
  <c r="F556" i="21"/>
  <c r="F558" i="21"/>
  <c r="F562" i="21"/>
  <c r="F570" i="21"/>
  <c r="F573" i="21"/>
  <c r="F574" i="21"/>
  <c r="F731" i="21"/>
  <c r="F732" i="21"/>
  <c r="F733" i="21"/>
  <c r="F734" i="21"/>
  <c r="F735" i="21"/>
  <c r="F736" i="21"/>
  <c r="F737" i="21"/>
  <c r="F738" i="21"/>
  <c r="F739" i="21"/>
  <c r="F740" i="21"/>
  <c r="F741" i="21"/>
  <c r="F742" i="21"/>
  <c r="F743" i="21"/>
  <c r="F744" i="21"/>
  <c r="F745" i="21"/>
  <c r="F746" i="21"/>
  <c r="F747" i="21"/>
  <c r="F748" i="21"/>
  <c r="F749" i="21"/>
  <c r="F750" i="21"/>
  <c r="F751" i="21"/>
  <c r="F752" i="21"/>
  <c r="F753" i="21"/>
  <c r="F754" i="21"/>
  <c r="F755" i="21"/>
  <c r="F756" i="21"/>
  <c r="F757" i="21"/>
  <c r="F758" i="21"/>
  <c r="F759" i="21"/>
  <c r="F760" i="21"/>
  <c r="F761" i="21"/>
  <c r="F762" i="21"/>
  <c r="F763" i="21"/>
  <c r="F764" i="21"/>
  <c r="F765" i="21"/>
  <c r="F766" i="21"/>
  <c r="F767" i="21"/>
  <c r="F768" i="21"/>
  <c r="F769" i="21"/>
  <c r="F770" i="21"/>
  <c r="F771" i="21"/>
  <c r="F772" i="21"/>
  <c r="F773" i="21"/>
  <c r="F774" i="21"/>
  <c r="F775" i="21"/>
  <c r="F776" i="21"/>
  <c r="F777" i="21"/>
  <c r="F778" i="21"/>
  <c r="F779" i="21"/>
  <c r="F780" i="21"/>
  <c r="F781" i="21"/>
  <c r="F782" i="21"/>
  <c r="F783" i="21"/>
  <c r="F784" i="21"/>
  <c r="F785" i="21"/>
  <c r="F786" i="21"/>
  <c r="F787" i="21"/>
  <c r="F788" i="21"/>
  <c r="F789" i="21"/>
  <c r="F790" i="21"/>
  <c r="F791" i="21"/>
  <c r="F792" i="21"/>
  <c r="F793" i="21"/>
  <c r="F794" i="21"/>
  <c r="F795" i="21"/>
  <c r="F796" i="21"/>
  <c r="F797" i="21"/>
  <c r="F798" i="21"/>
  <c r="F799" i="21"/>
  <c r="F800" i="21"/>
  <c r="F801" i="21"/>
  <c r="F802" i="21"/>
  <c r="F803" i="21"/>
  <c r="F804" i="21"/>
  <c r="F805" i="21"/>
  <c r="F806" i="21"/>
  <c r="F807" i="21"/>
  <c r="F830" i="21"/>
  <c r="F831" i="21"/>
  <c r="F832" i="21"/>
  <c r="F833" i="21"/>
  <c r="F834" i="21"/>
  <c r="F835" i="21"/>
  <c r="F836" i="21"/>
  <c r="F837" i="21"/>
  <c r="F838" i="21"/>
  <c r="F839" i="21"/>
  <c r="F840" i="21"/>
  <c r="F841" i="21"/>
  <c r="F842" i="21"/>
  <c r="F940" i="21"/>
  <c r="F941" i="21"/>
  <c r="F942" i="21"/>
  <c r="F943" i="21"/>
  <c r="F944" i="21"/>
  <c r="F945" i="21"/>
  <c r="F946" i="21"/>
  <c r="F947" i="21"/>
  <c r="F967" i="21"/>
  <c r="F968" i="21"/>
  <c r="F969" i="21"/>
  <c r="F970" i="21"/>
  <c r="F971" i="21"/>
  <c r="F972" i="21"/>
  <c r="F973" i="21"/>
  <c r="F974" i="21"/>
  <c r="F1087" i="21"/>
  <c r="F1088" i="21"/>
  <c r="F1089" i="21"/>
  <c r="F1426" i="21"/>
  <c r="F1427" i="21"/>
  <c r="F1428" i="21"/>
  <c r="F1429" i="21"/>
  <c r="F1430" i="21"/>
  <c r="F1431" i="21"/>
  <c r="F1432" i="21"/>
  <c r="F1433" i="21"/>
  <c r="F1434" i="21"/>
  <c r="F1435" i="21"/>
  <c r="F1436" i="21"/>
  <c r="F1437" i="21"/>
  <c r="F1438" i="21"/>
  <c r="F1439" i="21"/>
  <c r="F1440" i="21"/>
  <c r="F1441" i="21"/>
  <c r="F1442" i="21"/>
  <c r="F1443" i="21"/>
  <c r="F1444" i="21"/>
  <c r="F1445" i="21"/>
  <c r="F1446" i="21"/>
  <c r="F1447" i="21"/>
  <c r="F1448" i="21"/>
  <c r="F1449" i="21"/>
  <c r="F1450" i="21"/>
  <c r="F1451" i="21"/>
  <c r="F1452" i="21"/>
  <c r="F1453" i="21"/>
  <c r="F1454" i="21"/>
  <c r="F1455" i="21"/>
  <c r="F1456" i="21"/>
  <c r="F1457" i="21"/>
  <c r="F1458" i="21"/>
  <c r="F1459" i="21"/>
  <c r="F1460" i="21"/>
  <c r="F1461" i="21"/>
  <c r="F1462" i="21"/>
  <c r="F1463" i="21"/>
  <c r="F1464" i="21"/>
  <c r="F1465" i="21"/>
  <c r="F1466" i="21"/>
  <c r="F1467" i="21"/>
  <c r="F1468" i="21"/>
  <c r="F1469" i="21"/>
  <c r="F1470" i="21"/>
  <c r="F1471" i="21"/>
  <c r="F1472" i="21"/>
  <c r="F1473" i="21"/>
  <c r="F1474" i="21"/>
  <c r="F1475" i="21"/>
  <c r="F1476" i="21"/>
  <c r="F1477" i="21"/>
  <c r="F1478" i="21"/>
  <c r="F1479" i="21"/>
  <c r="F1480" i="21"/>
  <c r="F1481" i="21"/>
  <c r="F1482" i="21"/>
  <c r="F1483" i="21"/>
  <c r="F1484" i="21"/>
  <c r="F1485" i="21"/>
  <c r="F1486" i="21"/>
  <c r="F1487" i="21"/>
  <c r="F1488" i="21"/>
  <c r="F1489" i="21"/>
  <c r="F1490" i="21"/>
  <c r="F1491" i="21"/>
  <c r="F1492" i="21"/>
  <c r="F1493" i="21"/>
  <c r="F1494" i="21"/>
  <c r="F1495" i="21"/>
  <c r="F1496" i="21"/>
  <c r="F1497" i="21"/>
  <c r="F1498" i="21"/>
  <c r="F1499" i="21"/>
  <c r="F1500" i="21"/>
  <c r="F1501" i="21"/>
  <c r="F1502" i="21"/>
  <c r="F1503" i="21"/>
  <c r="F1504" i="21"/>
  <c r="F1505" i="21"/>
  <c r="F1506" i="21"/>
  <c r="F1507" i="21"/>
  <c r="F1508" i="21"/>
  <c r="F1509" i="21"/>
  <c r="F1510" i="21"/>
  <c r="F1511" i="21"/>
  <c r="F1512" i="21"/>
  <c r="F1513" i="21"/>
  <c r="F1514" i="21"/>
  <c r="F1515" i="21"/>
  <c r="F1516" i="21"/>
  <c r="F1517" i="21"/>
  <c r="F1518" i="21"/>
  <c r="F1519" i="21"/>
  <c r="F1520" i="21"/>
  <c r="F1521" i="21"/>
  <c r="F1522" i="21"/>
  <c r="F1523" i="21"/>
  <c r="F1524" i="21"/>
  <c r="F1525" i="21"/>
  <c r="F1526" i="21"/>
  <c r="F1527" i="21"/>
  <c r="F1528" i="21"/>
  <c r="F1529" i="21"/>
  <c r="F1530" i="21"/>
  <c r="F1531" i="21"/>
  <c r="F1532" i="21"/>
  <c r="F1533" i="21"/>
  <c r="F1534" i="21"/>
  <c r="F1535" i="21"/>
  <c r="F1536" i="21"/>
  <c r="F1537" i="21"/>
  <c r="F1538" i="21"/>
  <c r="F1539" i="21"/>
  <c r="F1540" i="21"/>
  <c r="F1541" i="21"/>
  <c r="F1542" i="21"/>
  <c r="F1543" i="21"/>
  <c r="F1544" i="21"/>
  <c r="F1545" i="21"/>
  <c r="F1546" i="21"/>
  <c r="F1547" i="21"/>
  <c r="F1548" i="21"/>
  <c r="F1549" i="21"/>
  <c r="F1550" i="21"/>
  <c r="F1551" i="21"/>
  <c r="F1552" i="21"/>
  <c r="F1553" i="21"/>
  <c r="F1554" i="21"/>
  <c r="F1555" i="21"/>
  <c r="F1556" i="21"/>
  <c r="F1557" i="21"/>
  <c r="F1558" i="21"/>
  <c r="F1559" i="21"/>
  <c r="F1560" i="21"/>
  <c r="F1561" i="21"/>
  <c r="F1563" i="21"/>
  <c r="F1565" i="21"/>
  <c r="F1582" i="21"/>
  <c r="F1583" i="21"/>
  <c r="F1584" i="21"/>
  <c r="F1595" i="21"/>
  <c r="F1598" i="21"/>
  <c r="F1599" i="21"/>
  <c r="F1607" i="21"/>
  <c r="F1611" i="21"/>
  <c r="F1612" i="21"/>
  <c r="F1621" i="21"/>
  <c r="F1627" i="21"/>
  <c r="F1638" i="21"/>
  <c r="F1639" i="21"/>
  <c r="F1644" i="21"/>
  <c r="F1659" i="21"/>
  <c r="F1666" i="21"/>
  <c r="F1667" i="21"/>
  <c r="F1668" i="21"/>
  <c r="F1669" i="21"/>
  <c r="F1670" i="21"/>
  <c r="F1671" i="21"/>
  <c r="F1672" i="21"/>
  <c r="F1673" i="21"/>
  <c r="F1674" i="21"/>
  <c r="F1675" i="21"/>
  <c r="F1676" i="21"/>
  <c r="F1677" i="21"/>
  <c r="F1678" i="21"/>
  <c r="F1679" i="21"/>
  <c r="F1680" i="21"/>
  <c r="F1681" i="21"/>
  <c r="F1682" i="21"/>
  <c r="F1683" i="21"/>
  <c r="F1684" i="21"/>
  <c r="F1685" i="21"/>
  <c r="F1686" i="21"/>
  <c r="F1687" i="21"/>
  <c r="F1688" i="21"/>
  <c r="F1689" i="21"/>
  <c r="F5" i="20" l="1"/>
  <c r="F7" i="20"/>
</calcChain>
</file>

<file path=xl/sharedStrings.xml><?xml version="1.0" encoding="utf-8"?>
<sst xmlns="http://schemas.openxmlformats.org/spreadsheetml/2006/main" count="28726" uniqueCount="3896">
  <si>
    <t>管理番号</t>
  </si>
  <si>
    <t>履歴番号</t>
  </si>
  <si>
    <t>受付区分cd</t>
  </si>
  <si>
    <t>処理区分cd</t>
  </si>
  <si>
    <t>納入状態区分cd</t>
  </si>
  <si>
    <t>受付番号</t>
  </si>
  <si>
    <t>受付年月日</t>
  </si>
  <si>
    <t>区分名称</t>
  </si>
  <si>
    <t>登録番号文字</t>
  </si>
  <si>
    <t>登録年月日</t>
  </si>
  <si>
    <t>初回登録日</t>
  </si>
  <si>
    <t>有効期間・自</t>
  </si>
  <si>
    <t>有効期間・至</t>
  </si>
  <si>
    <t>廃業年月日</t>
  </si>
  <si>
    <t>申請者・フリガナ</t>
  </si>
  <si>
    <t>申請者・氏名</t>
  </si>
  <si>
    <t>申請者・生年月日</t>
  </si>
  <si>
    <t>申請者・社名や屋号</t>
  </si>
  <si>
    <t>申請者・部署や役職</t>
  </si>
  <si>
    <t>申請者・郵便番号</t>
  </si>
  <si>
    <t>申請者・住所</t>
  </si>
  <si>
    <t>申請者・電話番号</t>
  </si>
  <si>
    <t>申請者・摘要</t>
  </si>
  <si>
    <t>申請者・種別cd</t>
  </si>
  <si>
    <t>代理人・フリガナ</t>
  </si>
  <si>
    <t>代理人・氏名</t>
  </si>
  <si>
    <t>代理人・生年月日</t>
  </si>
  <si>
    <t>代理人・郵便番号</t>
  </si>
  <si>
    <t>代理人・住所</t>
  </si>
  <si>
    <t>代理人・電話番号</t>
  </si>
  <si>
    <t>営業所・備考</t>
  </si>
  <si>
    <t>手数料納入日</t>
  </si>
  <si>
    <t>手数料額</t>
  </si>
  <si>
    <t>法人番号</t>
  </si>
  <si>
    <t>登録分類</t>
  </si>
  <si>
    <t>分類種別</t>
  </si>
  <si>
    <t>最終発信番号</t>
  </si>
  <si>
    <t>最終発信日</t>
  </si>
  <si>
    <t>更新日時</t>
  </si>
  <si>
    <t>作成日時</t>
  </si>
  <si>
    <t>更新ユーザid</t>
  </si>
  <si>
    <t>入力順</t>
  </si>
  <si>
    <t>送付区分cd</t>
  </si>
  <si>
    <t>営業所・名称</t>
  </si>
  <si>
    <t>営業所・郵便番号</t>
  </si>
  <si>
    <t>営業所・住所</t>
  </si>
  <si>
    <t>営業所・電話番号</t>
  </si>
  <si>
    <t>有資格cd</t>
  </si>
  <si>
    <t>業務責任者・フリガナ</t>
  </si>
  <si>
    <t>業務責任者・氏名</t>
  </si>
  <si>
    <t>営業所・コメント</t>
  </si>
  <si>
    <t>更新日時1</t>
  </si>
  <si>
    <t>作成日時1</t>
  </si>
  <si>
    <t>更新ユーザid1</t>
  </si>
  <si>
    <t>最新履歴番号</t>
  </si>
  <si>
    <t>新規申請</t>
  </si>
  <si>
    <t>特例</t>
  </si>
  <si>
    <t>丹野三義</t>
  </si>
  <si>
    <t>有限会社丹野看板店</t>
  </si>
  <si>
    <t>代表取締役</t>
  </si>
  <si>
    <t>031-0081</t>
  </si>
  <si>
    <t>青森県八戸市柏崎一丁目7-22</t>
  </si>
  <si>
    <t>0178-22-4038</t>
  </si>
  <si>
    <t>IKODATA</t>
  </si>
  <si>
    <t>吉田賢治</t>
  </si>
  <si>
    <t>株式会社ニシキデザイン</t>
  </si>
  <si>
    <t>039-1103</t>
  </si>
  <si>
    <t>青森県八戸市大字長苗代字字前田11-1</t>
  </si>
  <si>
    <t>0178-27-5454</t>
  </si>
  <si>
    <t>株式会社ニシキデザイン　本社</t>
  </si>
  <si>
    <t>狩野圭</t>
  </si>
  <si>
    <t>株式会社美装社</t>
  </si>
  <si>
    <t>989-6111</t>
  </si>
  <si>
    <t>宮城県大崎市古川鶴ヶ埣字新江北16</t>
  </si>
  <si>
    <t>0229-23-7752</t>
  </si>
  <si>
    <t>売井坂広宣</t>
  </si>
  <si>
    <t>朝日技建サービス</t>
  </si>
  <si>
    <t>代表</t>
  </si>
  <si>
    <t>039-1101</t>
  </si>
  <si>
    <t>青森県八戸市大字尻内町字六百刈23-6</t>
  </si>
  <si>
    <t>0178-23-3245</t>
  </si>
  <si>
    <t>039-1165</t>
  </si>
  <si>
    <t>青森県八戸市石堂四丁目4-9</t>
  </si>
  <si>
    <t>新規申請(執行)</t>
  </si>
  <si>
    <t>熊谷一</t>
  </si>
  <si>
    <t>真栄工芸株式会社</t>
  </si>
  <si>
    <t>983-0833</t>
  </si>
  <si>
    <t>仙台市宮城野区東仙台1-8-27</t>
  </si>
  <si>
    <t>022-356-6688</t>
  </si>
  <si>
    <t>真栄工芸株式会社　利府工場</t>
  </si>
  <si>
    <t>981-0134</t>
  </si>
  <si>
    <t>宮城県利府町しらかし台6-13-2</t>
  </si>
  <si>
    <t>江花裕一</t>
  </si>
  <si>
    <t>古沢智</t>
  </si>
  <si>
    <t>株式会社アド装拓</t>
  </si>
  <si>
    <t>020-0831</t>
  </si>
  <si>
    <t>岩手県盛岡市三本柳22-41-6</t>
  </si>
  <si>
    <t>019-632-1771</t>
  </si>
  <si>
    <t>株式会社アド装拓　本社</t>
  </si>
  <si>
    <t>類家英男</t>
  </si>
  <si>
    <t>有限会社アートブンセン</t>
  </si>
  <si>
    <t>取締役</t>
  </si>
  <si>
    <t>031-0801</t>
  </si>
  <si>
    <t>青森県八戸市江陽二丁目10-50</t>
  </si>
  <si>
    <t>0178-43-7155</t>
  </si>
  <si>
    <t>白澤仁</t>
  </si>
  <si>
    <t>株式会社栄建</t>
  </si>
  <si>
    <t>020-0811</t>
  </si>
  <si>
    <t>岩手県滝沢市巣子187-1</t>
  </si>
  <si>
    <t>019-646-1922</t>
  </si>
  <si>
    <t>千葉滋</t>
  </si>
  <si>
    <t>有限会社千葉看板</t>
  </si>
  <si>
    <t>030-0862</t>
  </si>
  <si>
    <t>青森市古川三丁目24-2</t>
  </si>
  <si>
    <t>017-776-5638</t>
  </si>
  <si>
    <t>渡辺悟</t>
  </si>
  <si>
    <t>後藤逸夫</t>
  </si>
  <si>
    <t>有限会社オックス画房</t>
  </si>
  <si>
    <t>023-0003</t>
  </si>
  <si>
    <t>岩手県奥州市水沢区佐倉河字杉本163-1</t>
  </si>
  <si>
    <t>0197-25-7117</t>
  </si>
  <si>
    <t>長谷川耕平</t>
  </si>
  <si>
    <t>アイプラネット東北株式会社</t>
  </si>
  <si>
    <t>980-0011</t>
  </si>
  <si>
    <t>宮城県仙台市青葉区上杉一丁目16-3JAビル別館5階</t>
  </si>
  <si>
    <t>022-217-1270</t>
  </si>
  <si>
    <t>福島正師</t>
  </si>
  <si>
    <t>有限会社アクセス.コム</t>
  </si>
  <si>
    <t>036-8082</t>
  </si>
  <si>
    <t>青森県弘前市福村字福富18-1</t>
  </si>
  <si>
    <t>0172-28-5116</t>
  </si>
  <si>
    <t>有限会社アクセス．コム</t>
  </si>
  <si>
    <t>大戸国男</t>
  </si>
  <si>
    <t>株式会社クリエティブダイワ</t>
  </si>
  <si>
    <t>963-0725</t>
  </si>
  <si>
    <t>福島県郡山市田村町金屋字下夕川原6</t>
  </si>
  <si>
    <t>024-944-0088</t>
  </si>
  <si>
    <t>橋爪敏</t>
  </si>
  <si>
    <t>株式会社アートランド</t>
  </si>
  <si>
    <t>370-2463</t>
  </si>
  <si>
    <t>群馬県富岡市神成332-1</t>
  </si>
  <si>
    <t>0274-67-2466</t>
  </si>
  <si>
    <t>木谷　泰史</t>
  </si>
  <si>
    <t>株式会社T＆Tアド</t>
  </si>
  <si>
    <t>104-0032</t>
  </si>
  <si>
    <t>東京都中央区八丁掘2-25-10三信八丁掘ビル</t>
  </si>
  <si>
    <t>03-3552-5071</t>
  </si>
  <si>
    <t>株式会社T＆Tアド　本社</t>
  </si>
  <si>
    <t>高橋雅一</t>
  </si>
  <si>
    <t>株式会社T＆Tアド　大阪支社</t>
  </si>
  <si>
    <t>530-0057</t>
  </si>
  <si>
    <t>大阪市北区曽根崎1-1-2</t>
  </si>
  <si>
    <t>06-6130-3200</t>
  </si>
  <si>
    <t>平岡孝夫</t>
  </si>
  <si>
    <t>株式会社T＆Tアド　名古屋支社</t>
  </si>
  <si>
    <t>460-0003</t>
  </si>
  <si>
    <t>名古屋市中央区錦2-20-8</t>
  </si>
  <si>
    <t>052-211-5885</t>
  </si>
  <si>
    <t>小田野旬一</t>
  </si>
  <si>
    <t>五日市剛</t>
  </si>
  <si>
    <t>株式会社アートサイン</t>
  </si>
  <si>
    <t>034-0012</t>
  </si>
  <si>
    <t>青森県十和田市東一番町12-13</t>
  </si>
  <si>
    <t>0176-22-0123</t>
  </si>
  <si>
    <t>峰和也</t>
  </si>
  <si>
    <t>株式会社創輝社</t>
  </si>
  <si>
    <t>424-0067</t>
  </si>
  <si>
    <t>静岡県静岡市清水区鳥坂1148-1</t>
  </si>
  <si>
    <t>054-349-2777</t>
  </si>
  <si>
    <t>石川義光</t>
  </si>
  <si>
    <t>株式会社装美舎</t>
  </si>
  <si>
    <t>036-8062</t>
  </si>
  <si>
    <t>青森県弘前市大字神田四丁目6-７</t>
  </si>
  <si>
    <t>0172-36-5520</t>
  </si>
  <si>
    <t>青森県弘前市大字神田四丁目6-7</t>
  </si>
  <si>
    <t>千葉哲也</t>
  </si>
  <si>
    <t>株式会社テクノル</t>
  </si>
  <si>
    <t>031-0041</t>
  </si>
  <si>
    <t>青森県八戸市大字廿三日町2</t>
  </si>
  <si>
    <t>0178-47-8311</t>
  </si>
  <si>
    <t>031-0042</t>
  </si>
  <si>
    <t>青森県八戸市城下一丁目10-15</t>
  </si>
  <si>
    <t>中井規順</t>
  </si>
  <si>
    <t>新宅謹示</t>
  </si>
  <si>
    <t>株式会社ニュー・アート</t>
  </si>
  <si>
    <t>730-0049</t>
  </si>
  <si>
    <t>広島県広島市中区南竹屋町9-4</t>
  </si>
  <si>
    <t>082-241-1898</t>
  </si>
  <si>
    <t>神事潤三</t>
  </si>
  <si>
    <t>トーアン株式会社</t>
  </si>
  <si>
    <t>963-0215</t>
  </si>
  <si>
    <t>福島県郡山市待池台一丁目55-37</t>
  </si>
  <si>
    <t>024-952-3374</t>
  </si>
  <si>
    <t>木村美栄子</t>
  </si>
  <si>
    <t>株式会社エーアンドエム</t>
  </si>
  <si>
    <t>031-0823</t>
  </si>
  <si>
    <t>青森県八戸市湊高台三丁目3-3</t>
  </si>
  <si>
    <t>0178-35-0789</t>
  </si>
  <si>
    <t>木村光徳</t>
  </si>
  <si>
    <t>和氣英雄</t>
  </si>
  <si>
    <t>美和ロック株式会社</t>
  </si>
  <si>
    <t>代表取締役社長</t>
  </si>
  <si>
    <t>105-8510</t>
  </si>
  <si>
    <t>東京都港区芝三丁目1-12</t>
  </si>
  <si>
    <t>03-4330-3869</t>
  </si>
  <si>
    <t>980-0811</t>
  </si>
  <si>
    <t>03-3452-5555</t>
  </si>
  <si>
    <t>平川幸喜</t>
  </si>
  <si>
    <t>美和ロック株式会社　仙台営業所</t>
  </si>
  <si>
    <t>105-8511</t>
  </si>
  <si>
    <t>宮城県仙台市青葉区一番町1-14-233</t>
  </si>
  <si>
    <t>022-745-3069</t>
  </si>
  <si>
    <t>佐々木雄一</t>
  </si>
  <si>
    <t>渡邊武志</t>
  </si>
  <si>
    <t>オリオンセールスプロモーション株式会社</t>
  </si>
  <si>
    <t>104-0044</t>
  </si>
  <si>
    <t>東京都中央区明石町3-3</t>
  </si>
  <si>
    <t>03-3543-6231</t>
  </si>
  <si>
    <t>梅津繁之</t>
  </si>
  <si>
    <t>オリオンセールスプロモーション株式会社　東北支社</t>
  </si>
  <si>
    <t>980-0803</t>
  </si>
  <si>
    <t>宮城県仙台市青葉区国分町3-6-11　アーク仙台ビル7階</t>
  </si>
  <si>
    <t>022-222-8312</t>
  </si>
  <si>
    <t>江川純</t>
  </si>
  <si>
    <t>楢崎誉人</t>
  </si>
  <si>
    <t>有限会社天龍</t>
  </si>
  <si>
    <t>037-0067</t>
  </si>
  <si>
    <t>青森県五所川原市字敷島町49-1</t>
  </si>
  <si>
    <t>0173-35-2461</t>
  </si>
  <si>
    <t>范中勉</t>
  </si>
  <si>
    <t>有限会社あるふぁ范中</t>
  </si>
  <si>
    <t>036-8367</t>
  </si>
  <si>
    <t>青森県弘前市大字平岡町26</t>
  </si>
  <si>
    <t>0172-33-0632</t>
  </si>
  <si>
    <t>あるふぁ范中制作部</t>
  </si>
  <si>
    <t>036-8182</t>
  </si>
  <si>
    <t>青森県弘前市土手町112-1</t>
  </si>
  <si>
    <t>0172-34-0196</t>
  </si>
  <si>
    <t>木浪徹</t>
  </si>
  <si>
    <t>株式会社太陽ネオン</t>
  </si>
  <si>
    <t>038-0059</t>
  </si>
  <si>
    <t>青森県青森市大字油川字柳川8-18</t>
  </si>
  <si>
    <t>017-787-0071</t>
  </si>
  <si>
    <t>木浪崇</t>
  </si>
  <si>
    <t>鈴木健悟</t>
  </si>
  <si>
    <t>株式会社石沢工業</t>
  </si>
  <si>
    <t>036-8601</t>
  </si>
  <si>
    <t>青森県弘前市神田二丁目4-20</t>
  </si>
  <si>
    <t>0172-34-6661</t>
  </si>
  <si>
    <t>石澤敏行</t>
  </si>
  <si>
    <t>石沢工業　青森営業所</t>
  </si>
  <si>
    <t>030-0946</t>
  </si>
  <si>
    <t>青森県青森市古館一丁目10-8</t>
  </si>
  <si>
    <t>017-741-1383</t>
  </si>
  <si>
    <t>刀祢健太郎</t>
  </si>
  <si>
    <t>石沢工業　八戸営業所</t>
  </si>
  <si>
    <t>039-1104</t>
  </si>
  <si>
    <t>青森県八戸市字上田面木28-2</t>
  </si>
  <si>
    <t>0178-23-5030</t>
  </si>
  <si>
    <t>山野芳浩</t>
  </si>
  <si>
    <t>石沢工業　大館営業所</t>
  </si>
  <si>
    <t>017-0815</t>
  </si>
  <si>
    <t>秋田県大館市字部垂町33-2</t>
  </si>
  <si>
    <t>0186-45-1516</t>
  </si>
  <si>
    <t>石山嘉賢</t>
  </si>
  <si>
    <t>掛常夫</t>
  </si>
  <si>
    <t>ウエル・ユーカン株式会社</t>
  </si>
  <si>
    <t>738-0512</t>
  </si>
  <si>
    <t>広島市佐伯区湯来町大字白砂200</t>
  </si>
  <si>
    <t>0829-40-5151</t>
  </si>
  <si>
    <t>掛宗智</t>
  </si>
  <si>
    <t>渋谷大一</t>
  </si>
  <si>
    <t>株式会社ジェイエスピー</t>
  </si>
  <si>
    <t>121-0836</t>
  </si>
  <si>
    <t>東京都足立区入谷三丁目2-13</t>
  </si>
  <si>
    <t>03-3855-1081</t>
  </si>
  <si>
    <t>豊川健一郎</t>
  </si>
  <si>
    <t>池田圭吾</t>
  </si>
  <si>
    <t>株式会社セブンエイト</t>
  </si>
  <si>
    <t>152-0011</t>
  </si>
  <si>
    <t>東京都目黒区原町2-2-8</t>
  </si>
  <si>
    <t>03-3712-3111</t>
  </si>
  <si>
    <t>永井茂智</t>
  </si>
  <si>
    <t>東亜レジン株式会社</t>
  </si>
  <si>
    <t>160-0023</t>
  </si>
  <si>
    <t>東京都新宿区西新宿4-33-4　住友不動産西新宿ビル4号館2階</t>
  </si>
  <si>
    <t>03-5302-7151</t>
  </si>
  <si>
    <t>東亜レジン株式会社　仙台営業所</t>
  </si>
  <si>
    <t>宮城県仙台市太白区郡山8-5-8</t>
  </si>
  <si>
    <t>南部陽介</t>
  </si>
  <si>
    <t>澤口康孝</t>
  </si>
  <si>
    <t>東京電装工業株式会社</t>
  </si>
  <si>
    <t>010-0941</t>
  </si>
  <si>
    <t>秋田市川尻町大川反233-117</t>
  </si>
  <si>
    <t>018-862-8686</t>
  </si>
  <si>
    <t>早田確</t>
  </si>
  <si>
    <t>株式会社友菱</t>
  </si>
  <si>
    <t>104-0045</t>
  </si>
  <si>
    <t>東京都中央区築地二丁目1-2-102</t>
  </si>
  <si>
    <t>03-3543-5711</t>
  </si>
  <si>
    <t>田原稔</t>
  </si>
  <si>
    <t>新崎博</t>
  </si>
  <si>
    <t>株式会社日の丸ディスプレー仙台</t>
  </si>
  <si>
    <t>宮城県宮城郡利府町しらかし台六丁目7-1</t>
  </si>
  <si>
    <t>022-356-6789</t>
  </si>
  <si>
    <t>遠藤弘</t>
  </si>
  <si>
    <t>山口研</t>
  </si>
  <si>
    <t>東北総合美研有限会社</t>
  </si>
  <si>
    <t>981-3111</t>
  </si>
  <si>
    <t>仙台市泉区松森字前沼18</t>
  </si>
  <si>
    <t>022-375-0419</t>
  </si>
  <si>
    <t>大久保晴敏</t>
  </si>
  <si>
    <t>有限会社ライオン堂</t>
  </si>
  <si>
    <t>976-0013</t>
  </si>
  <si>
    <t>福島県相馬市小泉字山田490</t>
  </si>
  <si>
    <t>0244-36-5555</t>
  </si>
  <si>
    <t>鈴木豊彦</t>
  </si>
  <si>
    <t>有限会社デザイントマト</t>
  </si>
  <si>
    <t>039-2241</t>
  </si>
  <si>
    <t>青森県八戸市大字市川町字下川原4-1</t>
  </si>
  <si>
    <t>0178-50-1710</t>
  </si>
  <si>
    <t>黒澤裕一</t>
  </si>
  <si>
    <t>ダイテック株式会社</t>
  </si>
  <si>
    <t>103-0001</t>
  </si>
  <si>
    <t>東京都中央区日本橋小伝馬町6-1</t>
  </si>
  <si>
    <t>03-3663-4577</t>
  </si>
  <si>
    <t>松田稔史</t>
  </si>
  <si>
    <t>樋口知以</t>
  </si>
  <si>
    <t>朝日エティック株式会社</t>
  </si>
  <si>
    <t>553-0003</t>
  </si>
  <si>
    <t>大阪市福島区福島7-15-26</t>
  </si>
  <si>
    <t>06-6343-9175</t>
  </si>
  <si>
    <t>朝日エティック株式会社　仙台支社</t>
  </si>
  <si>
    <t>宮城県仙台市青葉区国分町3-1-11　定禅寺通スクエアビル2階</t>
  </si>
  <si>
    <t>022-212-6671</t>
  </si>
  <si>
    <t>小笠原次郎</t>
  </si>
  <si>
    <t>小沼茂</t>
  </si>
  <si>
    <t>株式会社オヌマ工芸</t>
  </si>
  <si>
    <t>003-0876</t>
  </si>
  <si>
    <t>札幌市白石区東米里2199-15</t>
  </si>
  <si>
    <t>011-875-7177</t>
  </si>
  <si>
    <t>小安徳郎</t>
  </si>
  <si>
    <t>株式会社古川広告社</t>
  </si>
  <si>
    <t>577-0827</t>
  </si>
  <si>
    <t>東大阪市衣摺六丁目1-28</t>
  </si>
  <si>
    <t>06-6727-0601</t>
  </si>
  <si>
    <t>株式会社古川広告社　東京支社</t>
  </si>
  <si>
    <t>150-0002</t>
  </si>
  <si>
    <t>東京都渋谷区渋谷3-6-20　第5矢木ビル3階</t>
  </si>
  <si>
    <t>03-3797-4571</t>
  </si>
  <si>
    <t>小久保裕文</t>
  </si>
  <si>
    <t>孝野孝男</t>
  </si>
  <si>
    <t>三共ディスプレイ株式会社</t>
  </si>
  <si>
    <t>738-0021</t>
  </si>
  <si>
    <t>広島県廿日市市木材港北7-17</t>
  </si>
  <si>
    <t>0829-32-8757</t>
  </si>
  <si>
    <t>三共ディスプレイ株式会社　廿日市本社</t>
  </si>
  <si>
    <t>竹下浩二</t>
  </si>
  <si>
    <t>三共ディスプレイ株式会社　大阪営業所</t>
  </si>
  <si>
    <t>532-0004</t>
  </si>
  <si>
    <t>大阪市淀川区西宮原1-8-29</t>
  </si>
  <si>
    <t>06-6396-3347</t>
  </si>
  <si>
    <t>横山賢一</t>
  </si>
  <si>
    <t>三共ディスプレイ株式会社　東京支店</t>
  </si>
  <si>
    <t>171-0014</t>
  </si>
  <si>
    <t>東京都豊島区池袋2-23-24</t>
  </si>
  <si>
    <t>03-5954-3347</t>
  </si>
  <si>
    <t>萩原達夫</t>
  </si>
  <si>
    <t>高橋勝之</t>
  </si>
  <si>
    <t>株式会社アド・メディア</t>
  </si>
  <si>
    <t>仙台市青葉区国分町三丁目1-11定禅寺通スクエアビル3F</t>
  </si>
  <si>
    <t>022-726-0622</t>
  </si>
  <si>
    <t>斎藤仁</t>
  </si>
  <si>
    <t>鈴木寛</t>
  </si>
  <si>
    <t>株式会社東北ネオンクラフト</t>
  </si>
  <si>
    <t>038-0011</t>
  </si>
  <si>
    <t>青森県青森市篠田二丁目20-14</t>
  </si>
  <si>
    <t>017-766-3261</t>
  </si>
  <si>
    <t>五十嵐旭</t>
  </si>
  <si>
    <t>古林古壽</t>
  </si>
  <si>
    <t>有限会社新生工芸</t>
  </si>
  <si>
    <t>380-0803</t>
  </si>
  <si>
    <t>長野市三輪一丁目8-32</t>
  </si>
  <si>
    <t>026-241-1421</t>
  </si>
  <si>
    <t>松永誉史</t>
  </si>
  <si>
    <t>中島照夫</t>
  </si>
  <si>
    <t>株式会社東武</t>
  </si>
  <si>
    <t>宮城県仙台市青葉区立町1-2 広瀬通東武ビル8階</t>
  </si>
  <si>
    <t>022-217-2636</t>
  </si>
  <si>
    <t>株式会社東武　青森営業所</t>
  </si>
  <si>
    <t>983-0823</t>
  </si>
  <si>
    <t>青森県青森市古川二丁目17-8</t>
  </si>
  <si>
    <t>017-752-6669</t>
  </si>
  <si>
    <t>蝦名昭</t>
  </si>
  <si>
    <t>品川健一郎</t>
  </si>
  <si>
    <t>有限会社中倉サイン工芸</t>
  </si>
  <si>
    <t>983-0038</t>
  </si>
  <si>
    <t>仙台市宮城野区新田一丁目3-10</t>
  </si>
  <si>
    <t>022-231-2860</t>
  </si>
  <si>
    <t>高橋義信</t>
  </si>
  <si>
    <t>今勇治</t>
  </si>
  <si>
    <t>株式会社今工務店</t>
  </si>
  <si>
    <t>038-0001</t>
  </si>
  <si>
    <t>青森市新田二丁目4-8</t>
  </si>
  <si>
    <t>017-781-3281</t>
  </si>
  <si>
    <t>柳谷晴一</t>
  </si>
  <si>
    <t>徳田貢</t>
  </si>
  <si>
    <t>板橋修</t>
  </si>
  <si>
    <t>アートプランフィールズ</t>
  </si>
  <si>
    <t>031-0816</t>
  </si>
  <si>
    <t>青森県八戸市新井田西一丁目7-16</t>
  </si>
  <si>
    <t>0178-25-6420</t>
  </si>
  <si>
    <t>武田雄一</t>
  </si>
  <si>
    <t>有限会社アートネオン</t>
  </si>
  <si>
    <t>014-0805</t>
  </si>
  <si>
    <t>秋田県大仙市高梨字米打橋142</t>
  </si>
  <si>
    <t>0187-62-6506</t>
  </si>
  <si>
    <t>伊藤博</t>
  </si>
  <si>
    <t>阿部正一</t>
  </si>
  <si>
    <t>株式会社ＡＢ企画</t>
  </si>
  <si>
    <t>981-1241</t>
  </si>
  <si>
    <t>宮城県名取市高舘熊野堂字岩口南37-1</t>
  </si>
  <si>
    <t>022-386-2673</t>
  </si>
  <si>
    <t>月舘洋一</t>
  </si>
  <si>
    <t>株式会社月宇</t>
  </si>
  <si>
    <t>039-1211</t>
  </si>
  <si>
    <t>青森県三戸郡階上町蒼前東一丁目9-84</t>
  </si>
  <si>
    <t>0178-88-5354</t>
  </si>
  <si>
    <t>江田浩忠</t>
  </si>
  <si>
    <t>株式会社エダキン</t>
  </si>
  <si>
    <t>230-0001</t>
  </si>
  <si>
    <t>神奈川県横浜市鶴見区中央4-32-1 UNEXビル6F</t>
  </si>
  <si>
    <t>045-504-5112</t>
  </si>
  <si>
    <t>神奈川県横浜市鶴見区鶴見中央4-32-1　ＵＮＥＸビル6Ｆ</t>
  </si>
  <si>
    <t>江田健二</t>
  </si>
  <si>
    <t>髙村徹</t>
  </si>
  <si>
    <t>株式会社昭和ネオン</t>
  </si>
  <si>
    <t>140-8701</t>
  </si>
  <si>
    <t>東京都品川区南品川一丁目7-17</t>
  </si>
  <si>
    <t>03-3471-4141</t>
  </si>
  <si>
    <t>株式会社昭和ネオン　仙台営業所</t>
  </si>
  <si>
    <t>仙台市青葉区一番町一丁目4-30</t>
  </si>
  <si>
    <t>011-261-2793</t>
  </si>
  <si>
    <t>辺見雄作</t>
  </si>
  <si>
    <t>柿沼和広</t>
  </si>
  <si>
    <t>株式会社東北電照</t>
  </si>
  <si>
    <t>981-1104</t>
  </si>
  <si>
    <t>仙台市太白区中田六丁目8-15</t>
  </si>
  <si>
    <t>022-241-6630</t>
  </si>
  <si>
    <t>小林悟</t>
  </si>
  <si>
    <t>株式会社共同広告社</t>
  </si>
  <si>
    <t>103-0024</t>
  </si>
  <si>
    <t>東京都中央区日本橋小舟町15-10</t>
  </si>
  <si>
    <t>03-6206-2781</t>
  </si>
  <si>
    <t>須永孝一</t>
  </si>
  <si>
    <t>乙訓伊佐夫</t>
  </si>
  <si>
    <t>西武企画株式会社</t>
  </si>
  <si>
    <t>065-0013</t>
  </si>
  <si>
    <t>札幌市東区北13条東一丁目1-7　ｱﾑｸﾚｽﾄﾋﾞﾙ</t>
  </si>
  <si>
    <t>011-741-7731</t>
  </si>
  <si>
    <t>西武企画株式会社　東北支店</t>
  </si>
  <si>
    <t>984-0051</t>
  </si>
  <si>
    <t>仙台市若林区新寺3-1-14　菊池ビル</t>
  </si>
  <si>
    <t>022-296-3801</t>
  </si>
  <si>
    <t>佐々木恵</t>
  </si>
  <si>
    <t>平能正三</t>
  </si>
  <si>
    <t>三協立山株式会社</t>
  </si>
  <si>
    <t>933-8610</t>
  </si>
  <si>
    <t>富山県高岡市早川70</t>
  </si>
  <si>
    <t>03-3664-7876</t>
  </si>
  <si>
    <t>三協立山株式会社タテヤマアドバンス社　東北支店</t>
  </si>
  <si>
    <t>984-0003</t>
  </si>
  <si>
    <t>宮城県仙台市若林区六丁目北町8-1</t>
  </si>
  <si>
    <t>022-390-0081</t>
  </si>
  <si>
    <t>佐藤浩二</t>
  </si>
  <si>
    <t>三協立山株式会社タテヤマアドバンス社　首都圏支店</t>
  </si>
  <si>
    <t>103-0007</t>
  </si>
  <si>
    <t>東京都港区高輪3-13-1 高輪コート4F</t>
  </si>
  <si>
    <t xml:space="preserve">03-5640-1802 </t>
  </si>
  <si>
    <t>三上成幸</t>
  </si>
  <si>
    <t>三協立山株式会社タテヤマアドバンス社　関西支店</t>
  </si>
  <si>
    <t>564-0063</t>
  </si>
  <si>
    <t>大阪府吹田市江坂町2-1-11</t>
  </si>
  <si>
    <t xml:space="preserve">06-6310-6811 </t>
  </si>
  <si>
    <t>中江智亮</t>
  </si>
  <si>
    <t>三協立山株式会社タテヤマアドバンス社　関東第一支店</t>
  </si>
  <si>
    <t>東京都中央区日本橋浜町2-9-5</t>
  </si>
  <si>
    <t>03-6667-6641</t>
  </si>
  <si>
    <t>水野佑哉</t>
  </si>
  <si>
    <t>岡崎拓也</t>
  </si>
  <si>
    <t>株式会社岡崎巧芸</t>
  </si>
  <si>
    <t>339-0025</t>
  </si>
  <si>
    <t>埼玉県さいたま市岩槻区釣上新田1083-1</t>
  </si>
  <si>
    <t>048-798-7770</t>
  </si>
  <si>
    <t>藤田修治</t>
  </si>
  <si>
    <t>株式会社カンコー</t>
  </si>
  <si>
    <t>940-2108</t>
  </si>
  <si>
    <t>新潟県長岡市千秋二丁目2788-1</t>
  </si>
  <si>
    <t>0258-27-3771</t>
  </si>
  <si>
    <t>株式会社カンコー　本店</t>
  </si>
  <si>
    <t>940-2127</t>
  </si>
  <si>
    <t>新潟県長岡市新産三丁目3-5</t>
  </si>
  <si>
    <t>0258-47-0050</t>
  </si>
  <si>
    <t>木村由基夫</t>
  </si>
  <si>
    <t>株式会社カンコー　新潟支店</t>
  </si>
  <si>
    <t>940-0915</t>
  </si>
  <si>
    <t>新潟県新潟市中央区鐙西2-23-23</t>
  </si>
  <si>
    <t>025-243-6351</t>
  </si>
  <si>
    <t>伊藤正直</t>
  </si>
  <si>
    <t>大内信志</t>
  </si>
  <si>
    <t>株式会社オオウチ工芸</t>
  </si>
  <si>
    <t>784-0014</t>
  </si>
  <si>
    <t>仙台市若林区６丁の目元町3-8</t>
  </si>
  <si>
    <t>022-286-1515</t>
  </si>
  <si>
    <t>小泉貴靖</t>
  </si>
  <si>
    <t>株式会社小泉創芸</t>
  </si>
  <si>
    <t>992-0031</t>
  </si>
  <si>
    <t>山形県米沢市大町三丁目3-33</t>
  </si>
  <si>
    <t>0238-22-0317</t>
  </si>
  <si>
    <t>鈴木道広</t>
  </si>
  <si>
    <t>株式会社小泉創芸　仙台支店</t>
  </si>
  <si>
    <t>981-0904</t>
  </si>
  <si>
    <t>宮城県仙台市青葉区旭ヶ丘一丁目7-8</t>
  </si>
  <si>
    <t>022-272-0317</t>
  </si>
  <si>
    <t>小泉伸也</t>
  </si>
  <si>
    <t>株式会社小泉創芸　山形営業所</t>
  </si>
  <si>
    <t>990-2402</t>
  </si>
  <si>
    <t>山形県山形市小立二丁目1-62</t>
  </si>
  <si>
    <t>023-629-8778</t>
  </si>
  <si>
    <t>泉谷裕二</t>
  </si>
  <si>
    <t>渡邊泰典</t>
  </si>
  <si>
    <t>東京ネオン電気株式会社</t>
  </si>
  <si>
    <t>984-0053</t>
  </si>
  <si>
    <t>宮城県仙台市若林区連坊小路130-2</t>
  </si>
  <si>
    <t>022-262-7501</t>
  </si>
  <si>
    <t>加賀大作</t>
  </si>
  <si>
    <t>サン美巧</t>
  </si>
  <si>
    <t>031-0822</t>
  </si>
  <si>
    <t>青森県八戸市大字白銀町左岩淵通22-7</t>
  </si>
  <si>
    <t>0178-33-3623</t>
  </si>
  <si>
    <t>サン美巧　</t>
  </si>
  <si>
    <t>嘉藤潔</t>
  </si>
  <si>
    <t>株式会社キング秋田</t>
  </si>
  <si>
    <t>010-0041</t>
  </si>
  <si>
    <t>秋田市広面字谷内佐渡96-1</t>
  </si>
  <si>
    <t>018-833-6227</t>
  </si>
  <si>
    <t>田中達夫</t>
  </si>
  <si>
    <t>株式会社昭和化成</t>
  </si>
  <si>
    <t>151-0072</t>
  </si>
  <si>
    <t>東京都渋谷区幡ヶ谷三丁目19-2</t>
  </si>
  <si>
    <t>03-3376-5351</t>
  </si>
  <si>
    <t>丹羽新哉</t>
  </si>
  <si>
    <t>速水直生</t>
  </si>
  <si>
    <t>リーガルボード株式会社</t>
  </si>
  <si>
    <t>340-0034</t>
  </si>
  <si>
    <t>埼玉県草加市氷川町2104-1ｴﾝｾﾞﾙﾋﾞﾙ5F</t>
  </si>
  <si>
    <t>048-972-5990</t>
  </si>
  <si>
    <t>新田勇</t>
  </si>
  <si>
    <t>株式会社ニッタ美術工芸</t>
  </si>
  <si>
    <t>031-0071</t>
  </si>
  <si>
    <t>青森県八戸市沼館一丁目7-10</t>
  </si>
  <si>
    <t>0178-22-7514</t>
  </si>
  <si>
    <t>板橋充</t>
  </si>
  <si>
    <t>アイデザイン企画</t>
  </si>
  <si>
    <t>031-0814</t>
  </si>
  <si>
    <t>青森県八戸市妙字花生8-141</t>
  </si>
  <si>
    <t>0178-25-3542</t>
  </si>
  <si>
    <t>田村嘉彦</t>
  </si>
  <si>
    <t>有限会社ユープロ</t>
  </si>
  <si>
    <t>038-0021</t>
  </si>
  <si>
    <t>青森市大字安田字近野1-269</t>
  </si>
  <si>
    <t>017-781-3899</t>
  </si>
  <si>
    <t>相澤武明</t>
  </si>
  <si>
    <t>株式会社ベンリサービス社</t>
  </si>
  <si>
    <t>017-0042</t>
  </si>
  <si>
    <t>秋田県大館市字観音堂565-8</t>
  </si>
  <si>
    <t>0186-43-5504</t>
  </si>
  <si>
    <t>川端東一郎</t>
  </si>
  <si>
    <t>川端美術株式会社</t>
  </si>
  <si>
    <t>036-0362</t>
  </si>
  <si>
    <t>青森県黒石市京町5</t>
  </si>
  <si>
    <t>0172-52-2766</t>
  </si>
  <si>
    <t>山根憲守</t>
  </si>
  <si>
    <t>株式会社ダイス</t>
  </si>
  <si>
    <t>103-0012</t>
  </si>
  <si>
    <t>東京都中央区日本橋堀留町1-5-11-1F</t>
  </si>
  <si>
    <t>03-6661-7491</t>
  </si>
  <si>
    <t>鈴木健</t>
  </si>
  <si>
    <t>有限会社鈴木彫刻店</t>
  </si>
  <si>
    <t>983-0034</t>
  </si>
  <si>
    <t>仙台市宮城野区扇町四丁目3-28</t>
  </si>
  <si>
    <t>022-232-2591</t>
  </si>
  <si>
    <t>荒谷昭夫</t>
  </si>
  <si>
    <t>株式会社ウェスト工房</t>
  </si>
  <si>
    <t>仙台市宮城野区扇町一丁目8-21</t>
  </si>
  <si>
    <t>022-235-7031</t>
  </si>
  <si>
    <t>後藤喜勝</t>
  </si>
  <si>
    <t>吉田道宏</t>
  </si>
  <si>
    <t>株式会社彩広舎</t>
  </si>
  <si>
    <t>084-0904</t>
  </si>
  <si>
    <t>釧路市新富士町六丁目2-15</t>
  </si>
  <si>
    <t>0154-55-1070</t>
  </si>
  <si>
    <t>八重樫知司</t>
  </si>
  <si>
    <t>有限会社無限</t>
  </si>
  <si>
    <t>030-0941</t>
  </si>
  <si>
    <t>青森県青森市自由ヶ丘二丁目12-21</t>
  </si>
  <si>
    <t>017-741-8190</t>
  </si>
  <si>
    <t>松浦健悦</t>
  </si>
  <si>
    <t>吉田幸男</t>
  </si>
  <si>
    <t>有限会社ヨシダカンバン</t>
  </si>
  <si>
    <t>030-0964</t>
  </si>
  <si>
    <t>青森市南佃二丁目23-78</t>
  </si>
  <si>
    <t>017-757-9170</t>
  </si>
  <si>
    <t>吉田太郎</t>
  </si>
  <si>
    <t>西野克利</t>
  </si>
  <si>
    <t>有限会社アビオ</t>
  </si>
  <si>
    <t>青森県八戸市柏崎二丁目3-9-705</t>
  </si>
  <si>
    <t>0178-44-8239</t>
  </si>
  <si>
    <t>長谷川登喜男</t>
  </si>
  <si>
    <t>株式会社ハセガワーク</t>
  </si>
  <si>
    <t>960-8163</t>
  </si>
  <si>
    <t>福島県福島市方木田字前白家9-9</t>
  </si>
  <si>
    <t>024-546-1381</t>
  </si>
  <si>
    <t>株式会社ハセガワーク　東京支社</t>
  </si>
  <si>
    <t>334-0075</t>
  </si>
  <si>
    <t>埼玉県川口市江戸袋一丁目3-6</t>
  </si>
  <si>
    <t>048-280-5570</t>
  </si>
  <si>
    <t>長谷川薫</t>
  </si>
  <si>
    <t>三浦政和</t>
  </si>
  <si>
    <t>株式会社エー・ピー・エス</t>
  </si>
  <si>
    <t>401-0301</t>
  </si>
  <si>
    <t>山梨県南都留郡富士河口湖町船津5672-1</t>
  </si>
  <si>
    <t>0555-72-4141</t>
  </si>
  <si>
    <t>岩井高広</t>
  </si>
  <si>
    <t>株式会社日動サクセス</t>
  </si>
  <si>
    <t>550-0005</t>
  </si>
  <si>
    <t>大阪市西区西本町一丁目7-8 柴田東急ビル7階</t>
  </si>
  <si>
    <t>06-6578-5500</t>
  </si>
  <si>
    <t>池田剛</t>
  </si>
  <si>
    <t>西村重雄</t>
  </si>
  <si>
    <t>ユニキカク</t>
  </si>
  <si>
    <t>031-0021</t>
  </si>
  <si>
    <t>青森県八戸市長者四丁目5-5</t>
  </si>
  <si>
    <t>0178-45-5490</t>
  </si>
  <si>
    <t>高橋正樹</t>
  </si>
  <si>
    <t>有限会社タカハシデザイン</t>
  </si>
  <si>
    <t>039-0804</t>
  </si>
  <si>
    <t>三戸郡南部町大字高橋字中道30-5</t>
  </si>
  <si>
    <t>0178-84-2838</t>
  </si>
  <si>
    <t>三戸郡南部町大字高橋字高橋51-2</t>
  </si>
  <si>
    <t>西條清和</t>
  </si>
  <si>
    <t>ＪＲ東日本東北総合サービス株式会社</t>
  </si>
  <si>
    <t>980-0021</t>
  </si>
  <si>
    <t>宮城県仙台市青葉区中央四丁目10-3 仙台キャピタルタワー8階</t>
  </si>
  <si>
    <t>022-397-7240</t>
  </si>
  <si>
    <t>CFP盛岡事業所</t>
  </si>
  <si>
    <t>020-0031</t>
  </si>
  <si>
    <t>盛岡市北夕顔瀬町13-2</t>
  </si>
  <si>
    <t>019-648-9333</t>
  </si>
  <si>
    <t>玉山久雄</t>
  </si>
  <si>
    <t>石川和規</t>
  </si>
  <si>
    <t>サインファクトリーISHIKAWA</t>
  </si>
  <si>
    <t>038-0042</t>
  </si>
  <si>
    <t>青森市新城字平岡252-148</t>
  </si>
  <si>
    <t>017-787-0063</t>
  </si>
  <si>
    <t>石澤暁夫</t>
  </si>
  <si>
    <t>株式会社エーアイサイン</t>
  </si>
  <si>
    <t>038-1331</t>
  </si>
  <si>
    <t>青森市浪岡大字女鹿沢字西花岡82-1</t>
  </si>
  <si>
    <t>0172-62-5508</t>
  </si>
  <si>
    <t>山道義一</t>
  </si>
  <si>
    <t>株式会社山道建設</t>
  </si>
  <si>
    <t>039-1201</t>
  </si>
  <si>
    <t>青森県三戸郡階上町大字道仏字白座窪22</t>
  </si>
  <si>
    <t>0178-89-2753</t>
  </si>
  <si>
    <t>山道一成</t>
  </si>
  <si>
    <t>山田広巳</t>
  </si>
  <si>
    <t>山田サイン工業</t>
  </si>
  <si>
    <t>036-0343</t>
  </si>
  <si>
    <t>青森県黒石市浅瀬石村上325</t>
  </si>
  <si>
    <t>0172-52-7177</t>
  </si>
  <si>
    <t>竹居良夫</t>
  </si>
  <si>
    <t>アサヒサイン</t>
  </si>
  <si>
    <t>青森県八戸市大字田面木字松長根14-4</t>
  </si>
  <si>
    <t>0178-46-3260</t>
  </si>
  <si>
    <t>竹井良夫</t>
  </si>
  <si>
    <t>山田萬一</t>
  </si>
  <si>
    <t>有限会社ヤママン山田建業</t>
  </si>
  <si>
    <t>984-0033</t>
  </si>
  <si>
    <t>宮城県仙台市若林区荒浜字中堀南2-2</t>
  </si>
  <si>
    <t>022-288-5702</t>
  </si>
  <si>
    <t>大滝謹也</t>
  </si>
  <si>
    <t>大塚逸平</t>
  </si>
  <si>
    <t>４５アイズ株式会社</t>
  </si>
  <si>
    <t>112-0004</t>
  </si>
  <si>
    <t>東京都文京区後楽一丁目4-14</t>
  </si>
  <si>
    <t>03-3814-1045</t>
  </si>
  <si>
    <t>４５アイズ株式会社　本店</t>
  </si>
  <si>
    <t>斉藤幸恵</t>
  </si>
  <si>
    <t>工藤憲明</t>
  </si>
  <si>
    <t>くどうかんばん</t>
  </si>
  <si>
    <t>036-8171</t>
  </si>
  <si>
    <t>青森県弘前市大字取上五丁目10-8</t>
  </si>
  <si>
    <t>0172-35-3698</t>
  </si>
  <si>
    <t>工藤文孝</t>
  </si>
  <si>
    <t>古川憲</t>
  </si>
  <si>
    <t>（株式会社ＣＳコーポレイション）</t>
  </si>
  <si>
    <t>950-0924</t>
  </si>
  <si>
    <t>新潟市中央区美の里17-8</t>
  </si>
  <si>
    <t>025-286-1332</t>
  </si>
  <si>
    <t>株式会社ＣＳコーポレイション</t>
  </si>
  <si>
    <t>山田敏</t>
  </si>
  <si>
    <t>榎本修次</t>
  </si>
  <si>
    <t>株式会社乃村工藝社</t>
  </si>
  <si>
    <t>135-8622</t>
  </si>
  <si>
    <t>東京都港区台場二丁目3-4</t>
  </si>
  <si>
    <t>03-5962-1171</t>
  </si>
  <si>
    <t>ｻｻｷﾔｽﾋﾛ</t>
  </si>
  <si>
    <t>豊川喜光</t>
  </si>
  <si>
    <t>有限会社デザイン２１</t>
  </si>
  <si>
    <t>039-1502</t>
  </si>
  <si>
    <t>三戸郡五戸町大字切谷内字佐野上平18</t>
  </si>
  <si>
    <t>0178-61-1520</t>
  </si>
  <si>
    <t>豊川聖哉</t>
  </si>
  <si>
    <t>亀井駒幸</t>
  </si>
  <si>
    <t>ムーブカメイ株式会社</t>
  </si>
  <si>
    <t>031-0072</t>
  </si>
  <si>
    <t>青森県八戸市城下一丁目8-5</t>
  </si>
  <si>
    <t>0178-47-9095</t>
  </si>
  <si>
    <t>對馬敏文</t>
  </si>
  <si>
    <t>八州スペースコンサル株式会社</t>
  </si>
  <si>
    <t>039-1527</t>
  </si>
  <si>
    <t>三戸郡五戸町大字扇田字西ノ沢9-118</t>
  </si>
  <si>
    <t>0178-67-2000</t>
  </si>
  <si>
    <t>藤田健一郎</t>
  </si>
  <si>
    <t>旭ネオン有限会社</t>
  </si>
  <si>
    <t>020-0826</t>
  </si>
  <si>
    <t>岩手県盛岡市神子田町1-39</t>
  </si>
  <si>
    <t>019-622-6409</t>
  </si>
  <si>
    <t>鬼柳卓</t>
  </si>
  <si>
    <t>有限会社修建</t>
  </si>
  <si>
    <t>030-0943</t>
  </si>
  <si>
    <t>青森市大字幸畑字谷脇318</t>
  </si>
  <si>
    <t>017-764-1318</t>
  </si>
  <si>
    <t>野呂順一</t>
  </si>
  <si>
    <t>北日本スクリーン</t>
  </si>
  <si>
    <t>038-1301</t>
  </si>
  <si>
    <t>青森市浪岡大釈迦字山田145-2</t>
  </si>
  <si>
    <t>0172-62-8571</t>
  </si>
  <si>
    <t>西村徹</t>
  </si>
  <si>
    <t>株式会社ゆう</t>
  </si>
  <si>
    <t>154-0014</t>
  </si>
  <si>
    <t>東京都世田谷区新町2-2-9</t>
  </si>
  <si>
    <t>03-3706-6921</t>
  </si>
  <si>
    <t>中村朋生</t>
  </si>
  <si>
    <t>株式会社中村工社</t>
  </si>
  <si>
    <t>730-0826</t>
  </si>
  <si>
    <t>広島市中区南吉島一丁目2-14</t>
  </si>
  <si>
    <t>082-245-3108</t>
  </si>
  <si>
    <t>中村秀人</t>
  </si>
  <si>
    <t>上田正剛</t>
  </si>
  <si>
    <t>表示灯株式会社</t>
  </si>
  <si>
    <t>450-0002</t>
  </si>
  <si>
    <t>愛知県名古屋市中村区名駅四丁目2-11</t>
  </si>
  <si>
    <t>052-856-1511</t>
  </si>
  <si>
    <t>表示灯株式会社　盛岡支店</t>
  </si>
  <si>
    <t>020-0034</t>
  </si>
  <si>
    <t>岩手県盛岡市盛岡駅前通1-41</t>
  </si>
  <si>
    <t>019-654-2611</t>
  </si>
  <si>
    <t>細川加奈子</t>
  </si>
  <si>
    <t>松谷憲暁</t>
  </si>
  <si>
    <t>株式会社パール</t>
  </si>
  <si>
    <t>037-0041</t>
  </si>
  <si>
    <t>青森県五所川原市田町35</t>
  </si>
  <si>
    <t>0173-34-2616</t>
  </si>
  <si>
    <t>佐藤光助</t>
  </si>
  <si>
    <t>看板企画</t>
  </si>
  <si>
    <t>028-3305</t>
  </si>
  <si>
    <t>岩手県紫波郡紫波町日詰字石田24-2</t>
  </si>
  <si>
    <t>019-676-2180</t>
  </si>
  <si>
    <t>020-0833</t>
  </si>
  <si>
    <t>岩手県盛岡市西見前15-186-1</t>
  </si>
  <si>
    <t>019-638-0595</t>
  </si>
  <si>
    <t>佐藤光則</t>
  </si>
  <si>
    <t>蓮輪賢治</t>
  </si>
  <si>
    <t>株式会社大林組</t>
  </si>
  <si>
    <t>東京都港区港南二丁目15-2</t>
  </si>
  <si>
    <t>03-5769-1111</t>
  </si>
  <si>
    <t>株式会社大林組　東北支店</t>
  </si>
  <si>
    <t>108-8503</t>
  </si>
  <si>
    <t>仙台市青葉区上杉1-6-11　日本生命仙台勾当台ビル</t>
  </si>
  <si>
    <t>022-267-8521</t>
  </si>
  <si>
    <t>梅原龍太</t>
  </si>
  <si>
    <t>中新井伸之</t>
  </si>
  <si>
    <t>株式会社大和テント</t>
  </si>
  <si>
    <t>030-0802</t>
  </si>
  <si>
    <t>青森市本町四丁目8-12</t>
  </si>
  <si>
    <t>017-722-5955</t>
  </si>
  <si>
    <t>中新井彬男</t>
  </si>
  <si>
    <t>小塚哲</t>
  </si>
  <si>
    <t>コズカ看板</t>
  </si>
  <si>
    <t>030-0902</t>
  </si>
  <si>
    <t>青森市合浦一丁目8-19</t>
  </si>
  <si>
    <t>017-744-3356</t>
  </si>
  <si>
    <t>安食健一</t>
  </si>
  <si>
    <t>株式会社安食</t>
  </si>
  <si>
    <t>981-3112</t>
  </si>
  <si>
    <t>仙台市泉区八乙女四丁目2-40</t>
  </si>
  <si>
    <t>022-373-6031</t>
  </si>
  <si>
    <t>竜川洋一</t>
  </si>
  <si>
    <t>有限会社アカシヤ画房</t>
  </si>
  <si>
    <t>宮城県仙台市宮城野区扇町7-3-5</t>
  </si>
  <si>
    <t>022-254-5980</t>
  </si>
  <si>
    <t>中山祐之</t>
  </si>
  <si>
    <t>有限会社オフェイストゥエンティワン</t>
  </si>
  <si>
    <t>406-0046</t>
  </si>
  <si>
    <t>山梨県笛吹市石和町東油川27-10</t>
  </si>
  <si>
    <t>055-263-8866</t>
  </si>
  <si>
    <t>406-0034</t>
  </si>
  <si>
    <t>山梨県笛吹市石和町唐柏737-1</t>
  </si>
  <si>
    <t>長田倫幸</t>
  </si>
  <si>
    <t>関秀幸</t>
  </si>
  <si>
    <t>日本リテールプロジェ株式会社</t>
  </si>
  <si>
    <t>青森県八戸市大字尻内町字直田75</t>
  </si>
  <si>
    <t>0178-27-5133</t>
  </si>
  <si>
    <t>三上亮人</t>
  </si>
  <si>
    <t>東日本ライナー株式会社</t>
  </si>
  <si>
    <t>青森県青森市大字新城字山田193-3</t>
  </si>
  <si>
    <t>017-788-8890</t>
  </si>
  <si>
    <t>東日本ライナー株式会社　八戸営業所</t>
  </si>
  <si>
    <t>青森県八戸市大字尻内町字鴨ヶ池116-1</t>
  </si>
  <si>
    <t>0178-70-2808</t>
  </si>
  <si>
    <t>岩井年行</t>
  </si>
  <si>
    <t>泉田融</t>
  </si>
  <si>
    <t>東北送配電サービス株式会社</t>
  </si>
  <si>
    <t>取締役社長</t>
  </si>
  <si>
    <t>030-0901</t>
  </si>
  <si>
    <t>宮城県仙台市青葉区本町二丁目5-1</t>
  </si>
  <si>
    <t>022-261-5351</t>
  </si>
  <si>
    <t>東北送配電サービス株式会社　青森支社</t>
  </si>
  <si>
    <t>980-0015</t>
  </si>
  <si>
    <t>青森県港町二丁目12-19</t>
  </si>
  <si>
    <t>017-751-8700</t>
  </si>
  <si>
    <t>関圭子</t>
  </si>
  <si>
    <t>大南光廣</t>
  </si>
  <si>
    <t>北村眞士</t>
  </si>
  <si>
    <t>貝瀬俊治</t>
  </si>
  <si>
    <t>有限会社弘宣</t>
  </si>
  <si>
    <t>031-0022</t>
  </si>
  <si>
    <t>青森県八戸市大字糠塚字大開9-2</t>
  </si>
  <si>
    <t>0178-44-0480</t>
  </si>
  <si>
    <t>西井遼</t>
  </si>
  <si>
    <t>株式会社東宣エイディ</t>
  </si>
  <si>
    <t>103-0027</t>
  </si>
  <si>
    <t>東京都中央区日本橋二丁目2-21</t>
  </si>
  <si>
    <t>03-6225-2321</t>
  </si>
  <si>
    <t>江部清隆</t>
  </si>
  <si>
    <t>東宣エイディ　札幌営業所</t>
  </si>
  <si>
    <t>003-0873</t>
  </si>
  <si>
    <t>札幌市白石区米里3条二丁目8-35</t>
  </si>
  <si>
    <t>011-872-5470</t>
  </si>
  <si>
    <t>高橋悠大</t>
  </si>
  <si>
    <t>東宣エイディ　仙台営業所</t>
  </si>
  <si>
    <t>仙台市太白区中田三丁目9-25</t>
  </si>
  <si>
    <t>022-306-2353</t>
  </si>
  <si>
    <t>宗内太郎</t>
  </si>
  <si>
    <t>島脇信弘</t>
  </si>
  <si>
    <t>シマワキ光芸</t>
  </si>
  <si>
    <t>031-0802</t>
  </si>
  <si>
    <t>青森県八戸市小中野七丁目12-1</t>
  </si>
  <si>
    <t>0178-72-3391</t>
  </si>
  <si>
    <t>高橋正明</t>
  </si>
  <si>
    <t>株式会社ライフ広業</t>
  </si>
  <si>
    <t>036-8131</t>
  </si>
  <si>
    <t>青森県弘前市千年四丁目6-38</t>
  </si>
  <si>
    <t>0172-87-3776</t>
  </si>
  <si>
    <t>小野寺千香夫</t>
  </si>
  <si>
    <t>有限会社アサヒコーポレーション</t>
  </si>
  <si>
    <t>青森県八戸市大字妙字花生8-173</t>
  </si>
  <si>
    <t>0178-30-2067</t>
  </si>
  <si>
    <t>滝沢弘樹</t>
  </si>
  <si>
    <t>滝沢シート店</t>
  </si>
  <si>
    <t>034-0002</t>
  </si>
  <si>
    <t>青森県十和田市元町西三丁目3-70</t>
  </si>
  <si>
    <t>0176-23-0095</t>
  </si>
  <si>
    <t>清水勇宏</t>
  </si>
  <si>
    <t>株式会社近宣</t>
  </si>
  <si>
    <t>030-0801</t>
  </si>
  <si>
    <t>大阪市北区西天満六丁目2-17</t>
  </si>
  <si>
    <t>09-6312-0006</t>
  </si>
  <si>
    <t>530-0048</t>
  </si>
  <si>
    <t>青森市新町二丁目2-4　青森新町ビルディング</t>
  </si>
  <si>
    <t>017-777-0733</t>
  </si>
  <si>
    <t>島田光平</t>
  </si>
  <si>
    <t>松本優</t>
  </si>
  <si>
    <t>株式会社フジネオン</t>
  </si>
  <si>
    <t>590-0836</t>
  </si>
  <si>
    <t>大阪府堺市堺区楠町三丁目4-12</t>
  </si>
  <si>
    <t>072-245-7174</t>
  </si>
  <si>
    <t>工藤勉</t>
  </si>
  <si>
    <t>株式会社勉強堂黒板製作所</t>
  </si>
  <si>
    <t>青森県青森市新城平岡961-2</t>
  </si>
  <si>
    <t>017-763-3177</t>
  </si>
  <si>
    <t>目黒一夫</t>
  </si>
  <si>
    <t>東和プロネッツ株式会社</t>
  </si>
  <si>
    <t>982-0024</t>
  </si>
  <si>
    <t>宮城県仙台市太白区砂押南町6-5</t>
  </si>
  <si>
    <t>022-246-8481</t>
  </si>
  <si>
    <t>佐藤秀樹</t>
  </si>
  <si>
    <t>西坂勇人</t>
  </si>
  <si>
    <t>ＧＣストーリー株式会社</t>
  </si>
  <si>
    <t>135-0047</t>
  </si>
  <si>
    <t>東京都江東区富岡2-11-6 長谷萬ビル4F</t>
  </si>
  <si>
    <t>03-5639-3802</t>
  </si>
  <si>
    <t>荘司健一</t>
  </si>
  <si>
    <t>株式会社サインボードエキスプレス</t>
  </si>
  <si>
    <t>104-0041</t>
  </si>
  <si>
    <t>東京都中央区新富2-12-6 新幸ビル4F</t>
  </si>
  <si>
    <t>03-6280-3840</t>
  </si>
  <si>
    <t>柴田彰夫</t>
  </si>
  <si>
    <t>株式会社しばた工芸</t>
  </si>
  <si>
    <t>320-0818</t>
  </si>
  <si>
    <t>栃木県宇都宮市旭2-2-3</t>
  </si>
  <si>
    <t>028-634-6551</t>
  </si>
  <si>
    <t>茂呂展夫</t>
  </si>
  <si>
    <t>株式会社コトブキネオン</t>
  </si>
  <si>
    <t>101-0052</t>
  </si>
  <si>
    <t>東京都千代田区神田小川町一丁目11</t>
  </si>
  <si>
    <t>03-3291-5346</t>
  </si>
  <si>
    <t>長田伸之</t>
  </si>
  <si>
    <t>三和サインワークス株式会社</t>
  </si>
  <si>
    <t>530-0001</t>
  </si>
  <si>
    <t>大阪市北区梅田三丁目1-3</t>
  </si>
  <si>
    <t>06-6453-3171</t>
  </si>
  <si>
    <t>富岡敬重</t>
  </si>
  <si>
    <t>三和サインワークス株式会社　東京支店</t>
  </si>
  <si>
    <t>108-6030</t>
  </si>
  <si>
    <t xml:space="preserve">東京都港区港南2丁目15-1　A-30 </t>
  </si>
  <si>
    <t>03-5783-3001</t>
  </si>
  <si>
    <t>足立陽一</t>
  </si>
  <si>
    <t>熊谷悟</t>
  </si>
  <si>
    <t>有限会社コスモサイン</t>
  </si>
  <si>
    <t>986-0845</t>
  </si>
  <si>
    <t>宮城県気仙沼市前木160-1</t>
  </si>
  <si>
    <t>0226-25-9461</t>
  </si>
  <si>
    <t>越善康紀</t>
  </si>
  <si>
    <t>ポップマックスタジオ</t>
  </si>
  <si>
    <t>035-0031</t>
  </si>
  <si>
    <t>青森県むつ市柳町2丁目8-28</t>
  </si>
  <si>
    <t>0175-22-7230</t>
  </si>
  <si>
    <t>越前康紀</t>
  </si>
  <si>
    <t>井上和幸</t>
  </si>
  <si>
    <t>清水建設株式会社</t>
  </si>
  <si>
    <t>104-8370</t>
  </si>
  <si>
    <t>東京都中央区京橋二丁目16-1</t>
  </si>
  <si>
    <t>03-3561-1111</t>
  </si>
  <si>
    <t>清水建設株式会社　東北支店</t>
  </si>
  <si>
    <t>980-0801</t>
  </si>
  <si>
    <t>宮城県仙台市青葉区木町通3-26</t>
  </si>
  <si>
    <t>022-267-9111</t>
  </si>
  <si>
    <t>横山泉</t>
  </si>
  <si>
    <t>金原榮賢</t>
  </si>
  <si>
    <t>株式会社真栄</t>
  </si>
  <si>
    <t>440-0888</t>
  </si>
  <si>
    <t>豊橋市駅前大通一丁目27-1</t>
  </si>
  <si>
    <t>0532-43-6930</t>
  </si>
  <si>
    <t>伊藤さな枝</t>
  </si>
  <si>
    <t>相川善郎</t>
  </si>
  <si>
    <t>大成建設株式会社</t>
  </si>
  <si>
    <t>163-0606</t>
  </si>
  <si>
    <t>東京都新宿区西新宿一丁目25-1</t>
  </si>
  <si>
    <t>03-3348-1111</t>
  </si>
  <si>
    <t>大成建　東北支店</t>
  </si>
  <si>
    <t>宮城県仙台市青葉区一番町三丁目1-1</t>
  </si>
  <si>
    <t>022-225-7748</t>
  </si>
  <si>
    <t>白澤俊秀</t>
  </si>
  <si>
    <t>武井富士真</t>
  </si>
  <si>
    <t>株式会社タケイ工芸</t>
  </si>
  <si>
    <t>983-0013</t>
  </si>
  <si>
    <t>宮城県仙台市宮城野区中野字神明150</t>
  </si>
  <si>
    <t>022-254-4657</t>
  </si>
  <si>
    <t>水野利晴</t>
  </si>
  <si>
    <t>株式会社三昭堂</t>
  </si>
  <si>
    <t>491-8528</t>
  </si>
  <si>
    <t>愛知県一宮市あずら3-9-23</t>
  </si>
  <si>
    <t>0586-77-0360</t>
  </si>
  <si>
    <t>鳥谷部孝行</t>
  </si>
  <si>
    <t>サイン・アーツ</t>
  </si>
  <si>
    <t>034-0014</t>
  </si>
  <si>
    <t>青森県十和田市東21番町25-33-8</t>
  </si>
  <si>
    <t>0176-23-6669</t>
  </si>
  <si>
    <t>類家隆好</t>
  </si>
  <si>
    <t>ルイケカンバン</t>
  </si>
  <si>
    <t>031-0004</t>
  </si>
  <si>
    <t>青森県八戸市南類家五丁目1-30</t>
  </si>
  <si>
    <t>0178-22-8572</t>
  </si>
  <si>
    <t>立石昌紀</t>
  </si>
  <si>
    <t>株式会社協同制作</t>
  </si>
  <si>
    <t>104-0042</t>
  </si>
  <si>
    <t>東京都中央区入船二丁目5-7</t>
  </si>
  <si>
    <t>03-3555-2501</t>
  </si>
  <si>
    <t>横山一志</t>
  </si>
  <si>
    <t>内野正幸</t>
  </si>
  <si>
    <t>ウチノ看板株式会社</t>
  </si>
  <si>
    <t>359-1164</t>
  </si>
  <si>
    <t>埼玉県所沢市三ヶ島一丁目23-2</t>
  </si>
  <si>
    <t>04-2947-8888</t>
  </si>
  <si>
    <t>吉本健二</t>
  </si>
  <si>
    <t>株式会社ザイマックスアルファ</t>
  </si>
  <si>
    <t>東京都中央区築地一丁目13番10号</t>
  </si>
  <si>
    <t>03-6859-0400</t>
  </si>
  <si>
    <t>株式会社ザイマックスアルファ　本社</t>
  </si>
  <si>
    <t>渡辺毅</t>
  </si>
  <si>
    <t>廣瀬勝巳</t>
  </si>
  <si>
    <t>株式会社キョウエイアドインターナショナル</t>
  </si>
  <si>
    <t>100-0011</t>
  </si>
  <si>
    <t>東京都千代田区内幸町二丁目2番3号</t>
  </si>
  <si>
    <t>03-5860-9461</t>
  </si>
  <si>
    <t>株式会社キョウエイアドインターナショナル　弘前営業所</t>
  </si>
  <si>
    <t>036-8354</t>
  </si>
  <si>
    <t>青森県弘前市大字上鞘師町18-1　弘前商工会議所会館3F</t>
  </si>
  <si>
    <t>0172-39-1531</t>
  </si>
  <si>
    <t>小杉新</t>
  </si>
  <si>
    <t>株式会社キョウエイアドインターナショナル　八戸営業所</t>
  </si>
  <si>
    <t>031-0804</t>
  </si>
  <si>
    <t>青森県八戸市青葉1-18-4　吉田ビル</t>
  </si>
  <si>
    <t>0178-46-3128</t>
  </si>
  <si>
    <t>石倉武司</t>
  </si>
  <si>
    <t>北島義斉</t>
  </si>
  <si>
    <t>大日本印刷株式会社</t>
  </si>
  <si>
    <t>162-8001</t>
  </si>
  <si>
    <t>東京都新宿区市谷加賀町一丁目1-1</t>
  </si>
  <si>
    <t>03-3266-2111</t>
  </si>
  <si>
    <t>大日本印刷株式会社建築管理センター</t>
  </si>
  <si>
    <t>03-6735-0140</t>
  </si>
  <si>
    <t>新井　良幸</t>
  </si>
  <si>
    <t>八木澤健一</t>
  </si>
  <si>
    <t>サインアート・YAGISAWA</t>
  </si>
  <si>
    <t>038-2761</t>
  </si>
  <si>
    <t>青森県西津軽郡鯵ヶ沢町大字舞戸町字小夜650</t>
  </si>
  <si>
    <t>0173-72-3040</t>
  </si>
  <si>
    <t>長田一郎</t>
  </si>
  <si>
    <t>長田広告株式会社</t>
  </si>
  <si>
    <t>496-0045</t>
  </si>
  <si>
    <t>愛知県津島市東柳原町五丁目5-1</t>
  </si>
  <si>
    <t>0567-26-5251</t>
  </si>
  <si>
    <t>長田広告八戸営業所</t>
  </si>
  <si>
    <t>青森県八戸市青葉三丁目2-5</t>
  </si>
  <si>
    <t>017-762-4711</t>
  </si>
  <si>
    <t>佐藤博文</t>
  </si>
  <si>
    <t>髙村富夫</t>
  </si>
  <si>
    <t>有限会社タカムラ看板工芸</t>
  </si>
  <si>
    <t>青森県八戸市大字妙字西平8-130</t>
  </si>
  <si>
    <t>0178-25-7373</t>
  </si>
  <si>
    <t>嘉一</t>
  </si>
  <si>
    <t>株式会社デザインアーク</t>
  </si>
  <si>
    <t>550-0011</t>
  </si>
  <si>
    <t>大阪府大阪市西区阿波座一丁目5番16号</t>
  </si>
  <si>
    <t>06-6536-6111</t>
  </si>
  <si>
    <t>株式会社デザインアーク　東京支店</t>
  </si>
  <si>
    <t>102-0072</t>
  </si>
  <si>
    <t>東京都千代田区飯田橋二丁目18-2</t>
  </si>
  <si>
    <t>03-5214-2370</t>
  </si>
  <si>
    <t>色川一紀</t>
  </si>
  <si>
    <t>株式会社デザインアーク　大阪本店</t>
  </si>
  <si>
    <t>梶野総一郎</t>
  </si>
  <si>
    <t>笠谷周正</t>
  </si>
  <si>
    <t>株式会社桃太郎</t>
  </si>
  <si>
    <t>大阪府大阪市中央区難波千日前7-12</t>
  </si>
  <si>
    <t>06-6631-5701</t>
  </si>
  <si>
    <t>542-0075</t>
  </si>
  <si>
    <t>藪口真太郎</t>
  </si>
  <si>
    <t>ラッキー工芸株式会社</t>
  </si>
  <si>
    <t>670-0934</t>
  </si>
  <si>
    <t>兵庫県姫路市朝日町54</t>
  </si>
  <si>
    <t>079-226-1271</t>
  </si>
  <si>
    <t>藪口幸平</t>
  </si>
  <si>
    <t>小笠原貴行</t>
  </si>
  <si>
    <t>株式会社金星堂</t>
  </si>
  <si>
    <t>511-0836</t>
  </si>
  <si>
    <t>三重県桑名市大字江陽481</t>
  </si>
  <si>
    <t>0594-21-3211</t>
  </si>
  <si>
    <t>馬場弘隆</t>
  </si>
  <si>
    <t>三和ネオン株式会社</t>
  </si>
  <si>
    <t>104-0061</t>
  </si>
  <si>
    <t>東京都中央区銀座二丁目10-6</t>
  </si>
  <si>
    <t>03-3543-1491</t>
  </si>
  <si>
    <t>三和ネオン株式会社本社</t>
  </si>
  <si>
    <t>伊藤整</t>
  </si>
  <si>
    <t>三和ネオン株式会社高碕支社</t>
  </si>
  <si>
    <t>370-0871</t>
  </si>
  <si>
    <t>群馬県高崎市上豊岡町571-7</t>
  </si>
  <si>
    <t>027-343-3611</t>
  </si>
  <si>
    <t>石岡通宏</t>
  </si>
  <si>
    <t>株式会社石岡看板</t>
  </si>
  <si>
    <t>036-8227</t>
  </si>
  <si>
    <t>青森県弘前市大字桔梗野二丁目13-4</t>
  </si>
  <si>
    <t>0172-36-5851</t>
  </si>
  <si>
    <t>石岡賢一</t>
  </si>
  <si>
    <t>小笠原倉男</t>
  </si>
  <si>
    <t>小笠原カンバン</t>
  </si>
  <si>
    <t>033-0037</t>
  </si>
  <si>
    <t>三沢市松園町三丁目12-4</t>
  </si>
  <si>
    <t>0176-52-2940</t>
  </si>
  <si>
    <t>岡村直樹</t>
  </si>
  <si>
    <t>株式会社樹サイン</t>
  </si>
  <si>
    <t>353-0001</t>
  </si>
  <si>
    <t>埼玉県志木市上宗岡3-6-18</t>
  </si>
  <si>
    <t>048-486-6110</t>
  </si>
  <si>
    <t>森永栄治</t>
  </si>
  <si>
    <t>株式会社山陽工房</t>
  </si>
  <si>
    <t>710-0038</t>
  </si>
  <si>
    <t>岡山県倉敷市新田2393-2</t>
  </si>
  <si>
    <t>086-430-2323</t>
  </si>
  <si>
    <t>大槻京子</t>
  </si>
  <si>
    <t>明興産業株式会社</t>
  </si>
  <si>
    <t>103-0023</t>
  </si>
  <si>
    <t>東京都中央区日本橋本町一丁目7-7</t>
  </si>
  <si>
    <t>03-5255-3754</t>
  </si>
  <si>
    <t>湯淺圭一</t>
  </si>
  <si>
    <t>ジーク株式会社</t>
  </si>
  <si>
    <t>601-8317</t>
  </si>
  <si>
    <t>京都府京都市南区吉祥寺院新田弐ノ段町33</t>
  </si>
  <si>
    <t>03-3646-2131</t>
  </si>
  <si>
    <t>135-0015</t>
  </si>
  <si>
    <t>東京都江東区千石1-5-36</t>
  </si>
  <si>
    <t>竹中仁</t>
  </si>
  <si>
    <t>髙橋英明</t>
  </si>
  <si>
    <t>有限会社日交画房</t>
  </si>
  <si>
    <t>020-0121</t>
  </si>
  <si>
    <t>岩手県盛岡市月が丘三丁目40-20</t>
  </si>
  <si>
    <t>019-646-7915</t>
  </si>
  <si>
    <t>岩舘勝春</t>
  </si>
  <si>
    <t>岩舘デザイン</t>
  </si>
  <si>
    <t>031-0812</t>
  </si>
  <si>
    <t>青森県八戸市大字湊町字中道63－7</t>
  </si>
  <si>
    <t>0178-34-2952</t>
  </si>
  <si>
    <t>岩舘勝治</t>
  </si>
  <si>
    <t>田畑　裕美</t>
  </si>
  <si>
    <t>有限会社松美堂看板店</t>
  </si>
  <si>
    <t>青森県八戸市柏崎二丁目3-3</t>
  </si>
  <si>
    <t>0178-43-1202</t>
  </si>
  <si>
    <t>新美　政衛</t>
  </si>
  <si>
    <t>株式会社キクテック</t>
  </si>
  <si>
    <t>470-0836</t>
  </si>
  <si>
    <t>愛知県名古屋市南区加福本通一丁目26番地</t>
  </si>
  <si>
    <t>052-611-0680</t>
  </si>
  <si>
    <t>株式会社キクテック盛岡営業所</t>
  </si>
  <si>
    <t>020-0045</t>
  </si>
  <si>
    <t>岩手県盛岡市盛岡駅西通1-5-1</t>
  </si>
  <si>
    <t>119-652-6222</t>
  </si>
  <si>
    <t>藪井慎二</t>
  </si>
  <si>
    <t>村田　弌利　</t>
  </si>
  <si>
    <t>有限会社アドポート</t>
  </si>
  <si>
    <t>984-3124</t>
  </si>
  <si>
    <t>宮城県仙台市青葉区上愛子字橋本7-1</t>
  </si>
  <si>
    <t>022-302-8771</t>
  </si>
  <si>
    <t>葛西　晋</t>
  </si>
  <si>
    <t>株式会社ブレーメン</t>
  </si>
  <si>
    <t>038-8065</t>
  </si>
  <si>
    <t>青森県弘前市西城北2丁目6-17</t>
  </si>
  <si>
    <t>0172-34-5599</t>
  </si>
  <si>
    <t>株式会社ブレーメン本社</t>
  </si>
  <si>
    <t>036-8065</t>
  </si>
  <si>
    <t>栗崎　貞利</t>
  </si>
  <si>
    <t>株式会社クリサキサイン</t>
  </si>
  <si>
    <t>985-0871</t>
  </si>
  <si>
    <t>宮城県多賀城市留ヶ谷三丁目15-3</t>
  </si>
  <si>
    <t>022-363-2680</t>
  </si>
  <si>
    <t>佐々木　登</t>
  </si>
  <si>
    <t>ササキスクリーン有限会社</t>
  </si>
  <si>
    <t>青森県十和田市東二十一番町15-13</t>
  </si>
  <si>
    <t>0176-22-8260</t>
  </si>
  <si>
    <t>安達　裕明</t>
  </si>
  <si>
    <t>株式会社スリーエイト</t>
  </si>
  <si>
    <t>984-0015</t>
  </si>
  <si>
    <t>宮城県仙台市若林区卸町一丁目3-3</t>
  </si>
  <si>
    <t>022-782-6689</t>
  </si>
  <si>
    <t>塚本　邦仁</t>
  </si>
  <si>
    <t>株式会社三和企画</t>
  </si>
  <si>
    <t>123-0852</t>
  </si>
  <si>
    <t>東京都足立関原三丁目24番6号</t>
  </si>
  <si>
    <t>03-3880-3101</t>
  </si>
  <si>
    <t>株式会社三和企画本社</t>
  </si>
  <si>
    <t>當麻　明広</t>
  </si>
  <si>
    <t>山崎　裕仁</t>
  </si>
  <si>
    <t>アール・エー・ビー開発株式会社</t>
  </si>
  <si>
    <t>030-0113</t>
  </si>
  <si>
    <t>青森県青森市第二問屋町三丁目2番35号</t>
  </si>
  <si>
    <t>017-739-1666</t>
  </si>
  <si>
    <t>今　一樹</t>
  </si>
  <si>
    <t>山田　直幸</t>
  </si>
  <si>
    <t>株式会社サンコー造型</t>
  </si>
  <si>
    <t>984-0037</t>
  </si>
  <si>
    <t>宮城県仙台市若林区浦町字原田南16-6</t>
  </si>
  <si>
    <t>022-285-4237</t>
  </si>
  <si>
    <t>松田　智</t>
  </si>
  <si>
    <t>ユニコン・エージェンシー株式会社</t>
  </si>
  <si>
    <t>宮城県名取市高舘熊野堂字今成西28-3</t>
  </si>
  <si>
    <t>022-394-8850</t>
  </si>
  <si>
    <t>022-304-8850</t>
  </si>
  <si>
    <t>松田　厚彦</t>
  </si>
  <si>
    <t>佐々木　正人</t>
  </si>
  <si>
    <t>株式会社竹中工務店</t>
  </si>
  <si>
    <t>541-0053</t>
  </si>
  <si>
    <t>大阪府大阪市中央区本町四丁目1番13号</t>
  </si>
  <si>
    <t>06-6252-1201</t>
  </si>
  <si>
    <t>竹中工務店　東北支店</t>
  </si>
  <si>
    <t>宮城県仙台市青葉区国分町三丁目4番33号</t>
  </si>
  <si>
    <t>022-262-1711</t>
  </si>
  <si>
    <t>深瀬　博章</t>
  </si>
  <si>
    <t>河崎　紀行</t>
  </si>
  <si>
    <t>フィールド・クラブ株式会社</t>
  </si>
  <si>
    <t>061-1274</t>
  </si>
  <si>
    <t>北海道北広島市大曲工業団地４丁目1番地2</t>
  </si>
  <si>
    <t>011-370-3400</t>
  </si>
  <si>
    <t>河崎　紀行／松川　尚史</t>
  </si>
  <si>
    <t>中村　一二三</t>
  </si>
  <si>
    <t>有限会社アート・ワークプロセス</t>
  </si>
  <si>
    <t>青森県八戸市小中野三丁目19-19</t>
  </si>
  <si>
    <t>0178-46-0226</t>
  </si>
  <si>
    <t>神子沢　清治</t>
  </si>
  <si>
    <t>株式会社フルサト</t>
  </si>
  <si>
    <t>青森県八戸市江陽一丁目29-8</t>
  </si>
  <si>
    <t>0178-22-8811</t>
  </si>
  <si>
    <t>横山　巌</t>
  </si>
  <si>
    <t>アオイネオン株式会社</t>
  </si>
  <si>
    <t>420-0944</t>
  </si>
  <si>
    <t>静岡県葵区晋伝馬一丁目3-43</t>
  </si>
  <si>
    <t>054-282-1221</t>
  </si>
  <si>
    <t>アオイネオン株式会社　静岡本社</t>
  </si>
  <si>
    <t>永野　昌也</t>
  </si>
  <si>
    <t>アオイネオン株式会社　東京本社</t>
  </si>
  <si>
    <t>146-0082</t>
  </si>
  <si>
    <t>東京都大田区池上3-6-16</t>
  </si>
  <si>
    <t>03-3754-2111</t>
  </si>
  <si>
    <t>中村　秀広</t>
  </si>
  <si>
    <t>アオイネオン株式会社　大阪支店</t>
  </si>
  <si>
    <t>541-0057</t>
  </si>
  <si>
    <t>大阪府大阪市中央区北久宝寺町4-3-5</t>
  </si>
  <si>
    <t>06-6281-3621</t>
  </si>
  <si>
    <t>宮永　恭二</t>
  </si>
  <si>
    <t>岩持　正克</t>
  </si>
  <si>
    <t>有限会社大同工芸者</t>
  </si>
  <si>
    <t>020-0866</t>
  </si>
  <si>
    <t>岩手県盛岡市本宮一丁目16番22号</t>
  </si>
  <si>
    <t>019-635-7800</t>
  </si>
  <si>
    <t>有限会社大同工芸者　本社</t>
  </si>
  <si>
    <t>荒木　孝行</t>
  </si>
  <si>
    <t>株式会社ビーアド</t>
  </si>
  <si>
    <t>120-0005</t>
  </si>
  <si>
    <t>東京都足立区綾瀬7-19-12</t>
  </si>
  <si>
    <t>03-3606-9898</t>
  </si>
  <si>
    <t>山崎拓也</t>
  </si>
  <si>
    <t>伊藤　智之</t>
  </si>
  <si>
    <t>有限会社伊藤商事</t>
  </si>
  <si>
    <t>031-0813</t>
  </si>
  <si>
    <t>青森県八戸市大字新井田字出口平3番地57</t>
  </si>
  <si>
    <t>0178-25-0769</t>
  </si>
  <si>
    <t>有限会社伊藤商事　本社</t>
  </si>
  <si>
    <t>尾崎　紀夫</t>
  </si>
  <si>
    <t>成田　昌徳</t>
  </si>
  <si>
    <t>成田屋看板店</t>
  </si>
  <si>
    <t>039-2526</t>
  </si>
  <si>
    <t>青森県上北郡七戸町上町野84-10</t>
  </si>
  <si>
    <t>0176-62-4756</t>
  </si>
  <si>
    <t>039-2524</t>
  </si>
  <si>
    <t>青森県上北郡七戸町寺裏18-3</t>
  </si>
  <si>
    <t>0176-51-4852</t>
  </si>
  <si>
    <t>原口　宰</t>
  </si>
  <si>
    <t>株式会社　ジェイアール東日本企画</t>
  </si>
  <si>
    <t>150-8508</t>
  </si>
  <si>
    <t>東京都渋谷区恵比寿南一丁目5番5号</t>
  </si>
  <si>
    <t>03-5447-7880</t>
  </si>
  <si>
    <t>株式会社　ジェイアール東日本企画　盛岡支店</t>
  </si>
  <si>
    <t>岩手県盛岡市守男赤駅通前1番41号</t>
  </si>
  <si>
    <t>019-625-1700</t>
  </si>
  <si>
    <t>千葉　武志</t>
  </si>
  <si>
    <t>米澤　勝利</t>
  </si>
  <si>
    <t>有限会社ヨネザワ企画</t>
  </si>
  <si>
    <t>140-0015</t>
  </si>
  <si>
    <t>東京都千代田区岩本町二丁目15-18</t>
  </si>
  <si>
    <t>03-6809-9491</t>
  </si>
  <si>
    <t>有限会社ヨネザワ企画　品川支店</t>
  </si>
  <si>
    <t>101-0033</t>
  </si>
  <si>
    <t xml:space="preserve">東京都品川区西大井1-1-1　A206 </t>
  </si>
  <si>
    <t>米沢　勝之</t>
  </si>
  <si>
    <t>小林　亮</t>
  </si>
  <si>
    <t>ユニアークス株式会社</t>
  </si>
  <si>
    <t>350-0204</t>
  </si>
  <si>
    <t>埼玉県坂戸市大字紺屋926番地</t>
  </si>
  <si>
    <t>049-298-8922</t>
  </si>
  <si>
    <t>ユニアークス株式会社　本社</t>
  </si>
  <si>
    <t>筒井　崇之</t>
  </si>
  <si>
    <t>株式会社アド秋田</t>
  </si>
  <si>
    <t>010-0802</t>
  </si>
  <si>
    <t>秋田県秋田市外旭川字堂ノ前8番地8</t>
  </si>
  <si>
    <t>018-864-1504</t>
  </si>
  <si>
    <t>真田　元</t>
  </si>
  <si>
    <t>我孫子　周</t>
  </si>
  <si>
    <t>栄和サインシステム株式会社</t>
  </si>
  <si>
    <t>061-3244</t>
  </si>
  <si>
    <t>北海道石狩市新港南２丁目721番地5</t>
  </si>
  <si>
    <t>0133-64-5775</t>
  </si>
  <si>
    <t>古沢　学</t>
  </si>
  <si>
    <t>鈴木　愛司</t>
  </si>
  <si>
    <t>株式会社アイプラネット</t>
  </si>
  <si>
    <t>107-8619</t>
  </si>
  <si>
    <t>東京都港区南青山一丁目1番1号</t>
  </si>
  <si>
    <t>03-3475-3151</t>
  </si>
  <si>
    <t>株式会社アイプラネット　本社</t>
  </si>
  <si>
    <t>三浦　一真</t>
  </si>
  <si>
    <t>濵田　和成</t>
  </si>
  <si>
    <t>イオンディライト株式会社</t>
  </si>
  <si>
    <t>542-0081</t>
  </si>
  <si>
    <t>大阪府大阪市中央区南船場２丁目3番2号</t>
  </si>
  <si>
    <t>06-6260-5621</t>
  </si>
  <si>
    <t>イオンディライト株式会社　東北支社</t>
  </si>
  <si>
    <t>983-0852</t>
  </si>
  <si>
    <t>宮城県仙台市宮城野区榴岡3-4-1　アゼリアヒルズ3階</t>
  </si>
  <si>
    <t>022-292-6608</t>
  </si>
  <si>
    <t>筒井　友夫</t>
  </si>
  <si>
    <t>草賀　則彦</t>
  </si>
  <si>
    <t>株式会社エキスプレス社</t>
  </si>
  <si>
    <t>東京都中央区銀座三丁目９番４号</t>
  </si>
  <si>
    <t>03-3541-5181</t>
  </si>
  <si>
    <t>株式会社エキスプレス社　本社</t>
  </si>
  <si>
    <t>川村　淳</t>
  </si>
  <si>
    <t>平木　泰彦</t>
  </si>
  <si>
    <t>株式会社　備広</t>
  </si>
  <si>
    <t>103-0004</t>
  </si>
  <si>
    <t>東京都中央区東日本橋三丁目7番12号</t>
  </si>
  <si>
    <t>03-5652-0761</t>
  </si>
  <si>
    <t>株式会社備広　本社（東京支店）</t>
  </si>
  <si>
    <t>東京都中央区東日本橋3丁目7番12号　備広東日本橋ビル</t>
  </si>
  <si>
    <t>竹本　幸司</t>
  </si>
  <si>
    <t>株式会社備広　大阪支店</t>
  </si>
  <si>
    <t>532-0011</t>
  </si>
  <si>
    <t>大阪府大阪市淀川区西中島7丁目7番1号　備広新大阪ビル</t>
  </si>
  <si>
    <t>06-6304-2518</t>
  </si>
  <si>
    <t>中村　慶一</t>
  </si>
  <si>
    <t>株式会社備広　福山支店</t>
  </si>
  <si>
    <t>720-0065</t>
  </si>
  <si>
    <t>広島県福山市東桜町1-43　備広駅前ビル</t>
  </si>
  <si>
    <t>084-921-2300</t>
  </si>
  <si>
    <t>渡邊　俊彦</t>
  </si>
  <si>
    <t>株式会社備広　広島支店</t>
  </si>
  <si>
    <t>720-0024</t>
  </si>
  <si>
    <t>広島県広島市中区西平塚町2番4号　備広広島ビル</t>
  </si>
  <si>
    <t>082-246-3131</t>
  </si>
  <si>
    <t>岡田　誠</t>
  </si>
  <si>
    <t>株式会社備広　九州支店</t>
  </si>
  <si>
    <t>812-0016</t>
  </si>
  <si>
    <t>福岡県福岡市博多区博多駅南五丁目9番13号　備広福岡ビル</t>
  </si>
  <si>
    <t>092-483-0870</t>
  </si>
  <si>
    <t>下尾　隆之</t>
  </si>
  <si>
    <t>株式会社備広　兵庫支店</t>
  </si>
  <si>
    <t>651-0092</t>
  </si>
  <si>
    <t>兵庫県神戸市中央区生田町1丁目4番20号　備広新神戸ビル</t>
  </si>
  <si>
    <t>078-222-2122</t>
  </si>
  <si>
    <t>黒田　敦</t>
  </si>
  <si>
    <t>中村　克也</t>
  </si>
  <si>
    <t>ジェイトリム青森中央</t>
  </si>
  <si>
    <t>青森県青森市大字新城字平岡124-56</t>
  </si>
  <si>
    <t>017-788-3734</t>
  </si>
  <si>
    <t>青森県青森市古川3丁目19-1　ロイヤルトーン古川202</t>
  </si>
  <si>
    <t>017-752-9212</t>
  </si>
  <si>
    <t>坂上　淳</t>
  </si>
  <si>
    <t>株式会社シティー・ロード</t>
  </si>
  <si>
    <t>101-0021</t>
  </si>
  <si>
    <t>東京都千代田区外神田四丁目8番5号</t>
  </si>
  <si>
    <t>03-3526-3700</t>
  </si>
  <si>
    <t>山崎　一郎</t>
  </si>
  <si>
    <t>株式会社オイラー</t>
  </si>
  <si>
    <t>023-0828</t>
  </si>
  <si>
    <t>岩手県奥州市水沢区東大通り三丁目7-15</t>
  </si>
  <si>
    <t>0197-25-7315</t>
  </si>
  <si>
    <t>株式会社オイラー　本社</t>
  </si>
  <si>
    <t>安倍　明</t>
  </si>
  <si>
    <t>佐々木　靖浩</t>
  </si>
  <si>
    <t>株式会社スペース</t>
  </si>
  <si>
    <t>103-0013</t>
  </si>
  <si>
    <t>東京都中央区日本橋人形町三丁目9番4号</t>
  </si>
  <si>
    <t>03-3669-4008</t>
  </si>
  <si>
    <t>株式会社スペース 東京事業本部</t>
  </si>
  <si>
    <t>東京都中央区日本橋人形町3-9-4</t>
  </si>
  <si>
    <t>井戸田　悟</t>
  </si>
  <si>
    <t>株式会社スペース 名古屋事業本部</t>
  </si>
  <si>
    <t>451-0042</t>
  </si>
  <si>
    <t>愛知県名古屋市西区那古野2-2-1</t>
  </si>
  <si>
    <t>052-565-1251</t>
  </si>
  <si>
    <t>丹羽　貞之</t>
  </si>
  <si>
    <t>株式会社スペース 大阪事業本部</t>
  </si>
  <si>
    <t>550-0004</t>
  </si>
  <si>
    <t>大阪府大阪市西区靭本町3-8-10</t>
  </si>
  <si>
    <t>06-6444-0710</t>
  </si>
  <si>
    <t>久保　博</t>
  </si>
  <si>
    <t>山田　彦一</t>
  </si>
  <si>
    <t>デイクリエイツ</t>
  </si>
  <si>
    <t>039-1107</t>
  </si>
  <si>
    <t>青森県八戸市大字櫛引字清水林20-2</t>
  </si>
  <si>
    <t>0178-27-1083</t>
  </si>
  <si>
    <t>佐藤　幸雄</t>
  </si>
  <si>
    <t>有限会社ナイガイ</t>
  </si>
  <si>
    <t>020-0052</t>
  </si>
  <si>
    <t>岩手県盛岡市中太田八卦57</t>
  </si>
  <si>
    <t>019-659-0659</t>
  </si>
  <si>
    <t>小野　勇男</t>
  </si>
  <si>
    <t>株式会社イサオサイン</t>
  </si>
  <si>
    <t>秋田県秋田市外旭川梶ノ目351番地</t>
  </si>
  <si>
    <t>018-868-1300</t>
  </si>
  <si>
    <t>018-868-1303</t>
  </si>
  <si>
    <t>山上　祐廣</t>
  </si>
  <si>
    <t>看板と塗装　ヤマガミ</t>
  </si>
  <si>
    <t>038-3661</t>
  </si>
  <si>
    <t>青森県北津軽郡板柳町大字福野田字実田116-6</t>
  </si>
  <si>
    <t>0172-73-2932</t>
  </si>
  <si>
    <t>山口　博美</t>
  </si>
  <si>
    <t>有限会社十字堂</t>
  </si>
  <si>
    <t>035-0075</t>
  </si>
  <si>
    <t>青森県むつ市真砂町6番14号</t>
  </si>
  <si>
    <t>0175-29-1637</t>
  </si>
  <si>
    <t>有限会社　十字堂</t>
  </si>
  <si>
    <t>石割　司</t>
  </si>
  <si>
    <t>丸田　亨</t>
  </si>
  <si>
    <t>株式会社小林工芸社</t>
  </si>
  <si>
    <t>017-0004</t>
  </si>
  <si>
    <t>東京都豊島区北大塚一丁目9番15号</t>
  </si>
  <si>
    <t>03-3917-1688</t>
  </si>
  <si>
    <t>株式会社　小林工芸社</t>
  </si>
  <si>
    <t>渡邊　亮英</t>
  </si>
  <si>
    <t>佐藤　賢三</t>
  </si>
  <si>
    <t>株式会社東北トラスト</t>
  </si>
  <si>
    <t>981-3522</t>
  </si>
  <si>
    <t>宮城県黒川郡大郷町東成田字小林14番地の2</t>
  </si>
  <si>
    <t>022-347-6355</t>
  </si>
  <si>
    <t>株式会社　東北トラスト</t>
  </si>
  <si>
    <t>本儀　純</t>
  </si>
  <si>
    <t>株式会社　共栄企画</t>
  </si>
  <si>
    <t>大阪府大阪市西区阿波座一丁目9番9号　阿波座パークビル2F</t>
  </si>
  <si>
    <t>06-6534-1731</t>
  </si>
  <si>
    <t>山田　信彦</t>
  </si>
  <si>
    <t>佐々木　大介</t>
  </si>
  <si>
    <t>S.A.P</t>
  </si>
  <si>
    <t>030-0843</t>
  </si>
  <si>
    <t>青森県青森市浜田玉川190-27</t>
  </si>
  <si>
    <t>017-735-0035</t>
  </si>
  <si>
    <t>杉田　伸明</t>
  </si>
  <si>
    <t>株式会社　丸和商会</t>
  </si>
  <si>
    <t>321-0921</t>
  </si>
  <si>
    <t>栃木県宇都宮市瑞穂三丁目5番14</t>
  </si>
  <si>
    <t>028-656-3611</t>
  </si>
  <si>
    <t>株式会社　丸和商会　青森営業所</t>
  </si>
  <si>
    <t>030-0861</t>
  </si>
  <si>
    <t>青森県青森市長島三丁目1-1</t>
  </si>
  <si>
    <t>017-722-7971</t>
  </si>
  <si>
    <t>小山　和彦</t>
  </si>
  <si>
    <t>菊地　一也</t>
  </si>
  <si>
    <t>有限会社　メディア広房</t>
  </si>
  <si>
    <t>028-3603</t>
  </si>
  <si>
    <t>岩手県紫波郡矢巾町大字西徳田6-118-6</t>
  </si>
  <si>
    <t>019-698-2204</t>
  </si>
  <si>
    <t>吉岡　伸一郎</t>
  </si>
  <si>
    <t>千代田エナメル金属株式会社</t>
  </si>
  <si>
    <t>132-0023</t>
  </si>
  <si>
    <t>東京都江戸川区西一之江2-23-13</t>
  </si>
  <si>
    <t>03-3653-4077</t>
  </si>
  <si>
    <t>千代田エナメル金属株式会社 亀戸本社</t>
  </si>
  <si>
    <t>136-0071</t>
  </si>
  <si>
    <t>東京都江東区亀戸1-8-8　三井生命亀戸ビル8F</t>
  </si>
  <si>
    <t>03-5836-3331</t>
  </si>
  <si>
    <t>渡邊　洋一</t>
  </si>
  <si>
    <t>乙守　典厚</t>
  </si>
  <si>
    <t>株式会社　トーアコーポレーション</t>
  </si>
  <si>
    <t>658-0011</t>
  </si>
  <si>
    <t>兵庫県神戸市東灘区森南町一丁目7番8号</t>
  </si>
  <si>
    <t>078-452-6500</t>
  </si>
  <si>
    <t>片山　邦彦</t>
  </si>
  <si>
    <t>板倉　龍介</t>
  </si>
  <si>
    <t>株式会社　室町ビルサービス</t>
  </si>
  <si>
    <t>東京都中央区日本橋堀留町一丁目8番12号</t>
  </si>
  <si>
    <t>03-5695-7531</t>
  </si>
  <si>
    <t>松田　謙吾</t>
  </si>
  <si>
    <t>藤谷　淳一</t>
  </si>
  <si>
    <t>ベアーズ・デザイン　株式会社</t>
  </si>
  <si>
    <t>039-3174</t>
  </si>
  <si>
    <t>青森県上北郡野辺地町字田端58-3</t>
  </si>
  <si>
    <t>0175-64-0254</t>
  </si>
  <si>
    <t>大野　正幸</t>
  </si>
  <si>
    <t>株式会社　ディオスエンターテインメント</t>
  </si>
  <si>
    <t>963-0104</t>
  </si>
  <si>
    <t>福島県郡山市安積町南長久保1-52-4</t>
  </si>
  <si>
    <t>024-941-6351</t>
  </si>
  <si>
    <t>高橋　司</t>
  </si>
  <si>
    <t>高橋看板店</t>
  </si>
  <si>
    <t>039-1164</t>
  </si>
  <si>
    <t>青森県八戸市下長一丁目24-19</t>
  </si>
  <si>
    <t>0178-20-2193</t>
  </si>
  <si>
    <t>工藤　圭介</t>
  </si>
  <si>
    <t>Ｋ．Ｓ．Ｋ</t>
  </si>
  <si>
    <t>青森市大字新城字山田677-846</t>
  </si>
  <si>
    <t>017-788-9351</t>
  </si>
  <si>
    <t>松浦　宏信</t>
  </si>
  <si>
    <t>ガーデンハウスＣＯＣＯ</t>
  </si>
  <si>
    <t>青森県八戸市大字白銀町字堀ノ外2-102</t>
  </si>
  <si>
    <t>0178-35-2983</t>
  </si>
  <si>
    <t>栗原　敏</t>
  </si>
  <si>
    <t>株式会社スター商事</t>
  </si>
  <si>
    <t>111-0032</t>
  </si>
  <si>
    <t>東京都台東区浅草四丁目30-3　第２藤澤ビル</t>
  </si>
  <si>
    <t>03-5603-5851</t>
  </si>
  <si>
    <t>株式会社スター商事　青森営業所</t>
  </si>
  <si>
    <t>030-0111</t>
  </si>
  <si>
    <t>青森県青森市荒川字柴田191-2　旭日ビル1Ｆ</t>
  </si>
  <si>
    <t>017-763-5357</t>
  </si>
  <si>
    <t>津島　和希</t>
  </si>
  <si>
    <t>金子　幸裕</t>
  </si>
  <si>
    <t>株式会社日広</t>
  </si>
  <si>
    <t>386-0002</t>
  </si>
  <si>
    <t>長野県上田市大字住吉67-1</t>
  </si>
  <si>
    <t>0268-24-1211</t>
  </si>
  <si>
    <t>株式会社日広　本社</t>
  </si>
  <si>
    <t>関　祐一</t>
  </si>
  <si>
    <t>水上　球治</t>
  </si>
  <si>
    <t>ラインズアート</t>
  </si>
  <si>
    <t>031-0834</t>
  </si>
  <si>
    <t>青森県八戸市桜ヶ丘二丁目10-1</t>
  </si>
  <si>
    <t>0178-34-1936</t>
  </si>
  <si>
    <t>国分　聡</t>
  </si>
  <si>
    <t>有限会社　プロスクリーン</t>
  </si>
  <si>
    <t>034-0001</t>
  </si>
  <si>
    <t>青森県十和田市大字三本木字稲吉85-45</t>
  </si>
  <si>
    <t>0176-23-5049</t>
  </si>
  <si>
    <t>有限会社プロスクリーン</t>
  </si>
  <si>
    <t>国分　薫</t>
  </si>
  <si>
    <t>中村　武三</t>
  </si>
  <si>
    <t>有限会社　むさし屋</t>
  </si>
  <si>
    <t>031-0001</t>
  </si>
  <si>
    <t>青森県八戸市類家三丁目1-7</t>
  </si>
  <si>
    <t>0178-44-6348</t>
  </si>
  <si>
    <t>有限会社むさし屋</t>
  </si>
  <si>
    <t>中村　武利</t>
  </si>
  <si>
    <t>下谷　敏博</t>
  </si>
  <si>
    <t>株式会社シモヤ</t>
  </si>
  <si>
    <t>474-0047</t>
  </si>
  <si>
    <t>愛知県大府市宮内町四丁目381番地</t>
  </si>
  <si>
    <t>0562-48-1488</t>
  </si>
  <si>
    <t>株式会社　シモヤ</t>
  </si>
  <si>
    <t>坂　啓悠祐</t>
  </si>
  <si>
    <t>柳田　一男</t>
  </si>
  <si>
    <t>不二化成品株式会社</t>
  </si>
  <si>
    <t>静岡県静岡市清水区鳥坂327番1</t>
  </si>
  <si>
    <t>054-344-1700</t>
  </si>
  <si>
    <t>不二化成品　株式会社　本社</t>
  </si>
  <si>
    <t>054-368-5820</t>
  </si>
  <si>
    <t>小和田　正男</t>
  </si>
  <si>
    <t>麿　秀晴</t>
  </si>
  <si>
    <t>凸版印刷株式会社</t>
  </si>
  <si>
    <t>110-8560</t>
  </si>
  <si>
    <t>東京都台東区台東一丁目5番1号</t>
  </si>
  <si>
    <t>03-3835-5111</t>
  </si>
  <si>
    <t>凸版印刷株式会社 情報コミュニケーション事業本部</t>
  </si>
  <si>
    <t>112-8531</t>
  </si>
  <si>
    <t>東京都文京区水道1-3-3</t>
  </si>
  <si>
    <t>03-5840-2138</t>
  </si>
  <si>
    <t>砂川　拓真</t>
  </si>
  <si>
    <t>凸版印刷株式会社 東日本事業部</t>
  </si>
  <si>
    <t>981-3296</t>
  </si>
  <si>
    <t>宮城県仙台市泉区明通3丁目30番</t>
  </si>
  <si>
    <t>022-377-5111</t>
  </si>
  <si>
    <t>加藤　健治</t>
  </si>
  <si>
    <t>植野　伸一</t>
  </si>
  <si>
    <t>株式会社ＡＤＫマーケティング・ソリューションズ</t>
  </si>
  <si>
    <t>105-6312</t>
  </si>
  <si>
    <t>東京都港区虎ノ門一丁目23番1号　</t>
  </si>
  <si>
    <t>03-6830-3811</t>
  </si>
  <si>
    <t>株式会社ＡＤＫマーケティング・ソリューションズ 本社</t>
  </si>
  <si>
    <t>中村　洋志</t>
  </si>
  <si>
    <t>三浦　千之</t>
  </si>
  <si>
    <t>テルウェル東日本株式会社</t>
  </si>
  <si>
    <t>151-0051</t>
  </si>
  <si>
    <t>東京都渋谷区千駄ヶ谷五丁目14番9号</t>
  </si>
  <si>
    <t>03-5860-2660</t>
  </si>
  <si>
    <t>テルウェル東日本株式会社　青森支店</t>
  </si>
  <si>
    <t>030-8513</t>
  </si>
  <si>
    <t>青森県青森市橋本二丁目1番6号</t>
  </si>
  <si>
    <t>017-777-1555</t>
  </si>
  <si>
    <t>阿部　康生</t>
  </si>
  <si>
    <t>新井　英雄</t>
  </si>
  <si>
    <t>三井住友建設株式会社</t>
  </si>
  <si>
    <t>104-0051</t>
  </si>
  <si>
    <t>東京都中央区佃二丁目1番6号</t>
  </si>
  <si>
    <t>03-4582-3022</t>
  </si>
  <si>
    <t>三井住友建設株式会社　東北支店</t>
  </si>
  <si>
    <t>980-8608</t>
  </si>
  <si>
    <t>宮城県仙台市青葉区花京院2-1-14</t>
  </si>
  <si>
    <t>022-225-6761</t>
  </si>
  <si>
    <t>松倉　正岳</t>
  </si>
  <si>
    <t>長谷川　直人</t>
  </si>
  <si>
    <t>東芝ビジネスエキスパート株式会社</t>
  </si>
  <si>
    <t>222-0035</t>
  </si>
  <si>
    <t>神奈川県横浜市港北区烏山町555番地</t>
  </si>
  <si>
    <t>045-475-8271</t>
  </si>
  <si>
    <t>東芝ビジネスエキスパート株式会社　TBLS事業統括部　建設・緑化事業部</t>
  </si>
  <si>
    <t>中嶋　孝夫</t>
  </si>
  <si>
    <t>孫　生京</t>
  </si>
  <si>
    <t>株式会社電通ライブ</t>
  </si>
  <si>
    <t>100-8508</t>
  </si>
  <si>
    <t>東京都千代田区内幸町1-5-3</t>
  </si>
  <si>
    <t>03-6257-8177</t>
  </si>
  <si>
    <t>株式会社電通ライブ　本社</t>
  </si>
  <si>
    <t>間崎　和郎</t>
  </si>
  <si>
    <t>秋山　学</t>
  </si>
  <si>
    <t>アキヤマ美術看板</t>
  </si>
  <si>
    <t>青森県八戸市大字田面木字十文字平24-13</t>
  </si>
  <si>
    <t>0178-27-9266</t>
  </si>
  <si>
    <t>青森県八戸市南類家二丁目25-19</t>
  </si>
  <si>
    <t>0178-43-7500</t>
  </si>
  <si>
    <t>高瀬　伸利</t>
  </si>
  <si>
    <t>西松建設株式会社</t>
  </si>
  <si>
    <t>105-6407</t>
  </si>
  <si>
    <t>東京都港区虎ノ門一丁目17番1号</t>
  </si>
  <si>
    <t>03-3520-7570</t>
  </si>
  <si>
    <t>西松建設株式会社　北日本支社</t>
  </si>
  <si>
    <t>980-0804</t>
  </si>
  <si>
    <t>宮城県仙台市青葉区大町二丁目8番33号</t>
  </si>
  <si>
    <t>022-261-8958</t>
  </si>
  <si>
    <t>大家　修生</t>
  </si>
  <si>
    <t>荒木　竜二</t>
  </si>
  <si>
    <t>株式会社ＨＩＴ’Ｓ－Ｖ</t>
  </si>
  <si>
    <t>577-0013</t>
  </si>
  <si>
    <t>大阪府東大阪市長田中5-1-19</t>
  </si>
  <si>
    <t>06-6748-7090</t>
  </si>
  <si>
    <t>株式会社　ＨＩＴ’Ｓ－Ｖ</t>
  </si>
  <si>
    <t>竹内　丈志</t>
  </si>
  <si>
    <t>狩野　伸彌</t>
  </si>
  <si>
    <t>太平ビルサービス株式会社</t>
  </si>
  <si>
    <t>030-0821</t>
  </si>
  <si>
    <t>青森県青森市勝田1-18-7</t>
  </si>
  <si>
    <t>017-774-1521</t>
  </si>
  <si>
    <t>太平ビルサービス　株式会社　本店</t>
  </si>
  <si>
    <t>野中　慎吾</t>
  </si>
  <si>
    <t>太平ビルサービス株式会社　八戸市店</t>
  </si>
  <si>
    <t>039-1114</t>
  </si>
  <si>
    <t>青森県八戸市北白山台二丁目2-22</t>
  </si>
  <si>
    <t>0178-70-2020</t>
  </si>
  <si>
    <t>須藤　隆太</t>
  </si>
  <si>
    <t>古川　憲</t>
  </si>
  <si>
    <t>株式会社　ＣＳコーポレーション</t>
  </si>
  <si>
    <t>山田　敏</t>
  </si>
  <si>
    <t>高橋　貴志</t>
  </si>
  <si>
    <t>株式会社　丹青社</t>
  </si>
  <si>
    <t>108-8220</t>
  </si>
  <si>
    <t>東京都港区港南一丁目2-70</t>
  </si>
  <si>
    <t>03-6455-8104</t>
  </si>
  <si>
    <t>松崎　利幸</t>
  </si>
  <si>
    <t>佐藤　健一</t>
  </si>
  <si>
    <t>有限会社旭工芸</t>
  </si>
  <si>
    <t>998-0021</t>
  </si>
  <si>
    <t>山形県酒田市旭新町1-17</t>
  </si>
  <si>
    <t>0234-23-4518</t>
  </si>
  <si>
    <t>佐藤　寧</t>
  </si>
  <si>
    <t>株式会社 応</t>
  </si>
  <si>
    <t>020-0863</t>
  </si>
  <si>
    <t>岩手県盛岡市南仙北２丁目6-23</t>
  </si>
  <si>
    <t>090-8423-4446</t>
  </si>
  <si>
    <t>株式会社　応　本社</t>
  </si>
  <si>
    <t>五日市真</t>
  </si>
  <si>
    <t>株式会社ファイブライツ</t>
  </si>
  <si>
    <t>028-5711</t>
  </si>
  <si>
    <t>岩手県二戸郡金田一字荒田111-11</t>
  </si>
  <si>
    <t>0195-27-3120</t>
  </si>
  <si>
    <t>石塚　清尭</t>
  </si>
  <si>
    <t>株式会社　アイン</t>
  </si>
  <si>
    <t>236-0003</t>
  </si>
  <si>
    <t>神奈川県横浜市金沢区幸浦2-22-15</t>
  </si>
  <si>
    <t>045-785-2301</t>
  </si>
  <si>
    <t>株式会社アイン　本店</t>
  </si>
  <si>
    <t>石塚　明宏</t>
  </si>
  <si>
    <t>赤石　俊幸</t>
  </si>
  <si>
    <t>サインＯＮＥ</t>
  </si>
  <si>
    <t>038-0013</t>
  </si>
  <si>
    <t>青森県青森市久須志一丁目13-10</t>
  </si>
  <si>
    <t>017-722-1328</t>
  </si>
  <si>
    <t>芳井　敬一</t>
  </si>
  <si>
    <t>大和ハウス工業株式会社</t>
  </si>
  <si>
    <t>530-8241</t>
  </si>
  <si>
    <t>大阪府大阪市北区梅田三丁目3番5号</t>
  </si>
  <si>
    <t>06-6346-2111</t>
  </si>
  <si>
    <t>大和ハウス工業　本社</t>
  </si>
  <si>
    <t>大阪府大阪市北区梅田三丁目3番5語</t>
  </si>
  <si>
    <t>杉﨑　文昭</t>
  </si>
  <si>
    <t>大和ハウス工業　東京本店</t>
  </si>
  <si>
    <t>102-8112</t>
  </si>
  <si>
    <t>東京都千代田区飯田橋三丁目13番1号</t>
  </si>
  <si>
    <t>03-5214-2111</t>
  </si>
  <si>
    <t>島田　浩洋</t>
  </si>
  <si>
    <t>大和ハウス工業　北海道支社</t>
  </si>
  <si>
    <t>065-8550</t>
  </si>
  <si>
    <t>北海道札幌市東区北六条東八丁目1番10号</t>
  </si>
  <si>
    <t>011-750-3111</t>
  </si>
  <si>
    <t>安井　聡</t>
  </si>
  <si>
    <t>大和ハウス工業　青森支店</t>
  </si>
  <si>
    <t>030-0842</t>
  </si>
  <si>
    <t>青森県青森市大字浦町字奥野622</t>
  </si>
  <si>
    <t>017-732-5300</t>
  </si>
  <si>
    <t>會他　直弘</t>
  </si>
  <si>
    <t>大和ハウス工業　岩手支社</t>
  </si>
  <si>
    <t>020-0851</t>
  </si>
  <si>
    <t>岩手県盛岡市向中野二丁目1番1号</t>
  </si>
  <si>
    <t>019-634-1110</t>
  </si>
  <si>
    <t>木村　真樹</t>
  </si>
  <si>
    <t>大和ハウス工業　仙台支社</t>
  </si>
  <si>
    <t>981-3133</t>
  </si>
  <si>
    <t>宮城県仙台市泉区泉中央三丁目8番地の1</t>
  </si>
  <si>
    <t>022-375-5111</t>
  </si>
  <si>
    <t>草間　大三郎</t>
  </si>
  <si>
    <t>大和ハウス工業　秋田支店</t>
  </si>
  <si>
    <t>010-0921</t>
  </si>
  <si>
    <t>秋田県秋田市大町三丁目2番10号</t>
  </si>
  <si>
    <t>018-863-1261</t>
  </si>
  <si>
    <t>荻野　城二</t>
  </si>
  <si>
    <t>大和ハウス工業　山形支店</t>
  </si>
  <si>
    <t>990-2446</t>
  </si>
  <si>
    <t>山形県山形市白山二丁目2番2号</t>
  </si>
  <si>
    <t>023-633-5027</t>
  </si>
  <si>
    <t>池田　弘</t>
  </si>
  <si>
    <t>大和ハウス工業　福島支社</t>
  </si>
  <si>
    <t>963-8026</t>
  </si>
  <si>
    <t>福島県郡山市並木一丁目5-19</t>
  </si>
  <si>
    <t>024-925-7100</t>
  </si>
  <si>
    <t>金澤　悦宏</t>
  </si>
  <si>
    <t>大和ハウス工業　茨城支社</t>
  </si>
  <si>
    <t>310-0836</t>
  </si>
  <si>
    <t>茨城県水戸市元吉田町1194番地の24</t>
  </si>
  <si>
    <t>029-246-0135</t>
  </si>
  <si>
    <t>宮本　博史</t>
  </si>
  <si>
    <t>大和ハウス工業　つくば支社</t>
  </si>
  <si>
    <t>305-0033</t>
  </si>
  <si>
    <t>茨城県つくば市東新井38番地1</t>
  </si>
  <si>
    <t>029-856-0136</t>
  </si>
  <si>
    <t>清水　和博</t>
  </si>
  <si>
    <t>大和ハウス工業　宇都宮支社</t>
  </si>
  <si>
    <t>321-0932</t>
  </si>
  <si>
    <t>栃木県宇都宮市平松本町1111-2</t>
  </si>
  <si>
    <t>028-633-0321</t>
  </si>
  <si>
    <t>村田　克己</t>
  </si>
  <si>
    <t>大和ハウス工業　小山支店</t>
  </si>
  <si>
    <t>323-0820</t>
  </si>
  <si>
    <t>栃木県小山市西城南四丁目20番地8</t>
  </si>
  <si>
    <t>0285-31-4500</t>
  </si>
  <si>
    <t>守谷　浩幸</t>
  </si>
  <si>
    <t>大和ハウス工業　群馬支社</t>
  </si>
  <si>
    <t>370-0072</t>
  </si>
  <si>
    <t>群馬県高崎市大八木町3000番地2</t>
  </si>
  <si>
    <t>027-362-5510</t>
  </si>
  <si>
    <t>宮渕　智康</t>
  </si>
  <si>
    <t>大和ハウス工業　埼玉支社</t>
  </si>
  <si>
    <t>330-0081</t>
  </si>
  <si>
    <t>埼玉県さいたま市中央区新都心11番地1</t>
  </si>
  <si>
    <t>048-601-1590</t>
  </si>
  <si>
    <t>永野　雅輝</t>
  </si>
  <si>
    <t>大和ハウス工業　埼玉西支社</t>
  </si>
  <si>
    <t>350-1124</t>
  </si>
  <si>
    <t>埼玉県川越市新宿町一丁目8番地8</t>
  </si>
  <si>
    <t>049-265-4400</t>
  </si>
  <si>
    <t>田中　孝明</t>
  </si>
  <si>
    <t>大和ハウス工業　埼玉東支社</t>
  </si>
  <si>
    <t>343-0857</t>
  </si>
  <si>
    <t>埼玉県越谷市新越谷二丁目17番地10</t>
  </si>
  <si>
    <t>048-987-3114</t>
  </si>
  <si>
    <t>上村　清彦</t>
  </si>
  <si>
    <t>大和ハウス工業　千葉支社</t>
  </si>
  <si>
    <t>266-0031</t>
  </si>
  <si>
    <t>千葉県緑区おゆみ野三丁目19番地4</t>
  </si>
  <si>
    <t>043-291-9633</t>
  </si>
  <si>
    <t>粟野　智久</t>
  </si>
  <si>
    <t>大和ハウス工業　千葉中央支社</t>
  </si>
  <si>
    <t>273-0032</t>
  </si>
  <si>
    <t>千葉県船橋市葛飾町二丁目406番</t>
  </si>
  <si>
    <t>047-435-6819</t>
  </si>
  <si>
    <t>岡田　宏章</t>
  </si>
  <si>
    <t>大和ハウス工業　柏支社</t>
  </si>
  <si>
    <t>277-0005</t>
  </si>
  <si>
    <t>千葉県柏市柏260番4</t>
  </si>
  <si>
    <t>04-7168-5511</t>
  </si>
  <si>
    <t>都築　秀之</t>
  </si>
  <si>
    <t>大和ハウス工業　城東支社</t>
  </si>
  <si>
    <t>132-0011</t>
  </si>
  <si>
    <t>東京都江戸川区瑞江四丁目51-10</t>
  </si>
  <si>
    <t>03-5664-3940</t>
  </si>
  <si>
    <t>水野　博行</t>
  </si>
  <si>
    <t>大和ハウス工業　南多摩支店</t>
  </si>
  <si>
    <t>192-0364</t>
  </si>
  <si>
    <t>東京都八王子市南大沢一丁目8-2</t>
  </si>
  <si>
    <t>042-676-0010</t>
  </si>
  <si>
    <t>吉田　伸浩</t>
  </si>
  <si>
    <t>大和ハウス工業　多摩支店</t>
  </si>
  <si>
    <t>190-0015</t>
  </si>
  <si>
    <t>東京都立川市和泉町935-28</t>
  </si>
  <si>
    <t>042-525-1821</t>
  </si>
  <si>
    <t>星　成利奈</t>
  </si>
  <si>
    <t>大和ハウス工業　武蔵野支社</t>
  </si>
  <si>
    <t>184-0003</t>
  </si>
  <si>
    <t>東京都小金井市緑町二丁目1番34号</t>
  </si>
  <si>
    <t>042-388-8617</t>
  </si>
  <si>
    <t>田中　道郎</t>
  </si>
  <si>
    <t>大和ハウス工業　川崎支社</t>
  </si>
  <si>
    <t>212-0032</t>
  </si>
  <si>
    <t>神奈川県川崎市幸区新川崎7-7</t>
  </si>
  <si>
    <t>044-223-7014</t>
  </si>
  <si>
    <t>新保　純一</t>
  </si>
  <si>
    <t>大和ハウス工業　横浜支社</t>
  </si>
  <si>
    <t>220-8620</t>
  </si>
  <si>
    <t>神奈川県横浜市西区みなとみらい3-6-1</t>
  </si>
  <si>
    <t>045-650-5200</t>
  </si>
  <si>
    <t>桜井　貴</t>
  </si>
  <si>
    <t>大和ハウス工業　厚木支社</t>
  </si>
  <si>
    <t>243-0022</t>
  </si>
  <si>
    <t>神奈川県厚木市境3120番地</t>
  </si>
  <si>
    <t>046-226-7500</t>
  </si>
  <si>
    <t>角樋　直樹</t>
  </si>
  <si>
    <t>大和ハウス工業　湘南支店</t>
  </si>
  <si>
    <t>251-0043</t>
  </si>
  <si>
    <t>神奈川県藤沢市辻堂元町六丁目5番23号</t>
  </si>
  <si>
    <t>0466-31-2030</t>
  </si>
  <si>
    <t>髙島　宏顕</t>
  </si>
  <si>
    <t>大和ハウス工業　山梨支店</t>
  </si>
  <si>
    <t>400-0048</t>
  </si>
  <si>
    <t>山梨県甲府市貢川本町4番19号</t>
  </si>
  <si>
    <t>055-232-9511</t>
  </si>
  <si>
    <t>長雄　宗嗣</t>
  </si>
  <si>
    <t>大和ハウス工業　富山支店</t>
  </si>
  <si>
    <t>939-8207</t>
  </si>
  <si>
    <t>富山県富山市布瀬本町4番8</t>
  </si>
  <si>
    <t>076-422-1191</t>
  </si>
  <si>
    <t>銅子　毅</t>
  </si>
  <si>
    <t>大和ハウス工業　金沢支社</t>
  </si>
  <si>
    <t>920-8203</t>
  </si>
  <si>
    <t>石川県金沢市鞍月五丁目57番地</t>
  </si>
  <si>
    <t>076-239-5000</t>
  </si>
  <si>
    <t>小林　尚義</t>
  </si>
  <si>
    <t>大和ハウス工業　福井支店</t>
  </si>
  <si>
    <t>918-8236</t>
  </si>
  <si>
    <t>福井県福井市和田中二丁目2101番地</t>
  </si>
  <si>
    <t>0776-23-2435</t>
  </si>
  <si>
    <t>田中　賢一郎</t>
  </si>
  <si>
    <t>大和ハウス工業　新潟支社</t>
  </si>
  <si>
    <t>950-0982</t>
  </si>
  <si>
    <t>新潟県新潟市中央区堀之内南一丁目31番14号</t>
  </si>
  <si>
    <t>025-241-2727</t>
  </si>
  <si>
    <t>今井　隆司</t>
  </si>
  <si>
    <t>大和ハウス工業　長野支店</t>
  </si>
  <si>
    <t>381-8515</t>
  </si>
  <si>
    <t>長野県長野市平林一丁目36番3号</t>
  </si>
  <si>
    <t>026-243-5432</t>
  </si>
  <si>
    <t>宮下　勲</t>
  </si>
  <si>
    <t>大和ハウス工業　松本支店</t>
  </si>
  <si>
    <t>390-0852</t>
  </si>
  <si>
    <t>長野県松本市島立872番地の2</t>
  </si>
  <si>
    <t>0263-40-0111</t>
  </si>
  <si>
    <t>西野　泰秀</t>
  </si>
  <si>
    <t>大和ハウス工業　名古屋支社</t>
  </si>
  <si>
    <t>453-8570</t>
  </si>
  <si>
    <t>愛知県名古屋市中村区平池町四丁目60番地9</t>
  </si>
  <si>
    <t>052-414-6150</t>
  </si>
  <si>
    <t>酒井　信聡</t>
  </si>
  <si>
    <t>大和ハウス工業　岐阜支社</t>
  </si>
  <si>
    <t>500-8363</t>
  </si>
  <si>
    <t>岐阜県岐阜市薮田東二丁目1番6号</t>
  </si>
  <si>
    <t>058-274-1153</t>
  </si>
  <si>
    <t>折戸　秀憲</t>
  </si>
  <si>
    <t>大和ハウス工業　静岡支店</t>
  </si>
  <si>
    <t>422-8504</t>
  </si>
  <si>
    <t>静岡県静岡市駿河区石田一丁目3番29号</t>
  </si>
  <si>
    <t>054-284-4811</t>
  </si>
  <si>
    <t>池上　真</t>
  </si>
  <si>
    <t>大和ハウス工業　浜松支店</t>
  </si>
  <si>
    <t>430-0907</t>
  </si>
  <si>
    <t>静岡県浜松市中区高林四丁目15番27号</t>
  </si>
  <si>
    <t>053-474-5611</t>
  </si>
  <si>
    <t>大洞　信幸</t>
  </si>
  <si>
    <t>大和ハウス工業　沼津支店</t>
  </si>
  <si>
    <t>410-0053</t>
  </si>
  <si>
    <t>静岡県沼津市寿町5番7号</t>
  </si>
  <si>
    <t>055-923-8182</t>
  </si>
  <si>
    <t>森岡　信行</t>
  </si>
  <si>
    <t>大和ハウス工業　豊橋支店</t>
  </si>
  <si>
    <t>440-0084</t>
  </si>
  <si>
    <t>愛知県豊橋市下地町字瀬上88番地1</t>
  </si>
  <si>
    <t>0532-55-3290</t>
  </si>
  <si>
    <t>小田　武文</t>
  </si>
  <si>
    <t>大和ハウス工業　岡崎支社</t>
  </si>
  <si>
    <t>444-0874</t>
  </si>
  <si>
    <t>愛知県岡崎市竜美南一丁目1番地8</t>
  </si>
  <si>
    <t>0564-54-2908</t>
  </si>
  <si>
    <t>髙柳　拡</t>
  </si>
  <si>
    <t>大和ハウス工業　豊田支店</t>
  </si>
  <si>
    <t>471-0834</t>
  </si>
  <si>
    <t>愛知県豊田市寿町七丁目45番地</t>
  </si>
  <si>
    <t>0565-25-1850</t>
  </si>
  <si>
    <t>亀山　剛志</t>
  </si>
  <si>
    <t>大和ハウス工業　愛知北支社</t>
  </si>
  <si>
    <t>485-0029</t>
  </si>
  <si>
    <t>愛知県小牧市中央二丁目172番地</t>
  </si>
  <si>
    <t>0568-75-8101</t>
  </si>
  <si>
    <t>川端　正起</t>
  </si>
  <si>
    <t>大和ハウス工業　三重支店</t>
  </si>
  <si>
    <t>514-0033</t>
  </si>
  <si>
    <t>三重県津市丸之内28番38号</t>
  </si>
  <si>
    <t>059-226-6130</t>
  </si>
  <si>
    <t>久司　辰雄</t>
  </si>
  <si>
    <t>大和ハウス工業　四日市支社</t>
  </si>
  <si>
    <t>510-0834</t>
  </si>
  <si>
    <t>三重県四日市市ときわ一丁目7番14号</t>
  </si>
  <si>
    <t>059-351-1204</t>
  </si>
  <si>
    <t>山口　徹</t>
  </si>
  <si>
    <t>大和ハウス工業　滋賀支社</t>
  </si>
  <si>
    <t>525-0059</t>
  </si>
  <si>
    <t>滋賀県草津市野路一丁目4番20号</t>
  </si>
  <si>
    <t>077-561-7832</t>
  </si>
  <si>
    <t>北村　泰久</t>
  </si>
  <si>
    <t>大和ハウス工業　京都支社</t>
  </si>
  <si>
    <t>612-8445</t>
  </si>
  <si>
    <t>京都府京都市伏見区武田上菩提院町316番地</t>
  </si>
  <si>
    <t>075-605-2919</t>
  </si>
  <si>
    <t>藤原　康行</t>
  </si>
  <si>
    <t>大和ハウス工業　堺支社</t>
  </si>
  <si>
    <t>591-8023</t>
  </si>
  <si>
    <t>大阪府堺市北区中百舌鳥町4丁613番地</t>
  </si>
  <si>
    <t>072-250-0359</t>
  </si>
  <si>
    <t>辰巳　大輔</t>
  </si>
  <si>
    <t>大和ハウス工業　大阪北支店</t>
  </si>
  <si>
    <t>573-0055</t>
  </si>
  <si>
    <t>大阪府枚方市伊加賀本町2番15号</t>
  </si>
  <si>
    <t>072-861-5340</t>
  </si>
  <si>
    <t>橋本　善英</t>
  </si>
  <si>
    <t>大和ハウス工業　大阪中央支店</t>
  </si>
  <si>
    <t>581-0061</t>
  </si>
  <si>
    <t>大阪府八尾市春日町1丁目6番22号</t>
  </si>
  <si>
    <t>072-925-2400</t>
  </si>
  <si>
    <t>木村　吉男</t>
  </si>
  <si>
    <t>大和ハウス工業　北摂支店</t>
  </si>
  <si>
    <t>562-0001</t>
  </si>
  <si>
    <t>大阪府箕面市箕面四丁目8番66号</t>
  </si>
  <si>
    <t>072-720-2555</t>
  </si>
  <si>
    <t>大橋　厚夫</t>
  </si>
  <si>
    <t>大和ハウス工業　神戸支社</t>
  </si>
  <si>
    <t>651-0084</t>
  </si>
  <si>
    <t>兵庫県神戸市中央区磯辺通四丁目2番22号</t>
  </si>
  <si>
    <t>078-272-3800</t>
  </si>
  <si>
    <t>品川　浩一</t>
  </si>
  <si>
    <t>大和ハウス工業　姫路支店</t>
  </si>
  <si>
    <t>670-0962</t>
  </si>
  <si>
    <t>兵庫県姫路市南駅前町26番地</t>
  </si>
  <si>
    <t>079-285-2151</t>
  </si>
  <si>
    <t>澁川　宗宏</t>
  </si>
  <si>
    <t>大和ハウス工業　阪神支店</t>
  </si>
  <si>
    <t>663-8106</t>
  </si>
  <si>
    <t>兵庫県西宮市大屋町3番23号</t>
  </si>
  <si>
    <t>0798-65-9298</t>
  </si>
  <si>
    <t>川上　秀二郎</t>
  </si>
  <si>
    <t>大和ハウス工業　奈良支店</t>
  </si>
  <si>
    <t>631-0823</t>
  </si>
  <si>
    <t>奈良県奈良市西大寺国見町一丁目4番1-1号</t>
  </si>
  <si>
    <t>0742-52-2556</t>
  </si>
  <si>
    <t>原野　隆志</t>
  </si>
  <si>
    <t>大和ハウス工業　和歌山支店</t>
  </si>
  <si>
    <t>641-0002</t>
  </si>
  <si>
    <t>和歌山県和歌山市新中島63-8</t>
  </si>
  <si>
    <t>073-473-9510</t>
  </si>
  <si>
    <t>日浅　哲彦</t>
  </si>
  <si>
    <t>大和ハウス工業　山陰支店</t>
  </si>
  <si>
    <t>683-0801</t>
  </si>
  <si>
    <t>鳥取県米子市新開五丁目1番13号</t>
  </si>
  <si>
    <t>0859-34-2261</t>
  </si>
  <si>
    <t>山下　博司</t>
  </si>
  <si>
    <t>大和ハウス工業　岡山支社</t>
  </si>
  <si>
    <t>700-0971</t>
  </si>
  <si>
    <t>岡山県岡山市北区野田四丁目6番10号</t>
  </si>
  <si>
    <t>086-244-7565</t>
  </si>
  <si>
    <t>津田　淑成</t>
  </si>
  <si>
    <t>大和ハウス工業　倉敷支店</t>
  </si>
  <si>
    <t>710-0833</t>
  </si>
  <si>
    <t>岡山県倉敷市西中新田41番地1</t>
  </si>
  <si>
    <t>086-425-3496</t>
  </si>
  <si>
    <t>秋田　潤</t>
  </si>
  <si>
    <t>大和ハウス工業　広島支社</t>
  </si>
  <si>
    <t>733-0834</t>
  </si>
  <si>
    <t>広島県広島市西区草津新町二丁目21番69-11号</t>
  </si>
  <si>
    <t>082-501-3470</t>
  </si>
  <si>
    <t>西谷　晋一</t>
  </si>
  <si>
    <t>大和ハウス工業　福山支店</t>
  </si>
  <si>
    <t>721-0974</t>
  </si>
  <si>
    <t>広島県福山市東深津町三丁目8番40号</t>
  </si>
  <si>
    <t>084-926-5300</t>
  </si>
  <si>
    <t>北山　正直</t>
  </si>
  <si>
    <t>大和ハウス工業　山口支社</t>
  </si>
  <si>
    <t>753-0814</t>
  </si>
  <si>
    <t>山口県山口市吉敷下東四丁目19番24号</t>
  </si>
  <si>
    <t>083-923-5111</t>
  </si>
  <si>
    <t>奥田　敦</t>
  </si>
  <si>
    <t>大和ハウス工業　徳島支店</t>
  </si>
  <si>
    <t>770-8054</t>
  </si>
  <si>
    <t>徳島県徳島市山城西一丁目5番地</t>
  </si>
  <si>
    <t>088-625-3255</t>
  </si>
  <si>
    <t>樫山　省吾</t>
  </si>
  <si>
    <t>大和ハウス工業　香川支店</t>
  </si>
  <si>
    <t>761-8071</t>
  </si>
  <si>
    <t>香川県高松市伏石町2089番地1</t>
  </si>
  <si>
    <t>087-865-2218</t>
  </si>
  <si>
    <t>石橋　憲史</t>
  </si>
  <si>
    <t>大和ハウス工業　愛媛支店</t>
  </si>
  <si>
    <t>790-0062</t>
  </si>
  <si>
    <t>愛媛県松山市南江戸三丁目5-8</t>
  </si>
  <si>
    <t>089-925-9912</t>
  </si>
  <si>
    <t>兼政　輝海</t>
  </si>
  <si>
    <t>大和ハウス工業　高知支店</t>
  </si>
  <si>
    <t>780-0056</t>
  </si>
  <si>
    <t>高知県高知市北本町四丁目3番16号</t>
  </si>
  <si>
    <t>088-882-0510</t>
  </si>
  <si>
    <t>佐藤　智博</t>
  </si>
  <si>
    <t>大和ハウス工業　福岡支社</t>
  </si>
  <si>
    <t>812-0006</t>
  </si>
  <si>
    <t>福岡県福岡市博多区上牟田二丁目11番24号</t>
  </si>
  <si>
    <t>092-473-0833</t>
  </si>
  <si>
    <t>本多　章人</t>
  </si>
  <si>
    <t>大和ハウス工業　北九州支社</t>
  </si>
  <si>
    <t>802-0073</t>
  </si>
  <si>
    <t>福岡県北九州市小倉北貴船町3番1号</t>
  </si>
  <si>
    <t>093-932-7800</t>
  </si>
  <si>
    <t>阿南　純子</t>
  </si>
  <si>
    <t>大和ハウス工業　久留米支店</t>
  </si>
  <si>
    <t>839-0809</t>
  </si>
  <si>
    <t>福岡県久留米市東合川五丁目1番30号</t>
  </si>
  <si>
    <t>0942-44-7512</t>
  </si>
  <si>
    <t>伊東　夏彦</t>
  </si>
  <si>
    <t>大和ハウス工業　佐賀支店</t>
  </si>
  <si>
    <t>840-0814</t>
  </si>
  <si>
    <t>佐賀県佐賀市成章町6番5号</t>
  </si>
  <si>
    <t>0952-27-7484</t>
  </si>
  <si>
    <t>江平　秀樹</t>
  </si>
  <si>
    <t>大和ハウス工業　長崎支店</t>
  </si>
  <si>
    <t>852-8117</t>
  </si>
  <si>
    <t>長崎県長崎市平野町4番26号</t>
  </si>
  <si>
    <t>095-843-7020</t>
  </si>
  <si>
    <t>平本　圭祐</t>
  </si>
  <si>
    <t>大和ハウス工業　熊本支社</t>
  </si>
  <si>
    <t>862-0913</t>
  </si>
  <si>
    <t>熊本県熊本市東区尾ノ上1丁目9番20号</t>
  </si>
  <si>
    <t>096-360-5225</t>
  </si>
  <si>
    <t>泉原　直人</t>
  </si>
  <si>
    <t>大和ハウス工業　大分支店</t>
  </si>
  <si>
    <t>870-0921</t>
  </si>
  <si>
    <t>大分県大分市萩原四丁目8番23号</t>
  </si>
  <si>
    <t>097-556-5111</t>
  </si>
  <si>
    <t>塚本　亮平</t>
  </si>
  <si>
    <t>大和ハウス工業　宮崎支店</t>
  </si>
  <si>
    <t>880-0879</t>
  </si>
  <si>
    <t>宮崎県宮崎市宮崎駅東一丁目4-3</t>
  </si>
  <si>
    <t>0985-26-5110</t>
  </si>
  <si>
    <t>栗原　健</t>
  </si>
  <si>
    <t>大和ハウス工業　鹿児島支店</t>
  </si>
  <si>
    <t>890-0064</t>
  </si>
  <si>
    <t>鹿児島県鹿児島市鴨池新町12番13号</t>
  </si>
  <si>
    <t>099-252-2226</t>
  </si>
  <si>
    <t>末田　浩昭</t>
  </si>
  <si>
    <t>大和ハウス工業　沖縄支店</t>
  </si>
  <si>
    <t>900-0006</t>
  </si>
  <si>
    <t>沖縄県那覇市おもろまち四丁目11番25号</t>
  </si>
  <si>
    <t>098-941-7111</t>
  </si>
  <si>
    <t>村田　浩一</t>
  </si>
  <si>
    <t>平出　海石</t>
  </si>
  <si>
    <t>アイアサン　株式会社</t>
  </si>
  <si>
    <t>愛知県一宮市あずら三丁目9番23号</t>
  </si>
  <si>
    <t>0856-81-0123</t>
  </si>
  <si>
    <t>アイアサン株式会社　本社</t>
  </si>
  <si>
    <t>浦岡　潤</t>
  </si>
  <si>
    <t>株式会社　びこう社</t>
  </si>
  <si>
    <t>107-0062</t>
  </si>
  <si>
    <t>東京都港区南青山4-15-5</t>
  </si>
  <si>
    <t>03-3403-4331</t>
  </si>
  <si>
    <t>株式会社　びこう社　本社（東京支店）</t>
  </si>
  <si>
    <t>小川　哲男</t>
  </si>
  <si>
    <t>伊藤　博文</t>
  </si>
  <si>
    <t>有限会社　コアプランニング</t>
  </si>
  <si>
    <t>030-0811</t>
  </si>
  <si>
    <t>青森県青森市青柳一丁目16-3　木村ビル4階</t>
  </si>
  <si>
    <t>017-775-6039</t>
  </si>
  <si>
    <t>関　重康</t>
  </si>
  <si>
    <t>永井　俊輔</t>
  </si>
  <si>
    <t>株式会社　クレスト</t>
  </si>
  <si>
    <t>107-0052</t>
  </si>
  <si>
    <t>東京都港区赤坂8-10-22　ニュー新坂ビル4F</t>
  </si>
  <si>
    <t>03-6721-1306</t>
  </si>
  <si>
    <t>株式会社　クレスト　本社</t>
  </si>
  <si>
    <t>阿部　一久</t>
  </si>
  <si>
    <t>小山　雅明</t>
  </si>
  <si>
    <t>アイワ広告　株式会社</t>
  </si>
  <si>
    <t>194-0023</t>
  </si>
  <si>
    <t>東京都町田市旭町一丁目21-14</t>
  </si>
  <si>
    <t>042-710-1200</t>
  </si>
  <si>
    <t>矢内　武志</t>
  </si>
  <si>
    <t>高倉　博</t>
  </si>
  <si>
    <t>株式会社　レガーロ</t>
  </si>
  <si>
    <t>156-0055</t>
  </si>
  <si>
    <t>東京都世田谷区船橋七丁目7-8</t>
  </si>
  <si>
    <t>03-5490-8188</t>
  </si>
  <si>
    <t>株式会社　レガーロ　本社</t>
  </si>
  <si>
    <t>上田　寛明</t>
  </si>
  <si>
    <t>株式会社日本道路案内標識</t>
  </si>
  <si>
    <t>442-0057</t>
  </si>
  <si>
    <t>愛知県豊川市八幡町足洗20</t>
  </si>
  <si>
    <t>0533-83-8028</t>
  </si>
  <si>
    <t>室賀省人</t>
  </si>
  <si>
    <t>松尾　史大</t>
  </si>
  <si>
    <t>Ｐｌａｎｔ</t>
  </si>
  <si>
    <t>青森県青森市安田近野65-2</t>
  </si>
  <si>
    <t>080-5535-1004</t>
  </si>
  <si>
    <t>深田　順市</t>
  </si>
  <si>
    <t>株式会社イーグル産業</t>
  </si>
  <si>
    <t>350-1101</t>
  </si>
  <si>
    <t>埼玉県川越市的場1-26-8</t>
  </si>
  <si>
    <t>049-239-1881</t>
  </si>
  <si>
    <t>五十嵐　博</t>
  </si>
  <si>
    <t>株式会社電通</t>
  </si>
  <si>
    <t>105-7001</t>
  </si>
  <si>
    <t>東京都港区東新橋一丁目8番1号</t>
  </si>
  <si>
    <t>03-6216-5111</t>
  </si>
  <si>
    <t>株式会社電通　東京本社</t>
  </si>
  <si>
    <t>03-6216-8781</t>
  </si>
  <si>
    <t>萱原　純</t>
  </si>
  <si>
    <t>株式会社電通　中部支社</t>
  </si>
  <si>
    <t>450-6429</t>
  </si>
  <si>
    <t>愛知県名古屋市中村区名駅三丁目28番12号　大名名古屋ビルヂング29階</t>
  </si>
  <si>
    <t>052-756-2100</t>
  </si>
  <si>
    <t>竹内　千秋</t>
  </si>
  <si>
    <t>株式会社電通　関西支社</t>
  </si>
  <si>
    <t>530-8228</t>
  </si>
  <si>
    <t>大阪府大阪市北区中之島三丁目2番4号　中之島フェスティバルタワー・ウエスト１７階</t>
  </si>
  <si>
    <t>06-6484-8888</t>
  </si>
  <si>
    <t>丸田　泰良</t>
  </si>
  <si>
    <t>佐藤　勉</t>
  </si>
  <si>
    <t>有限会社佐藤ディスプレイ</t>
  </si>
  <si>
    <t>020-0823</t>
  </si>
  <si>
    <t>岩手県盛岡市門二丁目21番28号</t>
  </si>
  <si>
    <t>019-654-2800</t>
  </si>
  <si>
    <t>有限会社佐藤ディスプレイ　本社</t>
  </si>
  <si>
    <t>中山　俊樹</t>
  </si>
  <si>
    <t>株式会社ミライト</t>
  </si>
  <si>
    <t>135-8112</t>
  </si>
  <si>
    <t>東京都江東区豊洲5-6-36</t>
  </si>
  <si>
    <t>03-6807-3791</t>
  </si>
  <si>
    <t>株式会社ミライト　東北支店</t>
  </si>
  <si>
    <t>982-0011</t>
  </si>
  <si>
    <t>宮城県仙台市太白区長町5-3-20</t>
  </si>
  <si>
    <t>022-369-7333</t>
  </si>
  <si>
    <t>宇佐見　香織</t>
  </si>
  <si>
    <t>山下　真寛</t>
  </si>
  <si>
    <t>山金工業株式会社</t>
  </si>
  <si>
    <t>918-8511</t>
  </si>
  <si>
    <t>福井県福井市佐内町4-15</t>
  </si>
  <si>
    <t>0776-36-2288</t>
  </si>
  <si>
    <t>山金工業株式会社　東京支店</t>
  </si>
  <si>
    <t>169-0072</t>
  </si>
  <si>
    <t>東京都新宿区大久保2-4-12　新宿ラムダックスビル７階</t>
  </si>
  <si>
    <t>03-3202-3517</t>
  </si>
  <si>
    <t>豊田　和彦</t>
  </si>
  <si>
    <t>斎藤　隆</t>
  </si>
  <si>
    <t>山形ゼロックス株式会社</t>
  </si>
  <si>
    <t>990-2492</t>
  </si>
  <si>
    <t>山形県山形市鉄砲町二丁目13番18号</t>
  </si>
  <si>
    <t>023-624-2468</t>
  </si>
  <si>
    <t>山形ゼロックス株式会社　本社</t>
  </si>
  <si>
    <t>山形県山形市鉄砲町二丁目17番48号</t>
  </si>
  <si>
    <t>久保田　俊也</t>
  </si>
  <si>
    <t>高橋　茂</t>
  </si>
  <si>
    <t>株式会社宣興</t>
  </si>
  <si>
    <t>330-0855</t>
  </si>
  <si>
    <t>埼玉県さいたま市大宮区上小町304番地1</t>
  </si>
  <si>
    <t>048-647-2721</t>
  </si>
  <si>
    <t>株式会社宣興　本社</t>
  </si>
  <si>
    <t>長谷川　登</t>
  </si>
  <si>
    <t>東日本興業株式会社</t>
  </si>
  <si>
    <t>980-8534</t>
  </si>
  <si>
    <t>宮城県仙台市青葉区一番町三丁目7番　電力ビル9階</t>
  </si>
  <si>
    <t>022-225-6488</t>
  </si>
  <si>
    <t>東日本興業株式会社　本社</t>
  </si>
  <si>
    <t>佐藤　雅美</t>
  </si>
  <si>
    <t>鎌田　秀幸</t>
  </si>
  <si>
    <t>株式会社サンコウゲイプラス</t>
  </si>
  <si>
    <t>034-0013</t>
  </si>
  <si>
    <t>青森県十和田市東十一番町21-16</t>
  </si>
  <si>
    <t>0176-58-7190</t>
  </si>
  <si>
    <t>株式会社サンコウゲイプラス　本社</t>
  </si>
  <si>
    <t>中山　哲克</t>
  </si>
  <si>
    <t>株式会社トークス</t>
  </si>
  <si>
    <t>983-0842</t>
  </si>
  <si>
    <t>宮城県仙台市宮城野区五輪一丁目17番47号</t>
  </si>
  <si>
    <t>022-799-5600</t>
  </si>
  <si>
    <t>株式会社トークス　青森支社</t>
  </si>
  <si>
    <t>青森県青森市第二問屋町四丁目6番11号</t>
  </si>
  <si>
    <t>017-729-0941</t>
  </si>
  <si>
    <t>夏山　徳龍</t>
  </si>
  <si>
    <t>桑原　克也</t>
  </si>
  <si>
    <t>株式会社WAOH</t>
  </si>
  <si>
    <t>343-0823</t>
  </si>
  <si>
    <t>埼玉県越谷市相模町2-276-2</t>
  </si>
  <si>
    <t>048-918-0072</t>
  </si>
  <si>
    <t>株式会社WAOH　本社</t>
  </si>
  <si>
    <t>木原茂喜</t>
  </si>
  <si>
    <t>株式会社キハラネオン製作所</t>
  </si>
  <si>
    <t>144-0045</t>
  </si>
  <si>
    <t>東京都大田区南六郷二丁目26番3号</t>
  </si>
  <si>
    <t>03-3732-3708</t>
  </si>
  <si>
    <t>代田　隆</t>
  </si>
  <si>
    <t>古舘　明夫</t>
  </si>
  <si>
    <t>有限会社大栄企画</t>
  </si>
  <si>
    <t>300-2436</t>
  </si>
  <si>
    <t>茨城県つくばみらい市絹の台5丁目1番1</t>
  </si>
  <si>
    <t>0297-52-3982</t>
  </si>
  <si>
    <t>古舘　伸介</t>
  </si>
  <si>
    <t>昆　政彦</t>
  </si>
  <si>
    <t>スリーエムジャパン株式会社</t>
  </si>
  <si>
    <t>141-8684</t>
  </si>
  <si>
    <t>東京都品川区北品川六丁目7番29号</t>
  </si>
  <si>
    <t>03-6409-3800</t>
  </si>
  <si>
    <t>スリーエムジャパン株式会社　東京支店</t>
  </si>
  <si>
    <t>101-0065</t>
  </si>
  <si>
    <t>東京都千代田区西神田3-8-1</t>
  </si>
  <si>
    <t>03-5226-1500</t>
  </si>
  <si>
    <t>山下　広太郎</t>
  </si>
  <si>
    <t>東　龍太郎</t>
  </si>
  <si>
    <t>株式会社エス・アール企画</t>
  </si>
  <si>
    <t>981-3102</t>
  </si>
  <si>
    <t>宮城県仙台市泉区向陽台4-16-9　ウインディヒルズ輪島102</t>
  </si>
  <si>
    <t>022-779-5026</t>
  </si>
  <si>
    <t>株式会社エス・アール企画　本社</t>
  </si>
  <si>
    <t>佐々木　徹</t>
  </si>
  <si>
    <t>有限会社アートサイン</t>
  </si>
  <si>
    <t>982-0804</t>
  </si>
  <si>
    <t>宮城県仙台市太白区鈎取字新田町40-10</t>
  </si>
  <si>
    <t>022-245-8622</t>
  </si>
  <si>
    <t>982-0033</t>
  </si>
  <si>
    <t>宮城県仙台市太白区富田字上野東5</t>
  </si>
  <si>
    <t>立花　健二</t>
  </si>
  <si>
    <t>株式会社アクタート</t>
  </si>
  <si>
    <t>983-0014</t>
  </si>
  <si>
    <t>宮城県仙台市宮城野区高砂2丁目2-2</t>
  </si>
  <si>
    <t>022-388-5222</t>
  </si>
  <si>
    <t>株式会社アクタート　本社</t>
  </si>
  <si>
    <t>石黒　哲也</t>
  </si>
  <si>
    <t>株式会社ナンシンデザイン</t>
  </si>
  <si>
    <t>065-0030</t>
  </si>
  <si>
    <t>北海道札幌市東区北30条東1丁目5-1</t>
  </si>
  <si>
    <t>011-733-7500</t>
  </si>
  <si>
    <t>石黒　真司</t>
  </si>
  <si>
    <t>更新申請(執行)</t>
  </si>
  <si>
    <t xml:space="preserve">   -</t>
  </si>
  <si>
    <t>更新申請</t>
  </si>
  <si>
    <t>サトウ　ユウ</t>
  </si>
  <si>
    <t>佐藤　優</t>
  </si>
  <si>
    <t>変更届出(執行)</t>
  </si>
  <si>
    <t>ナカヤマ ノリヨシ</t>
  </si>
  <si>
    <t>株式会社トークス本社</t>
  </si>
  <si>
    <t>ササキ　アキヒロ</t>
  </si>
  <si>
    <t>佐々木　昭宏</t>
  </si>
  <si>
    <t>変更届出</t>
  </si>
  <si>
    <t>モリハラ　ジュン</t>
  </si>
  <si>
    <t>森原　淳</t>
  </si>
  <si>
    <t>R2.11.25　業務主任者変更</t>
  </si>
  <si>
    <t>ニシサカハヤト</t>
  </si>
  <si>
    <t>135-0042</t>
  </si>
  <si>
    <t>東京都江東区木場6-4-2　KIビル</t>
  </si>
  <si>
    <t>03-6673-4439</t>
  </si>
  <si>
    <t>スガノエイイチ</t>
  </si>
  <si>
    <t>菅野栄一</t>
  </si>
  <si>
    <t>静岡県葵区新伝馬一丁目3-43</t>
  </si>
  <si>
    <t>054-204-0900</t>
  </si>
  <si>
    <t>ナガノ　マサヤ</t>
  </si>
  <si>
    <t>タムラ　ヒデヒロ</t>
  </si>
  <si>
    <t>田村　秀広</t>
  </si>
  <si>
    <t>ミヤナガ　キョウジ</t>
  </si>
  <si>
    <t>アオイネオン株式会社　福岡支社</t>
  </si>
  <si>
    <t>810-0004</t>
  </si>
  <si>
    <t>福岡県福岡市中央区渡辺通2-3-3　SASA薬院ビル3階</t>
  </si>
  <si>
    <t>092-406-5363</t>
  </si>
  <si>
    <t>サダムラ　ユウスケ</t>
  </si>
  <si>
    <t>定村　祐輔</t>
  </si>
  <si>
    <t>ワタナベタケシ</t>
  </si>
  <si>
    <t>渡邉武志</t>
  </si>
  <si>
    <t>東京都中央区明石町3番3号</t>
  </si>
  <si>
    <t>ｳﾒﾂｼｹﾞﾕｷ</t>
  </si>
  <si>
    <t>オリオンセールスプロモーション株式会社　東北・北海道支社</t>
  </si>
  <si>
    <t>ｴｶﾞﾜｼﾞｭﾝ</t>
  </si>
  <si>
    <t>ヨシイ　ケイイチ</t>
  </si>
  <si>
    <t>ヨコヤマ　ヨシロシ</t>
  </si>
  <si>
    <t>横山　禎広</t>
  </si>
  <si>
    <t>ショウカユ　イッショウ</t>
  </si>
  <si>
    <t>小粥　一生</t>
  </si>
  <si>
    <t>シノヅカ　メグミアキラ</t>
  </si>
  <si>
    <t>篠塚　恵昭</t>
  </si>
  <si>
    <t>タナカ　ヒサシシ</t>
  </si>
  <si>
    <t>田中　久士</t>
  </si>
  <si>
    <t>チョクエイ　マサカツ</t>
  </si>
  <si>
    <t>直永　正勝</t>
  </si>
  <si>
    <t>サトウ　タカシユキ</t>
  </si>
  <si>
    <t>佐藤　貴之</t>
  </si>
  <si>
    <t>マツオ　ヒデアキ</t>
  </si>
  <si>
    <t>松尾　英明</t>
  </si>
  <si>
    <t>イトウ　タカシ</t>
  </si>
  <si>
    <t>伊藤　隆</t>
  </si>
  <si>
    <t>カタヤマ　ヨシロウ</t>
  </si>
  <si>
    <t>片山　吉郎</t>
  </si>
  <si>
    <t>ヤマナシ　アキラ</t>
  </si>
  <si>
    <t>山科　陽</t>
  </si>
  <si>
    <t>コダ　タケブン</t>
  </si>
  <si>
    <t>オオタケ　ヒロサチ</t>
  </si>
  <si>
    <t>大竹　広幸</t>
  </si>
  <si>
    <t>ヒサツカサ　タツオ</t>
  </si>
  <si>
    <t>サカモト　テッペイ</t>
  </si>
  <si>
    <t>坂本　哲平</t>
  </si>
  <si>
    <t>988-0845</t>
  </si>
  <si>
    <t>宮城県気仙沼市前木</t>
  </si>
  <si>
    <t>ウラヤマ　トミオ</t>
  </si>
  <si>
    <t>浦山　富夫</t>
  </si>
  <si>
    <t>マスダ　ヨウイチ</t>
  </si>
  <si>
    <t>増田　洋一</t>
  </si>
  <si>
    <t>ミヤザキ　ユウコ</t>
  </si>
  <si>
    <t>宮崎　裕子</t>
  </si>
  <si>
    <t>オオタ　ケイスケ</t>
  </si>
  <si>
    <t>太田　啓介</t>
  </si>
  <si>
    <t>抹消手続</t>
  </si>
  <si>
    <t>八戸営業所</t>
  </si>
  <si>
    <t>017-73-3456</t>
  </si>
  <si>
    <t>オカモト　ノゾミ</t>
  </si>
  <si>
    <t>岡本　望</t>
  </si>
  <si>
    <t>コンドウシゲトシ</t>
  </si>
  <si>
    <t>近藤重敏</t>
  </si>
  <si>
    <t>タツミ　カイチ</t>
  </si>
  <si>
    <t>辰巳　嘉一</t>
  </si>
  <si>
    <t>ハシモト　カズヒサ</t>
  </si>
  <si>
    <t>橋本　和久</t>
  </si>
  <si>
    <t>屋外広告士</t>
  </si>
  <si>
    <t>アゲノ　ヒロフミ</t>
  </si>
  <si>
    <t>揚野　宏史</t>
  </si>
  <si>
    <t>東京都千代田区飯田橋4-5-11</t>
  </si>
  <si>
    <t>マルヤマ　タカアキ</t>
  </si>
  <si>
    <t>丸山　高明</t>
  </si>
  <si>
    <t>タカミ　サトシ</t>
  </si>
  <si>
    <t>高見　聡</t>
  </si>
  <si>
    <t>サイトウ　ハルオ</t>
  </si>
  <si>
    <t>齊藤　春生</t>
  </si>
  <si>
    <t>有限会社夢・デザイン</t>
  </si>
  <si>
    <t>038-0003</t>
  </si>
  <si>
    <t>青森県青森市大字石江字江渡52-168</t>
  </si>
  <si>
    <t>017-766-3955</t>
  </si>
  <si>
    <t>ソウマ　リョウタ</t>
  </si>
  <si>
    <t>相馬　亮太</t>
  </si>
  <si>
    <t>廃業届出</t>
  </si>
  <si>
    <t>カキヌマ　ノブヒロ</t>
  </si>
  <si>
    <t>柿沼　信弘</t>
  </si>
  <si>
    <t>カキヌマ　カズヒロ</t>
  </si>
  <si>
    <t>柿沼　和広</t>
  </si>
  <si>
    <t>ウエダ　タカシ</t>
  </si>
  <si>
    <t>上田　貴志</t>
  </si>
  <si>
    <t>558-0047</t>
  </si>
  <si>
    <t>大阪府大阪市住吉区千躰2-2-24</t>
  </si>
  <si>
    <t>06-6672-8888</t>
  </si>
  <si>
    <t>東京支店</t>
  </si>
  <si>
    <t>141-0037</t>
  </si>
  <si>
    <t>東京都品川区西五反田7-22-17 TOCビル8階10号</t>
  </si>
  <si>
    <t>03-5437-3177</t>
  </si>
  <si>
    <t>イシガキ　ヨシノリ</t>
  </si>
  <si>
    <t>石垣　義則</t>
  </si>
  <si>
    <t>ナカハタヒロフミ</t>
  </si>
  <si>
    <t>仲畑博文</t>
  </si>
  <si>
    <t>アカイシ　リョウジ</t>
  </si>
  <si>
    <t>赤石　良治</t>
  </si>
  <si>
    <t>表示灯株式会社　仙台支社</t>
  </si>
  <si>
    <t>宮城県仙台市青葉区中央4-10-3</t>
  </si>
  <si>
    <t>022-262-2611</t>
  </si>
  <si>
    <t>オガワ　キミノリ</t>
  </si>
  <si>
    <t>小川　公徳</t>
  </si>
  <si>
    <t>ヨシモト　ケンジ</t>
  </si>
  <si>
    <t>吉本　健二</t>
  </si>
  <si>
    <t>株式会社ザイマックス</t>
  </si>
  <si>
    <t>東京都港区赤坂一丁目1-1</t>
  </si>
  <si>
    <t>03-5544-6600</t>
  </si>
  <si>
    <t>本社</t>
  </si>
  <si>
    <t>シブヤ　ナオヒコ</t>
  </si>
  <si>
    <t>澁谷　尚彦</t>
  </si>
  <si>
    <t>ニイサキ　ヒロシ</t>
  </si>
  <si>
    <t>新崎　博</t>
  </si>
  <si>
    <t>エンドウ　ヒロシ</t>
  </si>
  <si>
    <t>キダ　マサヒロ</t>
  </si>
  <si>
    <t>木田　雅博</t>
  </si>
  <si>
    <t>シラサワ　ヒトシ</t>
  </si>
  <si>
    <t>白澤　仁</t>
  </si>
  <si>
    <t>シナガワ　ケンイチロウ</t>
  </si>
  <si>
    <t>品川　健一郎</t>
  </si>
  <si>
    <t>メイコウサンギョウカブシキガイシャ　オオツキ　キョウコ</t>
  </si>
  <si>
    <t>オオツキ　キョウコ</t>
  </si>
  <si>
    <t>大槻　京子</t>
  </si>
  <si>
    <t>チヨダエナメルキンゾクカブシキガイシャ　ダイヒョウトリシマリヤク　ヨシオカノブイチロウ</t>
  </si>
  <si>
    <t>タカギ　マサヒコ</t>
  </si>
  <si>
    <t>髙木　正彦</t>
  </si>
  <si>
    <t>ミウラマサカズ</t>
  </si>
  <si>
    <t>ｶﾌﾞｼｷｶﾞｲｼｬｱｰﾄｻｲﾝ　ﾀﾞｲﾋｮｳﾄﾘｼﾏﾘﾔｸ　ｻｻｷﾄｵﾙ</t>
  </si>
  <si>
    <t>ササキトオル</t>
  </si>
  <si>
    <t>高山　晃</t>
  </si>
  <si>
    <t>有限会社タチバナ工芸社</t>
  </si>
  <si>
    <t>960-8152</t>
  </si>
  <si>
    <t>024-546-1233</t>
  </si>
  <si>
    <t>シンタクノリユキ</t>
  </si>
  <si>
    <t>新宅紀之</t>
  </si>
  <si>
    <t>オオノマサユキ</t>
  </si>
  <si>
    <t>大野正幸</t>
  </si>
  <si>
    <t>株式会社ディオスエンターテイメント</t>
  </si>
  <si>
    <t>福島県郡山市安積町南長久保一丁目52番地4</t>
  </si>
  <si>
    <t>福島県郡山市田村町金屋字新家29-1</t>
  </si>
  <si>
    <t>ナカイヨシヒロ</t>
  </si>
  <si>
    <t>仲井嘉浩</t>
  </si>
  <si>
    <t>積水ハウス株式会社</t>
  </si>
  <si>
    <t>531-0076</t>
  </si>
  <si>
    <t>大阪府大阪市北区大淀中一丁目1番88号</t>
  </si>
  <si>
    <t>06-6440-3111</t>
  </si>
  <si>
    <t>青森支店</t>
  </si>
  <si>
    <t>030-0812</t>
  </si>
  <si>
    <t>青森県青森市堤町一丁目7番17号</t>
  </si>
  <si>
    <t>017-775-2431</t>
  </si>
  <si>
    <t>カトウヨシユキ</t>
  </si>
  <si>
    <t>河東美幸</t>
  </si>
  <si>
    <t>株式会社ディオスエンターテインメント</t>
  </si>
  <si>
    <t>宮城県仙台市青葉区木町通４番７号</t>
  </si>
  <si>
    <t>エンドウヒロアキ</t>
  </si>
  <si>
    <t>遠藤宏昭</t>
  </si>
  <si>
    <t>キムラ　ミエコ</t>
  </si>
  <si>
    <t>木村　美栄子</t>
  </si>
  <si>
    <t>伊東　裕彦</t>
  </si>
  <si>
    <t>115-0045</t>
  </si>
  <si>
    <t>東京都北区赤羽一丁目44-4</t>
  </si>
  <si>
    <t>03-5939-7266</t>
  </si>
  <si>
    <t>ハセガワカオル</t>
  </si>
  <si>
    <t>富士フィルムＢＩ山形株式会社</t>
  </si>
  <si>
    <t>ニシイ　リョウ</t>
  </si>
  <si>
    <t>西井　遼</t>
  </si>
  <si>
    <t>アマノ　ヒロマサ</t>
  </si>
  <si>
    <t>天野　裕正</t>
  </si>
  <si>
    <t>107-8388</t>
  </si>
  <si>
    <t>03-5544-1111</t>
  </si>
  <si>
    <t>東北支店</t>
  </si>
  <si>
    <t>980-0802</t>
  </si>
  <si>
    <t>宮城県仙台市青葉区二日町1-27</t>
  </si>
  <si>
    <t>022-261-7111</t>
  </si>
  <si>
    <t>トウマ　タケオ</t>
  </si>
  <si>
    <t>藤間　健夫</t>
  </si>
  <si>
    <t>大和ハウス工業　北東北支社</t>
  </si>
  <si>
    <t>ナクイ　リョウ</t>
  </si>
  <si>
    <t>名久井　了</t>
  </si>
  <si>
    <t>イシイ　ケンスケ</t>
  </si>
  <si>
    <t>石井　憲輔</t>
  </si>
  <si>
    <t>青森県青森市大字新城字山田675-4</t>
  </si>
  <si>
    <t>シノヘ　マサユキ</t>
  </si>
  <si>
    <t>四戸　雅之</t>
  </si>
  <si>
    <t>青森営業所</t>
  </si>
  <si>
    <t>980-0822</t>
  </si>
  <si>
    <t>030-0823</t>
  </si>
  <si>
    <t>青森県青森市橋本一丁目9-22</t>
  </si>
  <si>
    <t>オトクニ　イサオ</t>
  </si>
  <si>
    <t>サイトウ　ルミ</t>
  </si>
  <si>
    <t>齋藤　瑠美</t>
  </si>
  <si>
    <t>イワダテデザイン</t>
  </si>
  <si>
    <t>ヒラキ　タツヒト</t>
  </si>
  <si>
    <t>平木　達人</t>
  </si>
  <si>
    <t>鳳利　博</t>
  </si>
  <si>
    <t>広島県福山市東桜町1-43　福山駅前ビル</t>
  </si>
  <si>
    <t>イシカワ　ユウイチ</t>
  </si>
  <si>
    <t>石川　裕一</t>
  </si>
  <si>
    <t>ナカタ　ケンジ</t>
  </si>
  <si>
    <t>中田　健児</t>
  </si>
  <si>
    <t>530-0047</t>
  </si>
  <si>
    <t>セノオ　ケンジ</t>
  </si>
  <si>
    <t>妹尾　憲二</t>
  </si>
  <si>
    <t>??本　和久</t>
  </si>
  <si>
    <t>アクティヴサインシステム株式会社</t>
  </si>
  <si>
    <t>121-0064</t>
  </si>
  <si>
    <t>東京都足立区保木間1-23-6</t>
  </si>
  <si>
    <t>03-3858-7400</t>
  </si>
  <si>
    <t>コバヤシ　ミズキ</t>
  </si>
  <si>
    <t>小林　瑞樹</t>
  </si>
  <si>
    <t>オオバ　ヒロシ</t>
  </si>
  <si>
    <t>大場　広志</t>
  </si>
  <si>
    <t>株式会社サインズ</t>
  </si>
  <si>
    <t>022-287-1282</t>
  </si>
  <si>
    <t>862-0912</t>
  </si>
  <si>
    <t>熊本県熊本市東区錦ケ丘18番24号</t>
  </si>
  <si>
    <t>ニシムラ　ヒロシ</t>
  </si>
  <si>
    <t>西村　宏</t>
  </si>
  <si>
    <t>108-6013</t>
  </si>
  <si>
    <t>東京都港区港南二丁目15-1　A-13</t>
  </si>
  <si>
    <t>トミオカタカシゲ</t>
  </si>
  <si>
    <t>カリノ　ケイ</t>
  </si>
  <si>
    <t>カリノ　タカヒロ</t>
  </si>
  <si>
    <t>狩野　嵩大</t>
  </si>
  <si>
    <t>ツノダ　コウジロウ</t>
  </si>
  <si>
    <t>角田　浩二郎</t>
  </si>
  <si>
    <t>有限会社尚文堂</t>
  </si>
  <si>
    <t>991-0034</t>
  </si>
  <si>
    <t>0237-86-2249</t>
  </si>
  <si>
    <t>ミトベ　カズヨシ</t>
  </si>
  <si>
    <t>水戸部　一好</t>
  </si>
  <si>
    <t>カワサキ　トシユキ</t>
  </si>
  <si>
    <t>ホソゴエ　タケヒト</t>
  </si>
  <si>
    <t>細越　盛史</t>
  </si>
  <si>
    <t>0178-32-0172</t>
  </si>
  <si>
    <t>982-0003</t>
  </si>
  <si>
    <t>022-247-0873</t>
  </si>
  <si>
    <t>ミツオ　タツヤ</t>
  </si>
  <si>
    <t>満尾　達也</t>
  </si>
  <si>
    <t>ムラオ　カズヒコ</t>
  </si>
  <si>
    <t>村尾　和彦</t>
  </si>
  <si>
    <t>イデ　ヒデアキ</t>
  </si>
  <si>
    <t>井出　秀明</t>
  </si>
  <si>
    <t>ホリイ　エイメイ</t>
  </si>
  <si>
    <t>堀井　英明</t>
  </si>
  <si>
    <t>マツムラ　ヒロシ</t>
  </si>
  <si>
    <t>松村　寛</t>
  </si>
  <si>
    <t>オオノ　ルイ</t>
  </si>
  <si>
    <t>大野　塁</t>
  </si>
  <si>
    <t>シロタ　ヒサユキ</t>
  </si>
  <si>
    <t>城田　久幸</t>
  </si>
  <si>
    <t>ミヤガワ　コウジ</t>
  </si>
  <si>
    <t>宮川　功次</t>
  </si>
  <si>
    <t>カケ　ムネノリ</t>
  </si>
  <si>
    <t>掛　宗智</t>
  </si>
  <si>
    <t>110-0016</t>
  </si>
  <si>
    <t>東京都台東区台東四丁目19-9</t>
  </si>
  <si>
    <t>03-5818-6900</t>
  </si>
  <si>
    <t>タベ　タカミチ</t>
  </si>
  <si>
    <t>田部　貴満</t>
  </si>
  <si>
    <t>大阪営業所</t>
  </si>
  <si>
    <t>大阪府大阪市淀川区西中島七丁目5-25</t>
  </si>
  <si>
    <t>06-6306-5151</t>
  </si>
  <si>
    <t>キタムラ　アツシ</t>
  </si>
  <si>
    <t>北村　敦</t>
  </si>
  <si>
    <t>福岡営業所</t>
  </si>
  <si>
    <t>812-0893</t>
  </si>
  <si>
    <t>福岡県福岡市博多区那珂三丁目21-45</t>
  </si>
  <si>
    <t>092-432-6100</t>
  </si>
  <si>
    <t>ヤマウチ　ヒデキ</t>
  </si>
  <si>
    <t>山内　秀樹</t>
  </si>
  <si>
    <t>サトウヒロシ</t>
  </si>
  <si>
    <t>佐藤浩</t>
  </si>
  <si>
    <t>キタニ　ヤスオ</t>
  </si>
  <si>
    <t>木谷　泰夫</t>
  </si>
  <si>
    <t>大阪府大阪市西区靱本町一丁目12-4</t>
  </si>
  <si>
    <t>アベ　ナオヤ</t>
  </si>
  <si>
    <t>阿部　直哉</t>
  </si>
  <si>
    <t>飛鳥東北株式会社</t>
  </si>
  <si>
    <t>宮城県名取市高舘熊野堂字飛鳥47-2</t>
  </si>
  <si>
    <t>022-386-2249</t>
  </si>
  <si>
    <t>イシヅカ　カズヤ</t>
  </si>
  <si>
    <t>石塚　和也</t>
  </si>
  <si>
    <t>イシヅカ　ヒデアキ</t>
  </si>
  <si>
    <t>石塚　秀明</t>
  </si>
  <si>
    <t>ウド　シンイチロウ</t>
  </si>
  <si>
    <t>宇土　眞一郎</t>
  </si>
  <si>
    <t>株式会社エクスロード　エー・ビー・アール</t>
  </si>
  <si>
    <t>171-0044</t>
  </si>
  <si>
    <t>東京都豊島区千早2-30-3</t>
  </si>
  <si>
    <t>03-3974-9098</t>
  </si>
  <si>
    <t>ナカガワ　チアキ</t>
  </si>
  <si>
    <t>中川　知明</t>
  </si>
  <si>
    <t>株式会社中川堂</t>
  </si>
  <si>
    <t>101-0031</t>
  </si>
  <si>
    <t>東京都千代田区東神田一丁目14-1</t>
  </si>
  <si>
    <t>03-3861-5101</t>
  </si>
  <si>
    <t>仙台営業所</t>
  </si>
  <si>
    <t>宮城県仙台市若林区新寺2-2-35</t>
  </si>
  <si>
    <t>022-295-7631</t>
  </si>
  <si>
    <t>モリオカ　コウジ</t>
  </si>
  <si>
    <t>森岡　弘次</t>
  </si>
  <si>
    <t>オオヤマ　トシヤ</t>
  </si>
  <si>
    <t>大山　俊哉</t>
  </si>
  <si>
    <t>100-0014</t>
  </si>
  <si>
    <t>03-3596-2515</t>
  </si>
  <si>
    <t>イシハラ　シュリ</t>
  </si>
  <si>
    <t>石原　珠理</t>
  </si>
  <si>
    <t>ヨコヤマ　キヨシ</t>
  </si>
  <si>
    <t>横山　清</t>
  </si>
  <si>
    <t>062-0931</t>
  </si>
  <si>
    <t>北海道札幌市豊平区平岸1条1丁目9-6</t>
  </si>
  <si>
    <t>011-812-8088</t>
  </si>
  <si>
    <t>キタノ　タツシ</t>
  </si>
  <si>
    <t>北野　達志</t>
  </si>
  <si>
    <t>アサイ　トシタカ</t>
  </si>
  <si>
    <t>淺井　敏孝</t>
  </si>
  <si>
    <t>フクトミ　マサト</t>
  </si>
  <si>
    <t>福富　正人</t>
  </si>
  <si>
    <t>107-8658</t>
  </si>
  <si>
    <t>東京都港区赤坂六丁目1-20</t>
  </si>
  <si>
    <t>03-6234-3600</t>
  </si>
  <si>
    <t>宮城県仙台市青葉区一番町1-3-1</t>
  </si>
  <si>
    <t>022-266-8111</t>
  </si>
  <si>
    <t>アラオ　タケシ</t>
  </si>
  <si>
    <t>荒尾　武史</t>
  </si>
  <si>
    <t>ツカモト　クニヒト</t>
  </si>
  <si>
    <t>モリナガ　エイジ</t>
  </si>
  <si>
    <t>森永　栄治</t>
  </si>
  <si>
    <t>セキ　ユウイチ</t>
  </si>
  <si>
    <t>タカハシ　ヒデアキ</t>
  </si>
  <si>
    <t>髙橋　英明</t>
  </si>
  <si>
    <t>シミズ　タクゾウ</t>
  </si>
  <si>
    <t>清水　琢三</t>
  </si>
  <si>
    <t>112-8576</t>
  </si>
  <si>
    <t>03-3816-7111</t>
  </si>
  <si>
    <t>980-8605</t>
  </si>
  <si>
    <t>宮城県仙台市青葉区二日町16-20</t>
  </si>
  <si>
    <t>022-221-0932</t>
  </si>
  <si>
    <t>ヤマナカ　ダイスケ</t>
  </si>
  <si>
    <t>山中　大典</t>
  </si>
  <si>
    <t>コンドウ　ヒロシ</t>
  </si>
  <si>
    <t>近藤　博</t>
  </si>
  <si>
    <t>変更年月日　令和4年2月22日</t>
  </si>
  <si>
    <t>東京都北区赤羽三丁目6-21</t>
  </si>
  <si>
    <t>ハセガワ　カオル</t>
  </si>
  <si>
    <t>長谷川　薫</t>
  </si>
  <si>
    <t>カサイ　シン</t>
  </si>
  <si>
    <t>クワハラ　カツヤ</t>
  </si>
  <si>
    <t>110-0011</t>
  </si>
  <si>
    <t>東京都台東区三ノ輪一丁目28番10号　丸嶋ビル6階</t>
  </si>
  <si>
    <t>03-3876-0801</t>
  </si>
  <si>
    <t>クボ　コウジ</t>
  </si>
  <si>
    <t>久保　孝二</t>
  </si>
  <si>
    <t>810-0033</t>
  </si>
  <si>
    <t>福岡県福岡市中央区小笹5丁目22番34号</t>
  </si>
  <si>
    <t>092-737-0370</t>
  </si>
  <si>
    <t>東京都中央区新川　新川ビル</t>
  </si>
  <si>
    <t>104-0033</t>
  </si>
  <si>
    <t>東京都中央区新川2-13-10　新川ビル2F</t>
  </si>
  <si>
    <t>03-3297-2611</t>
  </si>
  <si>
    <t>シモドイ　タケシ</t>
  </si>
  <si>
    <t>下土井　剛</t>
  </si>
  <si>
    <t>タカハシ　タカシ</t>
  </si>
  <si>
    <t>株式会社丹青社</t>
  </si>
  <si>
    <t>東京都港区港南一丁目2番70号</t>
  </si>
  <si>
    <t>マツザキ　トシユキ</t>
  </si>
  <si>
    <t>ササキ　ダイスケ</t>
  </si>
  <si>
    <t>フジイ　タケシ</t>
  </si>
  <si>
    <t>藤井　武司</t>
  </si>
  <si>
    <t>クレタニ　ノリヒロ</t>
  </si>
  <si>
    <t>榑谷　典洋</t>
  </si>
  <si>
    <t>サトウ　ツトム</t>
  </si>
  <si>
    <t>サトウ　ウイ</t>
  </si>
  <si>
    <t>佐藤　宇衣</t>
  </si>
  <si>
    <t>アカイシ　トシユキ</t>
  </si>
  <si>
    <t>登録番号</t>
    <phoneticPr fontId="20"/>
  </si>
  <si>
    <t>ウエル・ユーカン株式会社　東京支店</t>
    <phoneticPr fontId="20"/>
  </si>
  <si>
    <t>ウエル・ユーカン株式会社　本社</t>
    <phoneticPr fontId="20"/>
  </si>
  <si>
    <t>ウエル・ユーカン株式会社　大阪営業所</t>
    <phoneticPr fontId="20"/>
  </si>
  <si>
    <t>ウエル・ユーカン株式会社　福岡営業所</t>
    <phoneticPr fontId="20"/>
  </si>
  <si>
    <t>株式会社東武　青森営業所</t>
    <phoneticPr fontId="20"/>
  </si>
  <si>
    <t>株式会社備広　関東営業部（本社）</t>
    <phoneticPr fontId="20"/>
  </si>
  <si>
    <t>株式会社備広　関西営業部</t>
    <phoneticPr fontId="20"/>
  </si>
  <si>
    <t>株式会社備広　中四国営業部</t>
    <phoneticPr fontId="20"/>
  </si>
  <si>
    <t>株式会社備広　広島営業所</t>
    <phoneticPr fontId="20"/>
  </si>
  <si>
    <t>株式会社備広　九州営業部</t>
    <phoneticPr fontId="20"/>
  </si>
  <si>
    <t>積水ハウス株式会社　青森営業所</t>
    <phoneticPr fontId="20"/>
  </si>
  <si>
    <t>株式会社ザイマックス　本社</t>
    <phoneticPr fontId="20"/>
  </si>
  <si>
    <t>株式会社ザイマックス　溜池山王営業所</t>
    <phoneticPr fontId="20"/>
  </si>
  <si>
    <t>鹿島建設株式会社　東北支店</t>
    <phoneticPr fontId="20"/>
  </si>
  <si>
    <t>株式会社エルディ　本社</t>
    <phoneticPr fontId="20"/>
  </si>
  <si>
    <t>五洋建設株式会社　東北支店</t>
    <phoneticPr fontId="20"/>
  </si>
  <si>
    <t>株式会社グリーンクロス　東京都中央区新川　新川ビル</t>
    <phoneticPr fontId="20"/>
  </si>
  <si>
    <t>朝日技建サービス　売井坂広宣</t>
    <phoneticPr fontId="20"/>
  </si>
  <si>
    <t>アートプランフィールズ　板橋修</t>
    <phoneticPr fontId="20"/>
  </si>
  <si>
    <t>サン美巧　加賀大作</t>
    <phoneticPr fontId="20"/>
  </si>
  <si>
    <t>株式会社東宣エイディ　札幌営業所</t>
    <rPh sb="0" eb="4">
      <t>カブ</t>
    </rPh>
    <phoneticPr fontId="20"/>
  </si>
  <si>
    <t>イワダテデザイン　岩舘勝春</t>
    <phoneticPr fontId="20"/>
  </si>
  <si>
    <t>ジェイトリム青森中央　中村克也</t>
    <rPh sb="11" eb="13">
      <t>ナカムラ</t>
    </rPh>
    <rPh sb="13" eb="15">
      <t>カツヤ</t>
    </rPh>
    <phoneticPr fontId="20"/>
  </si>
  <si>
    <t>高橋看板店　高橋司</t>
    <rPh sb="6" eb="8">
      <t>タカハシ</t>
    </rPh>
    <rPh sb="8" eb="9">
      <t>ツカサ</t>
    </rPh>
    <phoneticPr fontId="20"/>
  </si>
  <si>
    <t>アキヤマ美術看板　秋山学</t>
    <rPh sb="9" eb="11">
      <t>アキヤマ</t>
    </rPh>
    <rPh sb="11" eb="12">
      <t>マナブ</t>
    </rPh>
    <phoneticPr fontId="20"/>
  </si>
  <si>
    <t>シマワキ光芸　島脇信弘</t>
    <rPh sb="7" eb="9">
      <t>シマワキ</t>
    </rPh>
    <rPh sb="9" eb="11">
      <t>ノブヒロ</t>
    </rPh>
    <phoneticPr fontId="20"/>
  </si>
  <si>
    <t>S.A.P　佐々木大介</t>
    <rPh sb="6" eb="9">
      <t>ササキ</t>
    </rPh>
    <rPh sb="9" eb="11">
      <t>ダイスケ</t>
    </rPh>
    <phoneticPr fontId="20"/>
  </si>
  <si>
    <t>有効期間満了年月日</t>
    <rPh sb="4" eb="9">
      <t>マンリョウネンガッピ</t>
    </rPh>
    <phoneticPr fontId="20"/>
  </si>
  <si>
    <t>登録種別</t>
    <rPh sb="2" eb="4">
      <t>シュベツ</t>
    </rPh>
    <phoneticPr fontId="20"/>
  </si>
  <si>
    <t>郵便番号</t>
    <phoneticPr fontId="20"/>
  </si>
  <si>
    <t>電話番号</t>
    <phoneticPr fontId="20"/>
  </si>
  <si>
    <t>住所</t>
    <phoneticPr fontId="20"/>
  </si>
  <si>
    <t>株式会社アート・サイン</t>
    <phoneticPr fontId="20"/>
  </si>
  <si>
    <t>ユニキカク　西村重雄</t>
    <rPh sb="6" eb="8">
      <t>ニシムラ</t>
    </rPh>
    <rPh sb="8" eb="10">
      <t>シゲオ</t>
    </rPh>
    <phoneticPr fontId="20"/>
  </si>
  <si>
    <t>登録番号</t>
  </si>
  <si>
    <t>中邨義英</t>
  </si>
  <si>
    <t>有限会社コンピューター工房</t>
  </si>
  <si>
    <t>大阪府大阪市中央区難波千日前8-22</t>
  </si>
  <si>
    <t>06-6633-2021</t>
  </si>
  <si>
    <t>中邨　義英</t>
  </si>
  <si>
    <t>矢内　伸尚</t>
  </si>
  <si>
    <t>033-0151</t>
  </si>
  <si>
    <t>青森県三沢市南山四丁目37-42　深谷ニュータウン</t>
  </si>
  <si>
    <t>0176-57-1762</t>
  </si>
  <si>
    <t>下山直樹</t>
  </si>
  <si>
    <t>株式会社セイユウ工芸</t>
  </si>
  <si>
    <t>232-0031</t>
  </si>
  <si>
    <t>神奈川県横浜市港区永楽町一丁目8番18号</t>
  </si>
  <si>
    <t>045-232-8521</t>
  </si>
  <si>
    <t>ツチダ　シゲヨシ</t>
  </si>
  <si>
    <t>土田 茂善</t>
  </si>
  <si>
    <t>ホクカプロ株式会社</t>
  </si>
  <si>
    <t>910-0015</t>
  </si>
  <si>
    <t>福井県福井市二の宮三丁目26番15号</t>
  </si>
  <si>
    <t>0776-24-5511</t>
  </si>
  <si>
    <t>ホクカプロ株式会社　本社</t>
  </si>
  <si>
    <t>ツチダ　カズヤ</t>
  </si>
  <si>
    <t>土田　和哉</t>
  </si>
  <si>
    <t>八戸市</t>
    <rPh sb="0" eb="3">
      <t>ハチ</t>
    </rPh>
    <phoneticPr fontId="20"/>
  </si>
  <si>
    <t>Rax　矢内伸尚</t>
    <phoneticPr fontId="20"/>
  </si>
  <si>
    <t>野口　貴史</t>
  </si>
  <si>
    <t>ノグチ　タカシ</t>
  </si>
  <si>
    <t>大和ハウス工業　三重支社</t>
  </si>
  <si>
    <t>大林　宗平</t>
  </si>
  <si>
    <t>オオバヤシ　シュウヘイ</t>
  </si>
  <si>
    <t>天野　康剛</t>
  </si>
  <si>
    <t>アマノ　ヤスタカ</t>
  </si>
  <si>
    <t>笠原　廣記</t>
  </si>
  <si>
    <t>カサハラ　コウキ</t>
  </si>
  <si>
    <t>大和ハウス工業　神奈川西支社</t>
  </si>
  <si>
    <t>大和ハウス工業　東京西支社</t>
  </si>
  <si>
    <t>宮川　大介</t>
  </si>
  <si>
    <t>ミヤガワ　ダイスケ</t>
  </si>
  <si>
    <t>波多野　晋之輔</t>
  </si>
  <si>
    <t>ハタノ　シンノスケ</t>
  </si>
  <si>
    <t>持田　貴範</t>
  </si>
  <si>
    <t>モチダ　ヨシノリ</t>
  </si>
  <si>
    <t>新田　秀一</t>
  </si>
  <si>
    <t>ニッタ　シュウイチ</t>
  </si>
  <si>
    <t>小川　博久</t>
  </si>
  <si>
    <t>オガワ　ヒロヒサ</t>
  </si>
  <si>
    <t>飯田　昭</t>
  </si>
  <si>
    <t>イイダ　アキラ</t>
  </si>
  <si>
    <t>株式会社グリーンクロス</t>
  </si>
  <si>
    <t>五洋建設株式会社</t>
  </si>
  <si>
    <t>株式会社安藤・間</t>
  </si>
  <si>
    <t>株式会社　エルディ</t>
  </si>
  <si>
    <t>山田　哲也</t>
  </si>
  <si>
    <t>ヤマダ　テツヤ</t>
  </si>
  <si>
    <t>成田　大介</t>
  </si>
  <si>
    <t>ナリタ　ダイスケ</t>
  </si>
  <si>
    <t>048-967-5951</t>
  </si>
  <si>
    <t>埼玉県越谷市相模町6-448-4</t>
  </si>
  <si>
    <t>フィオナグランデ株式会社</t>
  </si>
  <si>
    <t>岩手県盛岡市盛岡駅通前1番41号</t>
  </si>
  <si>
    <t>田原　稔</t>
  </si>
  <si>
    <t>タハラ　ミノル</t>
  </si>
  <si>
    <t>03-3552-6780</t>
  </si>
  <si>
    <t>東京都中央区新富二丁目15番5-701号</t>
  </si>
  <si>
    <t>早田　確</t>
  </si>
  <si>
    <t>ソウダ　カク</t>
  </si>
  <si>
    <t>遠藤　聖士</t>
  </si>
  <si>
    <t>エンドウ　サトシ</t>
  </si>
  <si>
    <t>ヤマザキ　タクヤ</t>
  </si>
  <si>
    <t>山形県米沢市大町三丁目3番33号</t>
  </si>
  <si>
    <t>小泉　貴靖</t>
  </si>
  <si>
    <t>コイズミ　タカヤス</t>
  </si>
  <si>
    <t>小泉　伸也</t>
  </si>
  <si>
    <t>コイズミ　シンヤ</t>
  </si>
  <si>
    <t>022-341-5255</t>
  </si>
  <si>
    <t>宮城県仙台市泉区市名坂字山岸50番地11</t>
  </si>
  <si>
    <t>981-3117</t>
  </si>
  <si>
    <t>オザキ　ノリオ</t>
  </si>
  <si>
    <t>イトウ　トモユキ</t>
  </si>
  <si>
    <t>阪中　康彦</t>
  </si>
  <si>
    <t>北海道札幌市豊平区平岸1条1丁目9番6号</t>
  </si>
  <si>
    <t>052-307-6633</t>
  </si>
  <si>
    <t>愛知県名古屋市中村区名駅四丁目2番11号</t>
  </si>
  <si>
    <t>佐々木　真郎</t>
  </si>
  <si>
    <t>ササキ　シンロウ</t>
  </si>
  <si>
    <t>中村　秀人</t>
  </si>
  <si>
    <t>広島県広島市中区南吉島一丁目2番14号</t>
  </si>
  <si>
    <t>中村　朋生</t>
  </si>
  <si>
    <t>鹿島建設株式会社</t>
  </si>
  <si>
    <t>髙橋　勝美</t>
  </si>
  <si>
    <t>タカハシ　カツミ</t>
  </si>
  <si>
    <t>大阪府大阪市福島区福島7-15-26</t>
  </si>
  <si>
    <t>樋口　知以</t>
  </si>
  <si>
    <t>佐々木　保</t>
  </si>
  <si>
    <t>ササキ　タモツ</t>
  </si>
  <si>
    <t>近藤　重敏</t>
  </si>
  <si>
    <t>コンドウ　シゲトシ</t>
  </si>
  <si>
    <t>佐藤　浩</t>
  </si>
  <si>
    <t>サトウ　ヒロシ</t>
  </si>
  <si>
    <t>青森県弘前市神田二丁目4番地20</t>
  </si>
  <si>
    <t>石澤　敏行</t>
  </si>
  <si>
    <t>イシザワ　トシユキ</t>
  </si>
  <si>
    <t>山野　芳浩</t>
  </si>
  <si>
    <t>ヤマノ　ヨシヒロ</t>
  </si>
  <si>
    <t>刀祢　健太郎</t>
  </si>
  <si>
    <t>トネ　ケンタロウ</t>
  </si>
  <si>
    <t>松田　行央</t>
  </si>
  <si>
    <t>マツダ　ユキオ</t>
  </si>
  <si>
    <t>江口　貴之</t>
  </si>
  <si>
    <t>エグチ　タカユキ</t>
  </si>
  <si>
    <t>大和ハウス工業　南九州支店</t>
  </si>
  <si>
    <t>山本　裕</t>
  </si>
  <si>
    <t>ヤマモト　ユウ</t>
  </si>
  <si>
    <t>大和ハウス工業　西九州支店</t>
  </si>
  <si>
    <t>大和ハウス工業　四国支社</t>
  </si>
  <si>
    <t>石松　明良</t>
  </si>
  <si>
    <t>イシマツ　アキラ</t>
  </si>
  <si>
    <t>シブカワ　ムネヒロ</t>
  </si>
  <si>
    <t>中村　滋</t>
  </si>
  <si>
    <t>ナカムラ　シゲル</t>
  </si>
  <si>
    <t>柿本　哲哉</t>
  </si>
  <si>
    <t>カキモト　テツヤ</t>
  </si>
  <si>
    <t>大和ハウス工業　奈良支社</t>
  </si>
  <si>
    <t>野本　悟</t>
  </si>
  <si>
    <t>ノモト　サトル</t>
  </si>
  <si>
    <t>對馬　直樹</t>
  </si>
  <si>
    <t>ツシマ　ナオキ</t>
  </si>
  <si>
    <t>尾原　一志</t>
  </si>
  <si>
    <t>オバラ　カズシ</t>
  </si>
  <si>
    <t>鍛島　智治</t>
  </si>
  <si>
    <t>カシマ　トモハル</t>
  </si>
  <si>
    <t>毛利　直宏</t>
  </si>
  <si>
    <t>モウリ　ナオヒロ</t>
  </si>
  <si>
    <t>竹岡　靖雄</t>
  </si>
  <si>
    <t>タケオカ　ヤスオ</t>
  </si>
  <si>
    <t>株式会社ネットテン</t>
  </si>
  <si>
    <t>株式会社アート・サイン</t>
  </si>
  <si>
    <t>大成建設株式会社　東北支店</t>
    <rPh sb="3" eb="4">
      <t>セツ</t>
    </rPh>
    <rPh sb="4" eb="8">
      <t>カブ</t>
    </rPh>
    <phoneticPr fontId="20"/>
  </si>
  <si>
    <t>水野　佑哉</t>
  </si>
  <si>
    <t>ﾐｽﾞﾉ ﾕｳﾔ</t>
  </si>
  <si>
    <t>0766-20-2101</t>
  </si>
  <si>
    <t>富山県高岡市早川70番地</t>
  </si>
  <si>
    <t>平能　正三</t>
  </si>
  <si>
    <t>ﾋﾗﾉ ｼｮｳｿﾞｳ</t>
  </si>
  <si>
    <t>中江　智亮</t>
  </si>
  <si>
    <t>ﾅｶｴ ﾄﾓｱｷ</t>
  </si>
  <si>
    <t>06-6310-6811</t>
  </si>
  <si>
    <t>三上　成幸</t>
  </si>
  <si>
    <t>ﾐｶﾐ ｼｹﾞﾕｷ</t>
  </si>
  <si>
    <t>03-5640-1802</t>
  </si>
  <si>
    <t>佐藤　浩二</t>
  </si>
  <si>
    <t>ｻﾄｳ　ｺｳｼﾞ</t>
  </si>
  <si>
    <t>井上　佳久</t>
  </si>
  <si>
    <t>イノウエ　ヨシヒサ</t>
  </si>
  <si>
    <t>山本　正晃</t>
  </si>
  <si>
    <t>ヤマモト　マサアキ</t>
  </si>
  <si>
    <t>大成建設株式会社　東北支店</t>
  </si>
  <si>
    <t>古澤　学</t>
  </si>
  <si>
    <t>フルサワ　マナブ</t>
  </si>
  <si>
    <t>アビコ　ヒロシ</t>
  </si>
  <si>
    <t>須永　孝一</t>
  </si>
  <si>
    <t>スナガ　コウイチ</t>
  </si>
  <si>
    <t>髙坂　正史</t>
  </si>
  <si>
    <t>コウサカ　マサフミ</t>
  </si>
  <si>
    <t>ワタナベ　キョウエイ</t>
  </si>
  <si>
    <t>170-0004</t>
  </si>
  <si>
    <t>マルタ　トオル</t>
  </si>
  <si>
    <t>ミウラ　カズマサ</t>
  </si>
  <si>
    <t>山田　洋一</t>
  </si>
  <si>
    <t>ヤマダ　ヨウイチ</t>
  </si>
  <si>
    <t>藤原　敬文</t>
  </si>
  <si>
    <t>フジワラ　タカフミ</t>
  </si>
  <si>
    <t>株式会社ジェイアール東日本企画　盛岡支社</t>
  </si>
  <si>
    <t>株式会社ジェイアール東日本企画</t>
  </si>
  <si>
    <t>株式会社トークス　本社</t>
  </si>
  <si>
    <t>稲妻　英俊</t>
  </si>
  <si>
    <t>イナヅマ　ヒデトシ</t>
  </si>
  <si>
    <t>五日市　剛</t>
  </si>
  <si>
    <t>イツカイチ　ツヨシ</t>
  </si>
  <si>
    <t>大森　健太郎</t>
  </si>
  <si>
    <t>オオモリ　ケンタロウ</t>
  </si>
  <si>
    <t>0836-83-1010</t>
  </si>
  <si>
    <t>山口県山陽小野田市大字西高泊字高須3334番の8</t>
  </si>
  <si>
    <t>746-0057</t>
  </si>
  <si>
    <t>株式会社　ファイブス　本社</t>
  </si>
  <si>
    <t>756-0057</t>
  </si>
  <si>
    <t>株式会社　ファイブス</t>
  </si>
  <si>
    <t>大阪市北区梅田三丁目1番3号</t>
  </si>
  <si>
    <t>松岡　賢一</t>
  </si>
  <si>
    <t>ﾏﾂｵｶ ｹﾝｲﾁ</t>
  </si>
  <si>
    <t>広告美術仕上げ技能士2級</t>
  </si>
  <si>
    <t>八森　義英</t>
  </si>
  <si>
    <t>ハチモリ　ヨシヒデ</t>
  </si>
  <si>
    <t>0178-45-3898</t>
  </si>
  <si>
    <t>青森県八戸市諏訪三丁目18-11</t>
  </si>
  <si>
    <t>031-0803</t>
  </si>
  <si>
    <t>看板広告　八宣堂</t>
  </si>
  <si>
    <t>工藤　尊史</t>
  </si>
  <si>
    <t>クドウ　タカフミ</t>
  </si>
  <si>
    <t>0179-34-2253</t>
  </si>
  <si>
    <t>青森県三戸郡南部町大字沖田面字上村5-1</t>
  </si>
  <si>
    <t>039-0105</t>
  </si>
  <si>
    <t>南部美工</t>
  </si>
  <si>
    <t>総合看板　南部美工</t>
  </si>
  <si>
    <t>工藤　晃裕</t>
  </si>
  <si>
    <t>クドウ　アキヒロ</t>
  </si>
  <si>
    <t>カワムラ　ジュン</t>
  </si>
  <si>
    <t>東京都中央区銀座三丁目9番4号</t>
  </si>
  <si>
    <t>クサガ　ノリヒコ</t>
  </si>
  <si>
    <t>和田　武之</t>
  </si>
  <si>
    <t>ワダ　タケシ</t>
  </si>
  <si>
    <t>03-6908-6727</t>
  </si>
  <si>
    <t>東京都中野区東中野四丁目9番26号　キクヤビル201号室</t>
  </si>
  <si>
    <t>164-0003</t>
  </si>
  <si>
    <t>株式会社ワイズサイン　東京支店</t>
  </si>
  <si>
    <t>0270-62-6696</t>
  </si>
  <si>
    <t>群馬県伊勢崎市三室町5808番地</t>
  </si>
  <si>
    <t>379-2235</t>
  </si>
  <si>
    <t>株式会社ワイズサイン</t>
  </si>
  <si>
    <t>山崎　貴史</t>
  </si>
  <si>
    <t>ヤマザキ　タカシ</t>
  </si>
  <si>
    <t>株式会社ワイズサイン　本社</t>
  </si>
  <si>
    <t>犬伏　健介</t>
  </si>
  <si>
    <t>イヌブシ　ケンスケ</t>
  </si>
  <si>
    <t>078-360-8090</t>
  </si>
  <si>
    <t>兵庫県神戸市中央区元町通4-1-20　2階</t>
  </si>
  <si>
    <t>650-0022</t>
  </si>
  <si>
    <t>事務局J0K株式会社　営業所</t>
  </si>
  <si>
    <t>大阪府大阪市此花区酉島6-8-7</t>
  </si>
  <si>
    <t>554-0051</t>
  </si>
  <si>
    <t>事務局J0K株式会社</t>
  </si>
  <si>
    <t>高関　千尋</t>
  </si>
  <si>
    <t>タカセキ　チヒロ</t>
  </si>
  <si>
    <t>德毛　孝裕</t>
  </si>
  <si>
    <t>トクモ　タカヒロ</t>
  </si>
  <si>
    <t>細川　加奈子</t>
  </si>
  <si>
    <t>ホソカワ　カナコ</t>
  </si>
  <si>
    <t>進藤　良夫</t>
  </si>
  <si>
    <t>シンドウ　ヨシオ</t>
  </si>
  <si>
    <t>秋田県秋田市外旭川字梶ノ目351番地</t>
  </si>
  <si>
    <t>辺見　雄作</t>
  </si>
  <si>
    <t>ヘンミ　ユウサク</t>
  </si>
  <si>
    <t>東京都品川区南品川一丁目7番17号</t>
  </si>
  <si>
    <t>髙村　祐次郎</t>
  </si>
  <si>
    <t>タカムラ　ユウジロウ</t>
  </si>
  <si>
    <t>伊藤　正直</t>
  </si>
  <si>
    <t>イトウ　マサナオ</t>
  </si>
  <si>
    <t>株式会社デザインアーク　東京本店</t>
  </si>
  <si>
    <t>小久保　裕文</t>
  </si>
  <si>
    <t>コクボ　ヒロフミ</t>
  </si>
  <si>
    <t>03-5774-7501</t>
  </si>
  <si>
    <t>東京都渋谷区神宮前6-29-2　助川ビル2階</t>
  </si>
  <si>
    <t>150-0001</t>
  </si>
  <si>
    <t>大阪府東大阪市衣摺六丁目1-28</t>
  </si>
  <si>
    <t>小安　徳郎</t>
  </si>
  <si>
    <t>コヤス　トクロウ</t>
  </si>
  <si>
    <t>大滝　謹也</t>
  </si>
  <si>
    <t>オオタキ　キンヤ</t>
  </si>
  <si>
    <t>山田　萬一</t>
  </si>
  <si>
    <t>ヤマダ　マンイチ</t>
  </si>
  <si>
    <t>平林　忠人</t>
  </si>
  <si>
    <t>ヒラバヤシ　タダヒト</t>
  </si>
  <si>
    <t>022-393-5542</t>
  </si>
  <si>
    <t>宮城県仙台市太白区中田一丁目8-28</t>
  </si>
  <si>
    <t>平林シート株式会社　仙台営業所</t>
  </si>
  <si>
    <t>0562-83-8100</t>
  </si>
  <si>
    <t>愛知県知多郡東浦町緒川下汐田18-1</t>
  </si>
  <si>
    <t>470-2102</t>
  </si>
  <si>
    <t>平林シート株式会社</t>
  </si>
  <si>
    <t>03-3575-6001</t>
  </si>
  <si>
    <t>東京都港区東新橋一丁目9番1号</t>
  </si>
  <si>
    <t>105-7360</t>
  </si>
  <si>
    <t>橋本　岳大</t>
  </si>
  <si>
    <t>ハシモト　タケヒロ</t>
  </si>
  <si>
    <t>042-512-8397</t>
  </si>
  <si>
    <t>東京都立川市高松町三丁目8番4　ファーレTKT6階</t>
  </si>
  <si>
    <t>190-0011</t>
  </si>
  <si>
    <t>株式会社アスキーム</t>
  </si>
  <si>
    <t>岩手県盛岡市向中野七丁目18番16号</t>
  </si>
  <si>
    <t>大内　信志</t>
  </si>
  <si>
    <t>オオウチ　シンジ</t>
  </si>
  <si>
    <t>宮城県仙台市若林区六丁の目元町3番8号</t>
  </si>
  <si>
    <t>984-0014</t>
  </si>
  <si>
    <t>荒屋　宏和</t>
  </si>
  <si>
    <t>アラヤ　ヒロカズ</t>
  </si>
  <si>
    <t>宮城県名取市高舘熊野堂字岩口南37番地の1</t>
  </si>
  <si>
    <t>阿部　貴俊</t>
  </si>
  <si>
    <t>アベ　タカトシ</t>
  </si>
  <si>
    <t>濱田　裕樹</t>
  </si>
  <si>
    <t>ハマダ　ユウキ</t>
  </si>
  <si>
    <t>022-237-3751</t>
  </si>
  <si>
    <t>宮城県仙台市若林区卸町東一丁目2番7号</t>
  </si>
  <si>
    <t>984-0002</t>
  </si>
  <si>
    <t>株式会社ステア　本社</t>
  </si>
  <si>
    <t>株式会社ステア</t>
  </si>
  <si>
    <t>林﨑　祐一</t>
  </si>
  <si>
    <t>ハヤシザキ　ユウイチ</t>
  </si>
  <si>
    <t>後藤　喜勝</t>
  </si>
  <si>
    <t>ゴトウ　ヨシカツ</t>
  </si>
  <si>
    <t>宮城県仙台市宮城野区扇町一丁目5-7</t>
  </si>
  <si>
    <t>荒谷　昭夫</t>
  </si>
  <si>
    <t>アラヤ　アキオ</t>
  </si>
  <si>
    <t>峯　拓也</t>
  </si>
  <si>
    <t>ミネ　タクヤ</t>
  </si>
  <si>
    <t>03-6721-0151</t>
  </si>
  <si>
    <t>ＬＭＩグループ株式会社　本社</t>
  </si>
  <si>
    <t>ＬＭＩグループ株式会社</t>
  </si>
  <si>
    <t>ナガイ　シュンスケ</t>
  </si>
  <si>
    <t>ニューラルマーケティング株式会社　東京支店</t>
  </si>
  <si>
    <t>ニューラルマーケティング株式会社</t>
  </si>
  <si>
    <t>カトウ　ケンジ</t>
  </si>
  <si>
    <t>マロ　ヒデハル</t>
  </si>
  <si>
    <t>スナガワ　タクマ</t>
  </si>
  <si>
    <t>株式会社安藤・間　東北支店</t>
  </si>
  <si>
    <t>サカガミ　アツシ</t>
  </si>
  <si>
    <t>984-0014</t>
    <phoneticPr fontId="20"/>
  </si>
  <si>
    <t>フカタ　ジュンイチ</t>
  </si>
  <si>
    <t>福冨　健</t>
  </si>
  <si>
    <t>フクトミ　ケン</t>
  </si>
  <si>
    <t>アベ　コウセイ</t>
  </si>
  <si>
    <t>谷　誠</t>
  </si>
  <si>
    <t>タニ　マコト</t>
  </si>
  <si>
    <t>スドウ　リュウタ</t>
  </si>
  <si>
    <t>カリノ　シンヤ</t>
  </si>
  <si>
    <t>ノナカ　シンゴ</t>
  </si>
  <si>
    <t>太平ビルサービス株式会社　本店</t>
  </si>
  <si>
    <t>山田　昭二</t>
  </si>
  <si>
    <t>ヤマダ　ショウジ</t>
  </si>
  <si>
    <t>03-6253-5711</t>
  </si>
  <si>
    <t>東京都港区東新橋一丁目7番3号</t>
  </si>
  <si>
    <t>105-8311</t>
  </si>
  <si>
    <t>トッパン・フォームズ株式会社　本社</t>
  </si>
  <si>
    <t>トッパン・フォームズ株式会社</t>
  </si>
  <si>
    <t>添田　秀樹</t>
  </si>
  <si>
    <t>ソエダ　ヒデキ</t>
  </si>
  <si>
    <t>石山　嘉賢</t>
  </si>
  <si>
    <t>イシヤマ　ヨシミツ</t>
  </si>
  <si>
    <t>0172-35-1865</t>
  </si>
  <si>
    <t>青森県弘前市緑ケ丘三丁目3-31</t>
  </si>
  <si>
    <t>036-8253</t>
  </si>
  <si>
    <t>ワイアイアート</t>
  </si>
  <si>
    <t>オオヤ　ナオキ</t>
  </si>
  <si>
    <t>03-3502-7570</t>
  </si>
  <si>
    <t>髙瀨　伸利</t>
  </si>
  <si>
    <t>タカセ　ノブトシ</t>
  </si>
  <si>
    <t>錢谷　智昭</t>
  </si>
  <si>
    <t>ゼニヤ　ノリアキ</t>
  </si>
  <si>
    <t>017-752-0805</t>
  </si>
  <si>
    <t>青森県青森市問屋町一丁目15-6</t>
  </si>
  <si>
    <t>030-0131</t>
  </si>
  <si>
    <t>トータルデザインZENIYA</t>
  </si>
  <si>
    <t>オワダ　マサオ</t>
  </si>
  <si>
    <t>ヤナギダ　カズオ</t>
  </si>
  <si>
    <t>東京都江東区深川二丁目7番6号</t>
  </si>
  <si>
    <t>135-0033</t>
  </si>
  <si>
    <t>青野　芳明</t>
  </si>
  <si>
    <t>アオノ　ヨシアキ</t>
  </si>
  <si>
    <t>東京都港区港南二丁目15番2号</t>
  </si>
  <si>
    <t>108-8502</t>
  </si>
  <si>
    <t>蓮輪　賢治</t>
  </si>
  <si>
    <t>ハスワ　ケンジ</t>
  </si>
  <si>
    <t>吉田　秀正</t>
  </si>
  <si>
    <t>ヨシダ　ヒデマサ</t>
  </si>
  <si>
    <t>六辻　政彦</t>
  </si>
  <si>
    <t>ムツジ　マサヒコ</t>
  </si>
  <si>
    <t>會田　直弘</t>
  </si>
  <si>
    <t>アイタ　ナオヒロ</t>
  </si>
  <si>
    <t>千葉　隆</t>
  </si>
  <si>
    <t>チバ　タカシ</t>
  </si>
  <si>
    <t>熊谷　悟</t>
  </si>
  <si>
    <t>クマガイ　サトル</t>
  </si>
  <si>
    <t>宮地　勢津</t>
  </si>
  <si>
    <t>ミヤヂ　セツ</t>
  </si>
  <si>
    <t>小野田　旬一</t>
  </si>
  <si>
    <t>オノダ　シュンイチ</t>
  </si>
  <si>
    <t>平岡　孝夫</t>
  </si>
  <si>
    <t>ヒラオカ　タカオ</t>
  </si>
  <si>
    <t>高橋　雅一</t>
  </si>
  <si>
    <t>タカハシ　マサカズ</t>
  </si>
  <si>
    <t>小向　力</t>
  </si>
  <si>
    <t>コムカイ　リキ</t>
  </si>
  <si>
    <t>044-949-5105</t>
  </si>
  <si>
    <t>神奈川県川崎市多摩区菅稲田堤3-17-12</t>
  </si>
  <si>
    <t>214-0003</t>
  </si>
  <si>
    <t>S.P.COM 本社</t>
  </si>
  <si>
    <t>株式会社S.P.COM</t>
  </si>
  <si>
    <t>イケダケイゴ</t>
  </si>
  <si>
    <t>松浦　健悦</t>
  </si>
  <si>
    <t>マツウラ　ケンエツ</t>
  </si>
  <si>
    <t>八重樫　知司</t>
  </si>
  <si>
    <t>ヤエガシ　トモジ</t>
  </si>
  <si>
    <t>小山内　信幸</t>
  </si>
  <si>
    <t>オサナイ　ノブユキ</t>
  </si>
  <si>
    <t>山﨑　裕仁</t>
  </si>
  <si>
    <t>ヤマザキ　ヒロヒト</t>
  </si>
  <si>
    <t>代表取締役　社長執行役員</t>
  </si>
  <si>
    <t>奥本　清孝</t>
  </si>
  <si>
    <t>オクモト　キヨタカ</t>
  </si>
  <si>
    <t>020-0611</t>
  </si>
  <si>
    <t>横山　誠</t>
  </si>
  <si>
    <t>ヨコヤマ　マコト</t>
  </si>
  <si>
    <t>052-324-5390</t>
  </si>
  <si>
    <t>愛知県名古屋市中区上前津1-4-12</t>
  </si>
  <si>
    <t>460-0013</t>
  </si>
  <si>
    <t>三共ディスプレイ株式会社　名古屋営業所</t>
  </si>
  <si>
    <t>孝野　真也</t>
  </si>
  <si>
    <t>コウノ　シンヤ</t>
  </si>
  <si>
    <t>萩原　達夫</t>
  </si>
  <si>
    <t>ハギワラ　タツオ</t>
  </si>
  <si>
    <t>竹下　浩二</t>
  </si>
  <si>
    <t>タケシタ　コウジ</t>
  </si>
  <si>
    <t>ササキ　トオル</t>
  </si>
  <si>
    <t>03-5769-8151</t>
  </si>
  <si>
    <t>東京都品川区東品川4-12-6 品川シーサイドキャナルタワー21F</t>
  </si>
  <si>
    <t>140-0002</t>
  </si>
  <si>
    <t>ニューラルマーケティング株式会社　東京本社</t>
  </si>
  <si>
    <t>横山　一志</t>
  </si>
  <si>
    <t>ヨコヤマ　ヒトシ</t>
  </si>
  <si>
    <t>東京都中央区入船二丁目5番7号</t>
  </si>
  <si>
    <t>立石　昌紀</t>
  </si>
  <si>
    <t>タテイシ　マサノリ</t>
  </si>
  <si>
    <t>サトウ　マサミ</t>
  </si>
  <si>
    <t>宮城県仙台市青葉区一番町三丁目7番1号　電力ビル9階</t>
  </si>
  <si>
    <t>松岡　利彦</t>
  </si>
  <si>
    <t>マツオカ　トシヒコ</t>
  </si>
  <si>
    <t>ヤマダ　サトシ</t>
  </si>
  <si>
    <t>新潟県新潟市中央区美の里17番8号</t>
  </si>
  <si>
    <t>フルカワ　ケン</t>
  </si>
  <si>
    <t>泉谷　祐次</t>
  </si>
  <si>
    <t>イズミヤ　ユウジ</t>
  </si>
  <si>
    <t>山形県山形市小立二丁目1番62号</t>
  </si>
  <si>
    <t>男虎　健二</t>
  </si>
  <si>
    <t>オノトラ　ケンジ</t>
  </si>
  <si>
    <t>鈴木　道広</t>
  </si>
  <si>
    <t>スズキ　ミチヒロ</t>
  </si>
  <si>
    <t>長沼　唯彦</t>
  </si>
  <si>
    <t>ナガヌマ　タダヒコ</t>
  </si>
  <si>
    <t>0229-26-4611</t>
  </si>
  <si>
    <t>宮城県大崎市古川新田字神明浦61番地の1</t>
  </si>
  <si>
    <t>989-6226</t>
  </si>
  <si>
    <t>株式会社東亜レジン古川</t>
  </si>
  <si>
    <t>永井　茂智</t>
  </si>
  <si>
    <t>ナガイ　シゲトモ</t>
  </si>
  <si>
    <t>TOPPANエッジ株式会社　本社</t>
  </si>
  <si>
    <t>TOPPANエッジ株式会社</t>
  </si>
  <si>
    <t>石川　達</t>
  </si>
  <si>
    <t>イシカワ　タツ</t>
  </si>
  <si>
    <t>大阪府東大阪市衣摺6-1-28</t>
  </si>
  <si>
    <t>小林　統</t>
  </si>
  <si>
    <t>コバヤシ　オサム</t>
  </si>
  <si>
    <t>尾﨑　暢也</t>
  </si>
  <si>
    <t>オザキ　ノブヤ</t>
  </si>
  <si>
    <t>イズミハラ　ナオヒト</t>
  </si>
  <si>
    <t>大和ハウス工業　熊本支店</t>
  </si>
  <si>
    <t>島津　剛史</t>
  </si>
  <si>
    <t>シマヅ　タケシ</t>
  </si>
  <si>
    <t>大和ハウス工業　北九州支店</t>
  </si>
  <si>
    <t>ホンダ　アキヒト</t>
  </si>
  <si>
    <t>大和ハウス工業　九州支社</t>
  </si>
  <si>
    <t>カネマサ　テルミ</t>
  </si>
  <si>
    <t>イシバシ　ケンジ</t>
  </si>
  <si>
    <t>ツカモト　リョウヘイ</t>
  </si>
  <si>
    <t>大和ハウス工業　山口支店</t>
  </si>
  <si>
    <t>東　勝己</t>
  </si>
  <si>
    <t>アズマ　カツミ</t>
  </si>
  <si>
    <t>大和ハウス工業　中国支社</t>
  </si>
  <si>
    <t>大和ハウス工業　岡山支店</t>
  </si>
  <si>
    <t>ヤマシタ　ヒロシ</t>
  </si>
  <si>
    <t>小畠　洋二</t>
  </si>
  <si>
    <t>コバタケ　ヨウジ</t>
  </si>
  <si>
    <t>大和ハウス工業　神戸支店</t>
  </si>
  <si>
    <t>大和ハウス工業　堺支店</t>
  </si>
  <si>
    <t>大和ハウス工業　京都支店</t>
  </si>
  <si>
    <t>大和ハウス工業　滋賀支店</t>
  </si>
  <si>
    <t>大和ハウス工業　愛知北支店</t>
  </si>
  <si>
    <t>大和ハウス工業　岡崎支店</t>
  </si>
  <si>
    <t>大和ハウス工業　岐阜支店</t>
  </si>
  <si>
    <t>サカイ　ノブアキ</t>
  </si>
  <si>
    <t>大和ハウス工業　中部支社</t>
  </si>
  <si>
    <t>ミヤシタ　イワオ</t>
  </si>
  <si>
    <t>岡村　幹哉</t>
  </si>
  <si>
    <t>オカムラ　ミキヤ</t>
  </si>
  <si>
    <t>大和ハウス工業　新潟支店</t>
  </si>
  <si>
    <t>コバヤシ　ナオヨシ</t>
  </si>
  <si>
    <t>大和ハウス工業　北陸支社</t>
  </si>
  <si>
    <t>ナガオ　ソウシ</t>
  </si>
  <si>
    <t>大和ハウス工業　神奈川西支店</t>
  </si>
  <si>
    <t>サクライ　タカシ</t>
  </si>
  <si>
    <t>大和ハウス工業　南関東支社</t>
  </si>
  <si>
    <t>シンポ　ジュンイチ</t>
  </si>
  <si>
    <t>大和ハウス工業　川崎支店</t>
  </si>
  <si>
    <t>大和ハウス工業　東京西支店</t>
  </si>
  <si>
    <t>倉橋　勇人</t>
  </si>
  <si>
    <t>クラハシ　ハヤト</t>
  </si>
  <si>
    <t>大和ハウス工業　柏支店</t>
  </si>
  <si>
    <t>ムラタ　カツミ</t>
  </si>
  <si>
    <t>大和ハウス工業　東関東支社</t>
  </si>
  <si>
    <t>大和ハウス工業　千葉支店</t>
  </si>
  <si>
    <t>大和ハウス工業　埼玉東支店</t>
  </si>
  <si>
    <t>大和ハウス工業　埼玉西支店</t>
  </si>
  <si>
    <t>ナガノ　マサテル</t>
  </si>
  <si>
    <t>大和ハウス工業　北関東支社</t>
  </si>
  <si>
    <t>藤澤　慎也</t>
  </si>
  <si>
    <t>フジサワ　シンヤ</t>
  </si>
  <si>
    <t>大和ハウス工業　群馬支店</t>
  </si>
  <si>
    <t>大和ハウス工業　宇都宮支店</t>
  </si>
  <si>
    <t>大和ハウス工業　茨城支店</t>
  </si>
  <si>
    <t>大和ハウス工業　福島支店</t>
  </si>
  <si>
    <t>クサマ　ダイザブロウ</t>
  </si>
  <si>
    <t>大和ハウス工業　北日本支社</t>
  </si>
  <si>
    <t>大和ハウス工業　北東北支店</t>
  </si>
  <si>
    <t>ヤスイ　サトシ</t>
  </si>
  <si>
    <t>大和ハウス工業　北海道支店</t>
  </si>
  <si>
    <t>シマダ　コウヨウ</t>
  </si>
  <si>
    <t>三浦　政和</t>
  </si>
  <si>
    <t>ミウラ　マサカズ</t>
  </si>
  <si>
    <t>セキ　シゲヤス</t>
  </si>
  <si>
    <t>青森県青森市青柳一丁目16番3号 木村ビル4階</t>
  </si>
  <si>
    <t>コアプランニング本店</t>
  </si>
  <si>
    <t>青森県青森市青柳一丁目16番3号</t>
  </si>
  <si>
    <t>有限会社コアプランニング</t>
  </si>
  <si>
    <t>イトウ　ヒロブミ</t>
  </si>
  <si>
    <t>高橋　正樹、高橋　順</t>
  </si>
  <si>
    <t>タカハシ　マサキ、タカハシ　ジュン</t>
  </si>
  <si>
    <t>青森県三戸郡南部町大字高橋字中道30-5</t>
  </si>
  <si>
    <t>有限会社タカハシデザイン　本社</t>
  </si>
  <si>
    <t>高橋　正樹</t>
  </si>
  <si>
    <t>タカハシ　マサキ</t>
  </si>
  <si>
    <t>広告美術仕上げ技能士</t>
  </si>
  <si>
    <t>佐藤　良太</t>
  </si>
  <si>
    <t>サトウ　リョウタ</t>
  </si>
  <si>
    <t>052-354-6033</t>
  </si>
  <si>
    <t>愛知県名古屋市中川区荒子5-213-A</t>
  </si>
  <si>
    <t>454-0869</t>
  </si>
  <si>
    <t>名古屋営業所</t>
  </si>
  <si>
    <t>東京都千代田区東神田一丁目14番1号</t>
  </si>
  <si>
    <t>株式会社中川堂　本社</t>
    <rPh sb="0" eb="4">
      <t>カブ</t>
    </rPh>
    <rPh sb="4" eb="7">
      <t>ナカガワドウ</t>
    </rPh>
    <phoneticPr fontId="20"/>
  </si>
  <si>
    <t>株式会社中川堂　名古屋営業所</t>
    <rPh sb="0" eb="4">
      <t>カブ</t>
    </rPh>
    <rPh sb="4" eb="7">
      <t>ナカガワドウ</t>
    </rPh>
    <phoneticPr fontId="20"/>
  </si>
  <si>
    <t>モリタ　ジュン</t>
  </si>
  <si>
    <t>森田　潤</t>
  </si>
  <si>
    <t>静岡県静岡市葵区新伝馬一丁目3番43号</t>
  </si>
  <si>
    <t>カンノ　エイイチ</t>
  </si>
  <si>
    <t>菅野　栄一</t>
  </si>
  <si>
    <t>永野　晶也</t>
  </si>
  <si>
    <t>東京都大田区池上3-6</t>
  </si>
  <si>
    <t>大阪府大阪市中央区北久宝寺町4-3-5 本町サミットビル3階</t>
  </si>
  <si>
    <t>アオイネオン株式会社　福岡支店</t>
  </si>
  <si>
    <t>福岡県福岡市中央区渡辺通2-3-3　エナフィス薬院ビル3階</t>
  </si>
  <si>
    <t>定村　裕輔</t>
  </si>
  <si>
    <t>サトウ　ケンイチ</t>
  </si>
  <si>
    <t>クニヤ　カズヒコ</t>
  </si>
  <si>
    <t>国谷　一彦</t>
  </si>
  <si>
    <t>有限会社　新川金属工業</t>
  </si>
  <si>
    <t>青森県青森市油川字実法112-1</t>
  </si>
  <si>
    <t>017-788-2431</t>
  </si>
  <si>
    <t>アラカワ　タケシ</t>
  </si>
  <si>
    <t>新川　武</t>
  </si>
  <si>
    <t>オオダイラ　ノブヨシ</t>
  </si>
  <si>
    <t>大平　修功</t>
  </si>
  <si>
    <t>斎藤　仁</t>
  </si>
  <si>
    <t>サイトウ　ヒトシ</t>
  </si>
  <si>
    <t>宮城県仙台市青葉区国分町3丁目1-11　定禅寺通スクエアビル3階</t>
  </si>
  <si>
    <t>高橋　勝之</t>
  </si>
  <si>
    <t>タカハシ　カツユキ</t>
  </si>
  <si>
    <t>銭谷　智昭</t>
  </si>
  <si>
    <t>青森県青森市問屋町1丁目15-6</t>
  </si>
  <si>
    <t>代表社員</t>
  </si>
  <si>
    <t>合同会社トータルデザインzeniya</t>
  </si>
  <si>
    <t>小山内　隆司</t>
  </si>
  <si>
    <t>オサナイ　リュウジ</t>
  </si>
  <si>
    <t>011-852-1727</t>
  </si>
  <si>
    <t>北海道札幌市白石区栄通7丁目2-13</t>
  </si>
  <si>
    <t>003-0021</t>
  </si>
  <si>
    <t>株式会社フジ工芸社</t>
  </si>
  <si>
    <t>吉井　昌樹</t>
  </si>
  <si>
    <t>ヨシイ　マサキ</t>
  </si>
  <si>
    <t>03-5155-5657</t>
  </si>
  <si>
    <t>東京都新宿区高田馬場1丁目16-30</t>
  </si>
  <si>
    <t>169-0075</t>
  </si>
  <si>
    <t>株式会社キッズプロモーション</t>
  </si>
  <si>
    <t>木津　昭仁</t>
  </si>
  <si>
    <t>キヅ　アキヒト</t>
  </si>
  <si>
    <t>株式会社キッズプロモーション　東京本社</t>
  </si>
  <si>
    <t>秋元　幸治</t>
  </si>
  <si>
    <t>アキモト　ユキハル</t>
  </si>
  <si>
    <t>017-782-3121</t>
  </si>
  <si>
    <t>青森県青森市大字三内沢部430番地16号</t>
  </si>
  <si>
    <t>038-0031</t>
  </si>
  <si>
    <t>あきもと広芸</t>
  </si>
  <si>
    <t>秋元　英治</t>
  </si>
  <si>
    <t>アキモト　ヒデハル</t>
  </si>
  <si>
    <t>瀬尾　大輔</t>
  </si>
  <si>
    <t>セオ　ダイスケ</t>
  </si>
  <si>
    <t>03-6380-8445</t>
  </si>
  <si>
    <t>東京都千代田区飯田橋四丁目5番11号</t>
  </si>
  <si>
    <t>大塚　逸平</t>
  </si>
  <si>
    <t>オオツカ　イッペイ</t>
  </si>
  <si>
    <t>４５アイズ株式会社　本社</t>
  </si>
  <si>
    <t>山田　浩</t>
  </si>
  <si>
    <t>ヤマダ　ヒロシ</t>
  </si>
  <si>
    <t>024-922-0076</t>
  </si>
  <si>
    <t>福島県郡山市富久山町福原字中田34-1</t>
  </si>
  <si>
    <t>963-8061</t>
  </si>
  <si>
    <t>東北エスピー株式会社</t>
  </si>
  <si>
    <t>西塚　勝弘</t>
  </si>
  <si>
    <t>ニシヅカ　カツヒロ</t>
  </si>
  <si>
    <t>03-5762-0911</t>
  </si>
  <si>
    <t>東京都品川区東大井二丁目13番8号</t>
  </si>
  <si>
    <t>140-0011</t>
  </si>
  <si>
    <t>株式会社システムハウスアールアンドシー</t>
  </si>
  <si>
    <t>木村　明文</t>
  </si>
  <si>
    <t>キムラ　アキフミ</t>
  </si>
  <si>
    <t>0193-31-3653</t>
  </si>
  <si>
    <t>岩手県釜石市只越町3-1-21</t>
  </si>
  <si>
    <t>026-0021</t>
  </si>
  <si>
    <t>株式会社システムハウスアールアンドシー　岩手営業所</t>
  </si>
  <si>
    <t>足達　卓也</t>
  </si>
  <si>
    <t>アダチ　タクヤ</t>
  </si>
  <si>
    <t>022-254-3191</t>
  </si>
  <si>
    <t>宮城県仙台市宮城野区中野4-1-29</t>
  </si>
  <si>
    <t>株式会社システムハウスアールアンドシー　東北支店</t>
  </si>
  <si>
    <t>齊藤　直樹</t>
  </si>
  <si>
    <t>サイトウ　ナオキ</t>
  </si>
  <si>
    <t>0176-53-5661</t>
  </si>
  <si>
    <t>青森県三沢市松原町二丁目31-3820</t>
  </si>
  <si>
    <t>033-0035</t>
  </si>
  <si>
    <t>0176-53-6259</t>
  </si>
  <si>
    <t>青森県三沢市南町二丁目31-1764</t>
  </si>
  <si>
    <t>033-0036</t>
  </si>
  <si>
    <t>サイトウ看板店</t>
  </si>
  <si>
    <t>谿　孝男</t>
  </si>
  <si>
    <t>カク　タカオ</t>
  </si>
  <si>
    <t>東京都台東区台東東一丁目5番1号</t>
  </si>
  <si>
    <t>ＴＯＰＰＡＮ株式会社</t>
  </si>
  <si>
    <t>齊藤　昌典</t>
  </si>
  <si>
    <t>サイトウ　マサノリ</t>
  </si>
  <si>
    <t>06-6456-3113</t>
  </si>
  <si>
    <t>大阪府大阪市北区中之島（次のビルを除く）</t>
  </si>
  <si>
    <t>530-0005</t>
  </si>
  <si>
    <t>ＴＯＰＰＡＮ株式会社　西日本事業本部</t>
  </si>
  <si>
    <t>03-5840-2989</t>
  </si>
  <si>
    <t>ＴＯＰＰＡＮ株式会社　情報コミュニケーション事業本部</t>
  </si>
  <si>
    <t>加藤　建治</t>
  </si>
  <si>
    <t>ＴＯＰＰＡＮ株式会社　東日本事業本部　東日本事業部</t>
  </si>
  <si>
    <t>青森県青森市大字油川字実法112-1</t>
  </si>
  <si>
    <t>オガワ　テツオ</t>
  </si>
  <si>
    <t>東京都港区南青山四丁目15番5号</t>
  </si>
  <si>
    <t>株式会社びこう社</t>
  </si>
  <si>
    <t>ウラオカ　ジュン</t>
  </si>
  <si>
    <t>株式会社びこう社　本社（東京支店）</t>
  </si>
  <si>
    <t>宮城県仙台市青葉区中央四丁目6番1号</t>
  </si>
  <si>
    <t>980-6090</t>
  </si>
  <si>
    <t>馬場　弘隆</t>
  </si>
  <si>
    <t>ババ　ヒロタカ</t>
  </si>
  <si>
    <t>東京都中央区銀座二丁目10番6号</t>
  </si>
  <si>
    <t>古山　進</t>
  </si>
  <si>
    <t>愛知県津島市東柳原町五丁目5番地1</t>
  </si>
  <si>
    <t>長田　一郎</t>
  </si>
  <si>
    <t>ナガタ　イチロウ</t>
  </si>
  <si>
    <t>青森県八戸市石堂四丁目14番12号</t>
  </si>
  <si>
    <t>長田広告株式会社　八戸営業所</t>
  </si>
  <si>
    <t>瀬古　翔</t>
  </si>
  <si>
    <t>セコ　ショウ</t>
  </si>
  <si>
    <t>大阪府大阪市北区梅田三丁目1番3号</t>
  </si>
  <si>
    <t>マツオカ　ケンイチ</t>
  </si>
  <si>
    <t>北海道札幌市東区北十三条東一丁目1番7号</t>
  </si>
  <si>
    <t>奥本　一法</t>
  </si>
  <si>
    <t>オクモト　カズノリ</t>
  </si>
  <si>
    <t>山守　志彦</t>
  </si>
  <si>
    <t>平川　幸喜</t>
  </si>
  <si>
    <t>ヒラカワ　コウキ</t>
  </si>
  <si>
    <t>03-4330-3069</t>
  </si>
  <si>
    <t>東京都港区芝三丁目1番12号</t>
  </si>
  <si>
    <t>川邉　浩史</t>
  </si>
  <si>
    <t>カワベ　ヒロシ</t>
  </si>
  <si>
    <t>美和ロック株式会社　営業開発部</t>
  </si>
  <si>
    <t>0178-21-2311</t>
    <phoneticPr fontId="20"/>
  </si>
  <si>
    <t>イケダ　アキヒロ</t>
  </si>
  <si>
    <t>池田　明弘</t>
  </si>
  <si>
    <t>株式会社ゼストデザイン</t>
  </si>
  <si>
    <t>370-3517</t>
  </si>
  <si>
    <t>群馬県高崎市引間町724-1</t>
  </si>
  <si>
    <t>027-372-3663</t>
  </si>
  <si>
    <t>株式会社　ゼストデザイン</t>
  </si>
  <si>
    <t>024-963-2050</t>
    <phoneticPr fontId="20"/>
  </si>
  <si>
    <t>宮城県仙台市青葉区一番町三丁目1番1号</t>
    <rPh sb="16" eb="17">
      <t>バン</t>
    </rPh>
    <rPh sb="18" eb="19">
      <t>ゴウ</t>
    </rPh>
    <phoneticPr fontId="20"/>
  </si>
  <si>
    <t>福島県郡山市待池台一丁目55番地37</t>
    <rPh sb="14" eb="16">
      <t>バンチ</t>
    </rPh>
    <phoneticPr fontId="20"/>
  </si>
  <si>
    <t>宮城県仙台市青葉区木町通一丁目4番7号</t>
    <rPh sb="12" eb="15">
      <t>イッチョウメ</t>
    </rPh>
    <phoneticPr fontId="20"/>
  </si>
  <si>
    <t>青森県青森市大字安田字近野1-269</t>
    <rPh sb="0" eb="3">
      <t>アオ</t>
    </rPh>
    <phoneticPr fontId="20"/>
  </si>
  <si>
    <t>030-0901</t>
    <phoneticPr fontId="20"/>
  </si>
  <si>
    <t>青森県青森市港町二丁目12-19</t>
    <rPh sb="3" eb="6">
      <t>アオモリシ</t>
    </rPh>
    <phoneticPr fontId="20"/>
  </si>
  <si>
    <t>株式会社ハセガワーク　本社</t>
    <rPh sb="11" eb="13">
      <t>ホンシャ</t>
    </rPh>
    <phoneticPr fontId="20"/>
  </si>
  <si>
    <t>福島県福島市方木田字前白家9番地の9</t>
    <rPh sb="14" eb="16">
      <t>バンチ</t>
    </rPh>
    <phoneticPr fontId="20"/>
  </si>
  <si>
    <t>株式会社シモヤ</t>
    <phoneticPr fontId="20"/>
  </si>
  <si>
    <t>富士フイルムBI山形株式会社　本社</t>
    <rPh sb="0" eb="2">
      <t>フジ</t>
    </rPh>
    <rPh sb="8" eb="10">
      <t>ヤマガタ</t>
    </rPh>
    <phoneticPr fontId="20"/>
  </si>
  <si>
    <t>023-624-2468</t>
    <phoneticPr fontId="20"/>
  </si>
  <si>
    <t>株式会社トーアコーポレーション</t>
    <phoneticPr fontId="20"/>
  </si>
  <si>
    <t>兵庫県神戸市東灘区森南町1丁目7番8号</t>
    <phoneticPr fontId="20"/>
  </si>
  <si>
    <t>有限会社アドポート</t>
    <phoneticPr fontId="20"/>
  </si>
  <si>
    <t>988-0845</t>
    <phoneticPr fontId="20"/>
  </si>
  <si>
    <t>青森県弘前市神田二丁目4番地20</t>
    <rPh sb="12" eb="14">
      <t>バンチ</t>
    </rPh>
    <phoneticPr fontId="20"/>
  </si>
  <si>
    <t>株式会社石沢工業　青森営業所</t>
    <rPh sb="0" eb="4">
      <t>カブ</t>
    </rPh>
    <phoneticPr fontId="20"/>
  </si>
  <si>
    <t>株式会社石沢工業　八戸営業所</t>
    <rPh sb="0" eb="4">
      <t>カブ</t>
    </rPh>
    <phoneticPr fontId="20"/>
  </si>
  <si>
    <t>株式会社石沢工業　大館営業所</t>
    <rPh sb="0" eb="4">
      <t>カブ</t>
    </rPh>
    <phoneticPr fontId="20"/>
  </si>
  <si>
    <t>青森県青森市古館一丁目10番8</t>
    <rPh sb="13" eb="14">
      <t>バン</t>
    </rPh>
    <phoneticPr fontId="20"/>
  </si>
  <si>
    <t>青森県八戸市大字田面木字上田面木28-2</t>
    <rPh sb="6" eb="8">
      <t>オオアザ</t>
    </rPh>
    <rPh sb="8" eb="11">
      <t>タモノキ</t>
    </rPh>
    <phoneticPr fontId="20"/>
  </si>
  <si>
    <t>宮城県仙台市宮城野区新田1丁目3-10</t>
    <rPh sb="0" eb="3">
      <t>ミヤギケン</t>
    </rPh>
    <phoneticPr fontId="20"/>
  </si>
  <si>
    <t>青森県青森市浪岡大字女鹿沢字西花岡82-1</t>
    <rPh sb="0" eb="3">
      <t>アオ</t>
    </rPh>
    <phoneticPr fontId="20"/>
  </si>
  <si>
    <t>新潟県長岡市新産3-3-5</t>
    <phoneticPr fontId="20"/>
  </si>
  <si>
    <t>950-0915</t>
    <phoneticPr fontId="20"/>
  </si>
  <si>
    <t>岩手県奥州市水沢区佐倉河字杉本163番地1</t>
    <rPh sb="18" eb="20">
      <t>バンチ</t>
    </rPh>
    <phoneticPr fontId="20"/>
  </si>
  <si>
    <t>株式会社デザインアーク　大阪本店</t>
    <phoneticPr fontId="20"/>
  </si>
  <si>
    <t>550-0011</t>
    <phoneticPr fontId="20"/>
  </si>
  <si>
    <t>102-0072</t>
    <phoneticPr fontId="20"/>
  </si>
  <si>
    <t>大阪府大阪市西区阿波座一丁目5番16号</t>
    <phoneticPr fontId="20"/>
  </si>
  <si>
    <t>06-6536-6111</t>
    <phoneticPr fontId="20"/>
  </si>
  <si>
    <t>03-5214-2370</t>
    <phoneticPr fontId="20"/>
  </si>
  <si>
    <t>株式会社デザインアーク　東京本店</t>
    <rPh sb="12" eb="14">
      <t>トウキョウ</t>
    </rPh>
    <rPh sb="14" eb="16">
      <t>ホンテン</t>
    </rPh>
    <phoneticPr fontId="20"/>
  </si>
  <si>
    <t>宮城県仙台市若林区連坊小路130番地の2</t>
    <rPh sb="16" eb="18">
      <t>バンチ</t>
    </rPh>
    <phoneticPr fontId="20"/>
  </si>
  <si>
    <t>大阪府堺市堺区楠町3丁4番12号</t>
    <rPh sb="12" eb="13">
      <t>バン</t>
    </rPh>
    <rPh sb="15" eb="16">
      <t>ゴウ</t>
    </rPh>
    <phoneticPr fontId="20"/>
  </si>
  <si>
    <t>山梨県南都留郡富士河口湖町船津5672番地の1</t>
    <rPh sb="19" eb="21">
      <t>バンチ</t>
    </rPh>
    <phoneticPr fontId="20"/>
  </si>
  <si>
    <t>984-0016</t>
    <phoneticPr fontId="20"/>
  </si>
  <si>
    <t>宮城県仙台市若林区蒲町東10-15</t>
    <rPh sb="9" eb="10">
      <t>ガマ</t>
    </rPh>
    <rPh sb="10" eb="11">
      <t>マチ</t>
    </rPh>
    <rPh sb="11" eb="12">
      <t>ヒガシ</t>
    </rPh>
    <phoneticPr fontId="20"/>
  </si>
  <si>
    <t>福島県福島市鳥谷野字芝切47-1</t>
    <rPh sb="9" eb="10">
      <t>アザ</t>
    </rPh>
    <phoneticPr fontId="20"/>
  </si>
  <si>
    <t>東京都千代田区神田小川町1丁目11番地</t>
    <rPh sb="17" eb="19">
      <t>バンチ</t>
    </rPh>
    <phoneticPr fontId="20"/>
  </si>
  <si>
    <t>東京都港区台場2丁目3番4号</t>
    <rPh sb="11" eb="12">
      <t>バン</t>
    </rPh>
    <rPh sb="13" eb="14">
      <t>ゴウ</t>
    </rPh>
    <phoneticPr fontId="20"/>
  </si>
  <si>
    <t>青森県青森市新田二丁目4番8号</t>
    <rPh sb="0" eb="3">
      <t>アオ</t>
    </rPh>
    <rPh sb="12" eb="13">
      <t>バン</t>
    </rPh>
    <rPh sb="14" eb="15">
      <t>ゴウ</t>
    </rPh>
    <phoneticPr fontId="20"/>
  </si>
  <si>
    <t>東京都渋谷区幡ヶ谷3丁目19番2号</t>
    <rPh sb="14" eb="15">
      <t>バン</t>
    </rPh>
    <rPh sb="16" eb="17">
      <t>ゴウ</t>
    </rPh>
    <phoneticPr fontId="20"/>
  </si>
  <si>
    <t>宮城県仙台市宮城野区扇町四丁目3番28号</t>
    <rPh sb="0" eb="3">
      <t>ミヤギケン</t>
    </rPh>
    <rPh sb="16" eb="17">
      <t>バン</t>
    </rPh>
    <rPh sb="19" eb="20">
      <t>ゴウ</t>
    </rPh>
    <phoneticPr fontId="20"/>
  </si>
  <si>
    <t>青森県青森市大字油川字柳川8番地18</t>
    <rPh sb="14" eb="16">
      <t>バンチ</t>
    </rPh>
    <phoneticPr fontId="20"/>
  </si>
  <si>
    <t>青森県八戸市城下一丁目8番5号</t>
    <rPh sb="12" eb="13">
      <t>バン</t>
    </rPh>
    <rPh sb="14" eb="15">
      <t>ゴウ</t>
    </rPh>
    <phoneticPr fontId="20"/>
  </si>
  <si>
    <t>宮城県仙台市若林区六丁の目元町3番8号</t>
    <rPh sb="0" eb="3">
      <t>ミヤギケン</t>
    </rPh>
    <rPh sb="9" eb="10">
      <t>6</t>
    </rPh>
    <rPh sb="16" eb="17">
      <t>バン</t>
    </rPh>
    <rPh sb="18" eb="19">
      <t>ゴウ</t>
    </rPh>
    <phoneticPr fontId="20"/>
  </si>
  <si>
    <t>青森県八戸市大字尻内町字直田75番地</t>
    <rPh sb="16" eb="18">
      <t>バンチ</t>
    </rPh>
    <phoneticPr fontId="20"/>
  </si>
  <si>
    <t>東京都中央区新富2-12-6 新幸ビル4階</t>
    <rPh sb="20" eb="21">
      <t>カイ</t>
    </rPh>
    <phoneticPr fontId="20"/>
  </si>
  <si>
    <t>青森県三戸郡五戸町大字切谷内字佐野上平18</t>
    <rPh sb="0" eb="3">
      <t>アオ</t>
    </rPh>
    <phoneticPr fontId="20"/>
  </si>
  <si>
    <t>宮城県仙台市太白区中田六丁目8番15号</t>
    <rPh sb="0" eb="3">
      <t>ミヤギケン</t>
    </rPh>
    <rPh sb="15" eb="16">
      <t>バン</t>
    </rPh>
    <rPh sb="18" eb="19">
      <t>ゴウ</t>
    </rPh>
    <phoneticPr fontId="20"/>
  </si>
  <si>
    <t>宮城県仙台市宮城野区扇町一丁目5-7</t>
    <rPh sb="0" eb="3">
      <t>ミヤギケン</t>
    </rPh>
    <phoneticPr fontId="20"/>
  </si>
  <si>
    <t>青森県青森市南佃二丁目23番78号</t>
    <rPh sb="0" eb="3">
      <t>アオ</t>
    </rPh>
    <rPh sb="13" eb="14">
      <t>バン</t>
    </rPh>
    <rPh sb="16" eb="17">
      <t>ゴウ</t>
    </rPh>
    <phoneticPr fontId="20"/>
  </si>
  <si>
    <t>019-652-6222</t>
    <phoneticPr fontId="20"/>
  </si>
  <si>
    <t>株式会社キクテック　盛岡支店</t>
    <rPh sb="12" eb="14">
      <t>シテン</t>
    </rPh>
    <phoneticPr fontId="20"/>
  </si>
  <si>
    <t>宮城県仙台市青葉区一番町1丁目4番30号</t>
    <rPh sb="0" eb="3">
      <t>ミヤギケン</t>
    </rPh>
    <rPh sb="16" eb="17">
      <t>バン</t>
    </rPh>
    <rPh sb="19" eb="20">
      <t>ゴウ</t>
    </rPh>
    <phoneticPr fontId="20"/>
  </si>
  <si>
    <t>022-261-2793</t>
    <phoneticPr fontId="20"/>
  </si>
  <si>
    <t>東京都中央区明石町3番3号</t>
    <rPh sb="10" eb="11">
      <t>バン</t>
    </rPh>
    <rPh sb="12" eb="13">
      <t>ゴウ</t>
    </rPh>
    <phoneticPr fontId="20"/>
  </si>
  <si>
    <t>株式会社ADKマーケティング・ソリューションズ 本社</t>
    <phoneticPr fontId="20"/>
  </si>
  <si>
    <t>愛知県一宮市あずら三丁目9番23号</t>
    <rPh sb="9" eb="12">
      <t>サンチョウメ</t>
    </rPh>
    <rPh sb="13" eb="14">
      <t>バン</t>
    </rPh>
    <rPh sb="16" eb="17">
      <t>ゴウ</t>
    </rPh>
    <phoneticPr fontId="20"/>
  </si>
  <si>
    <t>東京都港区赤坂一丁目1番1号</t>
    <rPh sb="11" eb="12">
      <t>バン</t>
    </rPh>
    <rPh sb="13" eb="14">
      <t>ゴウ</t>
    </rPh>
    <phoneticPr fontId="20"/>
  </si>
  <si>
    <t>株式会社ニシキデザイン</t>
    <phoneticPr fontId="20"/>
  </si>
  <si>
    <t>青森県八戸市大字長苗代字前田11番地1</t>
    <rPh sb="16" eb="18">
      <t>バンチ</t>
    </rPh>
    <phoneticPr fontId="20"/>
  </si>
  <si>
    <t>静岡県静岡市清水区鳥坂1148番地1</t>
    <rPh sb="15" eb="17">
      <t>バンチ</t>
    </rPh>
    <phoneticPr fontId="20"/>
  </si>
  <si>
    <t>株式会社東北トラスト</t>
    <phoneticPr fontId="20"/>
  </si>
  <si>
    <t>宮城県黒川郡大郷町東成田字小林14番地2</t>
    <phoneticPr fontId="20"/>
  </si>
  <si>
    <t>0178-21-3789</t>
    <phoneticPr fontId="20"/>
  </si>
  <si>
    <t>青森県弘前市大字桔梗野2丁目13番地4</t>
    <rPh sb="16" eb="18">
      <t>バンチ</t>
    </rPh>
    <phoneticPr fontId="20"/>
  </si>
  <si>
    <t>株式会社石岡看板　本店</t>
    <rPh sb="9" eb="11">
      <t>ホンテン</t>
    </rPh>
    <phoneticPr fontId="20"/>
  </si>
  <si>
    <t>株式会社石岡看板　工場</t>
    <rPh sb="9" eb="11">
      <t>コウジョウ</t>
    </rPh>
    <phoneticPr fontId="20"/>
  </si>
  <si>
    <t>036-8242</t>
    <phoneticPr fontId="20"/>
  </si>
  <si>
    <t>青森県弘前市大原2丁目2-3</t>
    <rPh sb="6" eb="8">
      <t>オオハラ</t>
    </rPh>
    <phoneticPr fontId="20"/>
  </si>
  <si>
    <t>0172-87-5363</t>
    <phoneticPr fontId="20"/>
  </si>
  <si>
    <t>宮城県仙台市若林区新寺3-1-14　菊地ビル</t>
    <rPh sb="0" eb="3">
      <t>ミヤギケン</t>
    </rPh>
    <rPh sb="18" eb="20">
      <t>キクチ</t>
    </rPh>
    <phoneticPr fontId="20"/>
  </si>
  <si>
    <t>株式会社東宣エイディ　東京本社</t>
    <rPh sb="11" eb="15">
      <t>トウキョウホンシャ</t>
    </rPh>
    <phoneticPr fontId="20"/>
  </si>
  <si>
    <t>東京都中央区日本橋2丁目2-21</t>
    <phoneticPr fontId="20"/>
  </si>
  <si>
    <t>札幌市白石区米里3条2丁目8-35</t>
    <phoneticPr fontId="20"/>
  </si>
  <si>
    <t>青森県青森市古川3丁目24番2号</t>
    <rPh sb="0" eb="3">
      <t>アオ</t>
    </rPh>
    <rPh sb="13" eb="14">
      <t>バン</t>
    </rPh>
    <rPh sb="15" eb="16">
      <t>ゴウ</t>
    </rPh>
    <phoneticPr fontId="20"/>
  </si>
  <si>
    <t>有限会社千葉看板　本社営業所</t>
    <rPh sb="9" eb="14">
      <t>ホンシャエイギョウショ</t>
    </rPh>
    <phoneticPr fontId="20"/>
  </si>
  <si>
    <t>青森県五所川原市字敷島町49番地1</t>
    <rPh sb="14" eb="16">
      <t>バンチ</t>
    </rPh>
    <phoneticPr fontId="20"/>
  </si>
  <si>
    <t>福岡県福岡市博多区博多駅南5丁目9番13号　備広福岡ビル</t>
    <phoneticPr fontId="20"/>
  </si>
  <si>
    <t>宮城県仙台市若林区六丁の目北町4番57号</t>
    <rPh sb="16" eb="17">
      <t>バン</t>
    </rPh>
    <rPh sb="19" eb="20">
      <t>ゴウ</t>
    </rPh>
    <phoneticPr fontId="20"/>
  </si>
  <si>
    <t>青森県八戸市大字白銀町字左岩淵通22-7</t>
    <rPh sb="11" eb="12">
      <t>アザ</t>
    </rPh>
    <phoneticPr fontId="20"/>
  </si>
  <si>
    <t>株式会社近宣　青森営業所</t>
    <rPh sb="7" eb="12">
      <t>アオモリエイギョウショ</t>
    </rPh>
    <phoneticPr fontId="20"/>
  </si>
  <si>
    <t>030-0801</t>
    <phoneticPr fontId="20"/>
  </si>
  <si>
    <t>青森県青森市新町二丁目2-4　青森新町二丁目ビルディング</t>
    <rPh sb="0" eb="3">
      <t>アオ</t>
    </rPh>
    <rPh sb="19" eb="22">
      <t>ニチョウメ</t>
    </rPh>
    <phoneticPr fontId="20"/>
  </si>
  <si>
    <t>福島県郡山市田村町金屋字下夕川原6番地</t>
    <rPh sb="17" eb="19">
      <t>バンチ</t>
    </rPh>
    <phoneticPr fontId="20"/>
  </si>
  <si>
    <t>東京都中央区日本橋堀留町14-5-141</t>
    <phoneticPr fontId="20"/>
  </si>
  <si>
    <t>031-0041</t>
    <phoneticPr fontId="20"/>
  </si>
  <si>
    <t>株式会社テクノル　クリエイティブデザイン事業部</t>
    <rPh sb="20" eb="23">
      <t>ジギョウブ</t>
    </rPh>
    <phoneticPr fontId="20"/>
  </si>
  <si>
    <t>三和サインワークス株式会社　大阪本社</t>
    <rPh sb="14" eb="18">
      <t>オオサカホンシャ</t>
    </rPh>
    <phoneticPr fontId="20"/>
  </si>
  <si>
    <t>東京都港区港南二丁目15番1号A-13</t>
    <rPh sb="12" eb="13">
      <t>バン</t>
    </rPh>
    <rPh sb="14" eb="15">
      <t>ゴウ</t>
    </rPh>
    <phoneticPr fontId="20"/>
  </si>
  <si>
    <t>秋田県秋田市広面字谷内佐渡96-1</t>
    <rPh sb="0" eb="3">
      <t>アキタケン</t>
    </rPh>
    <phoneticPr fontId="20"/>
  </si>
  <si>
    <t>岩手県盛岡市神子田町1番39号</t>
    <rPh sb="11" eb="12">
      <t>バン</t>
    </rPh>
    <rPh sb="14" eb="15">
      <t>ゴウ</t>
    </rPh>
    <phoneticPr fontId="20"/>
  </si>
  <si>
    <t>株式会社共栄企画</t>
    <phoneticPr fontId="20"/>
  </si>
  <si>
    <t>大阪府大阪市西区阿波座1-9-9</t>
    <phoneticPr fontId="20"/>
  </si>
  <si>
    <t>宮城県大崎市古川鶴ケ埣字新江北16</t>
    <phoneticPr fontId="20"/>
  </si>
  <si>
    <t>山形県寒河江市栄町9番32号</t>
    <rPh sb="10" eb="11">
      <t>バン</t>
    </rPh>
    <rPh sb="13" eb="14">
      <t>ゴウ</t>
    </rPh>
    <phoneticPr fontId="20"/>
  </si>
  <si>
    <t>青森県八戸市江陽二丁目15番地5号</t>
    <rPh sb="13" eb="15">
      <t>バンチ</t>
    </rPh>
    <rPh sb="16" eb="17">
      <t>ゴウ</t>
    </rPh>
    <phoneticPr fontId="20"/>
  </si>
  <si>
    <t>北海道北広島市大曲工業団地4丁目1番地2</t>
    <phoneticPr fontId="20"/>
  </si>
  <si>
    <t>011-340-3400</t>
    <phoneticPr fontId="20"/>
  </si>
  <si>
    <t>大阪府大阪市北区梅田三丁目1番3号</t>
    <rPh sb="0" eb="3">
      <t>オオサカフ</t>
    </rPh>
    <rPh sb="14" eb="15">
      <t>バン</t>
    </rPh>
    <rPh sb="16" eb="17">
      <t>ゴウ</t>
    </rPh>
    <phoneticPr fontId="20"/>
  </si>
  <si>
    <t>広島県広島市佐伯区湯来町大字白砂200番地</t>
    <rPh sb="0" eb="3">
      <t>ヒロシマケン</t>
    </rPh>
    <rPh sb="19" eb="21">
      <t>バンチ</t>
    </rPh>
    <phoneticPr fontId="20"/>
  </si>
  <si>
    <t>大阪府大阪市淀川区西中島7丁目5-25　新大阪ドイビル9階</t>
    <rPh sb="20" eb="23">
      <t>シンオオサカ</t>
    </rPh>
    <rPh sb="28" eb="29">
      <t>カイ</t>
    </rPh>
    <phoneticPr fontId="20"/>
  </si>
  <si>
    <t>東京都台東区台東4丁目19-9　山口ビル7　6階</t>
    <rPh sb="16" eb="18">
      <t>ヤマグチ</t>
    </rPh>
    <rPh sb="23" eb="24">
      <t>カイ</t>
    </rPh>
    <phoneticPr fontId="20"/>
  </si>
  <si>
    <t>福岡県福岡市博多区那珂3丁目21-45　第9西田ビル5号</t>
    <rPh sb="20" eb="21">
      <t>ダイ</t>
    </rPh>
    <rPh sb="22" eb="24">
      <t>ニシダ</t>
    </rPh>
    <rPh sb="27" eb="28">
      <t>ゴウ</t>
    </rPh>
    <phoneticPr fontId="20"/>
  </si>
  <si>
    <t>埼玉県所沢市三ヶ島一丁目23番地の2</t>
    <rPh sb="14" eb="16">
      <t>バンチ</t>
    </rPh>
    <phoneticPr fontId="20"/>
  </si>
  <si>
    <t>アサヒサイン　竹居良夫</t>
    <rPh sb="7" eb="9">
      <t>タケイ</t>
    </rPh>
    <rPh sb="9" eb="11">
      <t>ヨシオ</t>
    </rPh>
    <phoneticPr fontId="20"/>
  </si>
  <si>
    <t>東京都中央区八丁掘2-25-10　三信八丁掘ビル</t>
    <phoneticPr fontId="20"/>
  </si>
  <si>
    <t>大阪府大阪市西区靱本町1-12-4</t>
    <phoneticPr fontId="20"/>
  </si>
  <si>
    <t>愛知県名古屋市中央区錦2-20-8</t>
    <rPh sb="0" eb="3">
      <t>アイチケン</t>
    </rPh>
    <phoneticPr fontId="20"/>
  </si>
  <si>
    <t>青森県八戸市青葉一丁目18-4　吉田ビル</t>
    <rPh sb="8" eb="11">
      <t>イッチョウメ</t>
    </rPh>
    <phoneticPr fontId="20"/>
  </si>
  <si>
    <t>東京都千代田区東神田一丁目14番1号</t>
    <rPh sb="15" eb="16">
      <t>バン</t>
    </rPh>
    <rPh sb="17" eb="18">
      <t>ゴウ</t>
    </rPh>
    <phoneticPr fontId="20"/>
  </si>
  <si>
    <t>東京都千代田区飯田橋二丁目18番2号</t>
    <rPh sb="15" eb="16">
      <t>バン</t>
    </rPh>
    <rPh sb="17" eb="18">
      <t>ゴウ</t>
    </rPh>
    <phoneticPr fontId="20"/>
  </si>
  <si>
    <t>東京都千代田区永田町二丁目4番2号</t>
    <rPh sb="14" eb="15">
      <t>バン</t>
    </rPh>
    <rPh sb="16" eb="17">
      <t>ゴウ</t>
    </rPh>
    <phoneticPr fontId="20"/>
  </si>
  <si>
    <t>北海道札幌市豊平区平岸1条1丁目9番6号</t>
    <rPh sb="17" eb="18">
      <t>バン</t>
    </rPh>
    <rPh sb="19" eb="20">
      <t>ゴウ</t>
    </rPh>
    <phoneticPr fontId="20"/>
  </si>
  <si>
    <t>株式会社三和企画　本社</t>
    <phoneticPr fontId="20"/>
  </si>
  <si>
    <t>東京都足立関原3丁目24番6号</t>
    <phoneticPr fontId="20"/>
  </si>
  <si>
    <t>岡山県倉敷市新田2393番地の2</t>
    <rPh sb="12" eb="14">
      <t>バンチ</t>
    </rPh>
    <phoneticPr fontId="20"/>
  </si>
  <si>
    <t>長野県上田市住吉67-1</t>
    <phoneticPr fontId="20"/>
  </si>
  <si>
    <t>岩手県盛岡市月が丘3丁目40番20号</t>
    <rPh sb="14" eb="15">
      <t>バン</t>
    </rPh>
    <rPh sb="17" eb="18">
      <t>ゴウ</t>
    </rPh>
    <phoneticPr fontId="20"/>
  </si>
  <si>
    <t>宮城県仙台市若林区卸町一丁目3番3号</t>
    <rPh sb="15" eb="16">
      <t>バン</t>
    </rPh>
    <rPh sb="17" eb="18">
      <t>ゴウ</t>
    </rPh>
    <phoneticPr fontId="20"/>
  </si>
  <si>
    <t>株式会社ゼストデザイン</t>
    <phoneticPr fontId="20"/>
  </si>
  <si>
    <t>有限会社新川金属工業</t>
    <phoneticPr fontId="20"/>
  </si>
  <si>
    <t>ＴＯＰＰＡＮ株式会社　東日本事業本部　東日本事業部</t>
    <phoneticPr fontId="20"/>
  </si>
  <si>
    <t>株式会社システムハウスアールアンドシー　東北支店</t>
    <phoneticPr fontId="20"/>
  </si>
  <si>
    <t>渡辺　毅</t>
  </si>
  <si>
    <t>ワタナベ　タケシ</t>
  </si>
  <si>
    <t>03-6850-4590</t>
  </si>
  <si>
    <t>東京都港区赤坂一丁目1番1号</t>
  </si>
  <si>
    <t>株式会社ザイマックス分割準備会社</t>
  </si>
  <si>
    <t>辛島　秀夫</t>
  </si>
  <si>
    <t>カラシマ　ヒデオ</t>
  </si>
  <si>
    <t>株式会社ザイマックス分割準備会社　本社</t>
  </si>
  <si>
    <t>泉谷　雅彦</t>
  </si>
  <si>
    <t>イズミヤ　マサヒコ</t>
  </si>
  <si>
    <t>022-777-3911</t>
  </si>
  <si>
    <t>宮城県仙台市泉区明通3丁目15番地2</t>
  </si>
  <si>
    <t>981-3206</t>
  </si>
  <si>
    <t>積水ハウス建設東北株式会社</t>
  </si>
  <si>
    <t>大田原　輝和</t>
  </si>
  <si>
    <t>オオタワラ　テルカズ</t>
  </si>
  <si>
    <t>022-777-2776</t>
  </si>
  <si>
    <t>積水ハウス建設東北株式会社　建築土木事業部</t>
  </si>
  <si>
    <t>後岡　宏和</t>
  </si>
  <si>
    <t>ウシロオカ　ヒロカズ</t>
  </si>
  <si>
    <t>03-5730-3850</t>
  </si>
  <si>
    <t>東京都港区芝5-20-9</t>
  </si>
  <si>
    <t>108-0014</t>
  </si>
  <si>
    <t>電音エンジニアリング株式会社</t>
  </si>
  <si>
    <t>織田　真一郎</t>
  </si>
  <si>
    <t>オダ　シンイチロウ</t>
  </si>
  <si>
    <t>電音エンジニアリング株式会社　本社</t>
  </si>
  <si>
    <t>吉村　和哲</t>
  </si>
  <si>
    <t>ヨシムラ　カズノリ</t>
  </si>
  <si>
    <t>03-6665-6880</t>
  </si>
  <si>
    <t>東京都中央区日本橋本町1丁目7番7号</t>
  </si>
  <si>
    <t>メイコウサイン株式会社</t>
  </si>
  <si>
    <t>堀　哲男</t>
  </si>
  <si>
    <t>ホリ　テツオ</t>
  </si>
  <si>
    <t>メイコウサイン株式会社　本社</t>
  </si>
  <si>
    <t>R5.12.20業務主任者変更</t>
  </si>
  <si>
    <t>齋藤　幸恵</t>
  </si>
  <si>
    <t>サイトウ　ユキエ</t>
  </si>
  <si>
    <t>東京都文京区後楽2-2-8</t>
  </si>
  <si>
    <t>五洋建設株式会社　東北支店</t>
  </si>
  <si>
    <t>株式会社エルディ</t>
  </si>
  <si>
    <t>株式会社エルディ　本社</t>
  </si>
  <si>
    <t>山形県寒河江市栄町9番32号</t>
  </si>
  <si>
    <t>宮城県仙台市若林区六丁の目北町4番57号</t>
  </si>
  <si>
    <t>東京都港区元赤坂1-3-1</t>
  </si>
  <si>
    <t>鹿島建設株式会社　東北支店</t>
  </si>
  <si>
    <t>島脇　信弘</t>
  </si>
  <si>
    <t>シマワキ　ノブヒロ</t>
  </si>
  <si>
    <t>東京都千代田区永田町二丁目4番2号</t>
  </si>
  <si>
    <t>株式会社ザイマックス　溜池山王営業所</t>
  </si>
  <si>
    <t>株式会社ザイマックス　本社</t>
  </si>
  <si>
    <t>タカヤマ　アキラ</t>
  </si>
  <si>
    <t>福島県福島市鳥谷野字芝切47-1</t>
  </si>
  <si>
    <t>山梨県南都留郡富士河口湖町船津5672番地の1</t>
  </si>
  <si>
    <t>佐々木　一之</t>
  </si>
  <si>
    <t>ササキ　カズユキ</t>
  </si>
  <si>
    <t>仲井　嘉浩</t>
  </si>
  <si>
    <t>ナカイ　ヨシヒロ</t>
  </si>
  <si>
    <t>積水ハウス株式会社　青森営業所</t>
  </si>
  <si>
    <t>ヤマシタ　コウタロウ</t>
  </si>
  <si>
    <t>R5.10.31代表者の変更</t>
  </si>
  <si>
    <t>伊藤　誠</t>
  </si>
  <si>
    <t>イトウ　マコト</t>
  </si>
  <si>
    <t>クボタ　シュンヤ</t>
  </si>
  <si>
    <t>サイトウ　タカシ</t>
  </si>
  <si>
    <t>富士フイルムBI山形株式会社　本社</t>
  </si>
  <si>
    <t>マルタ　ヤスカズ</t>
  </si>
  <si>
    <t>佐野　傑</t>
  </si>
  <si>
    <t>サノ　タケシ</t>
  </si>
  <si>
    <t>タケウチ　チアキ</t>
  </si>
  <si>
    <t>カヤハラ　ジュン</t>
  </si>
  <si>
    <t>ヒラデ　カイセキ</t>
  </si>
  <si>
    <t>0586-81-0123</t>
  </si>
  <si>
    <t>491-0835</t>
  </si>
  <si>
    <t>アイアサン株式会社</t>
  </si>
  <si>
    <t>大阪府大阪市北区梅田3丁目3番5号</t>
  </si>
  <si>
    <t>金松　武志</t>
  </si>
  <si>
    <t>カネマツ　タケシ</t>
  </si>
  <si>
    <t>三宅　幸一</t>
  </si>
  <si>
    <t>ミヤケ　コウイチ</t>
  </si>
  <si>
    <t>株式会社アイン</t>
  </si>
  <si>
    <t>アキヤマ　マナブ</t>
  </si>
  <si>
    <t>R5.11.27所在地変更</t>
  </si>
  <si>
    <t>03-6257-8888</t>
  </si>
  <si>
    <t>東京都中央区銀座7丁目4番17号</t>
  </si>
  <si>
    <t>東京都千代田区内幸町1丁目5番3号</t>
  </si>
  <si>
    <t>ナカムラ　ヒロシ</t>
  </si>
  <si>
    <t>東京都港区虎ノ門一丁目23番1号</t>
  </si>
  <si>
    <t>株式会社ADKマーケティング・ソリューションズ</t>
  </si>
  <si>
    <t>株式会社ADKマーケティング・ソリューションズ 本社</t>
  </si>
  <si>
    <t>坂　啓祐</t>
  </si>
  <si>
    <t>バン　ケイスケ</t>
  </si>
  <si>
    <t>シモヤ　トシヒロ</t>
  </si>
  <si>
    <t>長野県上田市住吉67-1</t>
  </si>
  <si>
    <t>カネコ　ユキヒロ</t>
  </si>
  <si>
    <t>タカハシ　ツカサ</t>
  </si>
  <si>
    <t>カタヤマ　クニヒコ</t>
  </si>
  <si>
    <t>兵庫県神戸市東灘区森南町1丁目7番8号</t>
  </si>
  <si>
    <t>株式会社トーアコーポレーション</t>
  </si>
  <si>
    <t>オトモリ　ノリアツ</t>
  </si>
  <si>
    <t>ヤマダ　ノブヒコ</t>
  </si>
  <si>
    <t>大阪府大阪市西区阿波座1-9-9</t>
  </si>
  <si>
    <t>株式会社共栄企画</t>
  </si>
  <si>
    <t>モトギ　ジュン</t>
  </si>
  <si>
    <t>サトウ　ケンゾウ</t>
  </si>
  <si>
    <t>宮城県黒川郡大郷町東成田字小林14番地2</t>
  </si>
  <si>
    <t>シモオ　タカユキ</t>
  </si>
  <si>
    <t>東京都中央区東日本橋3丁目7番12号</t>
  </si>
  <si>
    <t>株式会社備広</t>
  </si>
  <si>
    <t>福岡県福岡市博多区博多駅南5丁目9番13号　備広福岡ビル</t>
  </si>
  <si>
    <t>株式会社備広　九州営業部</t>
  </si>
  <si>
    <t>株式会社備広　広島営業所</t>
  </si>
  <si>
    <t>株式会社備広　中四国営業部</t>
  </si>
  <si>
    <t>オウリ　ヒロシ</t>
  </si>
  <si>
    <t>株式会社備広　関西営業部</t>
  </si>
  <si>
    <t>タケモト　コウジ</t>
  </si>
  <si>
    <t>株式会社備広　関東営業部（本社）</t>
  </si>
  <si>
    <t>山崎　拓也</t>
  </si>
  <si>
    <t>011-340-3400</t>
  </si>
  <si>
    <t>北海道北広島市大曲工業団地4丁目1番地2</t>
  </si>
  <si>
    <t>マツダ　アツヒコ</t>
  </si>
  <si>
    <t>マツダ　サトシ</t>
  </si>
  <si>
    <t>ヤマダ　ナオユキ</t>
  </si>
  <si>
    <t>宮城県仙台市若林区蒲町東10-15</t>
  </si>
  <si>
    <t>984-0016</t>
  </si>
  <si>
    <t>東京都足立関原3丁目24番6号</t>
  </si>
  <si>
    <t>株式会社三和企画　本社</t>
  </si>
  <si>
    <t>アダチ　ヒロアキ</t>
  </si>
  <si>
    <t>宮城県仙台市若林区卸町一丁目3番3号</t>
  </si>
  <si>
    <t>村田　弌利</t>
  </si>
  <si>
    <t>ムラタ　カツトシ</t>
  </si>
  <si>
    <t>藪井　慎二</t>
  </si>
  <si>
    <t>ヤブイ　シンジ</t>
  </si>
  <si>
    <t>愛知県名古屋市南区加福本通1丁目26番地</t>
  </si>
  <si>
    <t>457-0836</t>
  </si>
  <si>
    <t>ニイミ　マサモリ</t>
  </si>
  <si>
    <t>019-652-6222</t>
  </si>
  <si>
    <t>株式会社キクテック　盛岡支店</t>
  </si>
  <si>
    <t>タバタ　ヒロミ</t>
  </si>
  <si>
    <t>岩舘　勝春</t>
  </si>
  <si>
    <t>イワダテ　カツハル</t>
  </si>
  <si>
    <t>岩手県盛岡市月が丘3丁目40番20号</t>
  </si>
  <si>
    <t>岡山県倉敷市新田2393番地の2</t>
  </si>
  <si>
    <t>石岡　賢一</t>
  </si>
  <si>
    <t>イシオカ　ケンイチ</t>
  </si>
  <si>
    <t>青森県弘前市大字桔梗野2丁目13番地4</t>
  </si>
  <si>
    <t>石岡　通宏</t>
  </si>
  <si>
    <t>イシオカ　ミチヒロ</t>
  </si>
  <si>
    <t>0172-87-5363</t>
  </si>
  <si>
    <t>青森県弘前市大原2丁目2-3</t>
  </si>
  <si>
    <t>036-8242</t>
  </si>
  <si>
    <t>株式会社石岡看板　工場</t>
  </si>
  <si>
    <t>石岡　裕之</t>
  </si>
  <si>
    <t>イシオカ　ヒロユキ</t>
  </si>
  <si>
    <t>株式会社石岡看板　本店</t>
  </si>
  <si>
    <t>辰己　嘉一</t>
  </si>
  <si>
    <t>東京都千代田区飯田橋二丁目18番2号</t>
  </si>
  <si>
    <t>髙村　富夫</t>
  </si>
  <si>
    <t>タカムラ　トミオ</t>
  </si>
  <si>
    <t>0178-21-2311</t>
  </si>
  <si>
    <t>石倉　武司</t>
  </si>
  <si>
    <t>イシクラ　タケシ</t>
  </si>
  <si>
    <t>廣瀬　勝巳</t>
  </si>
  <si>
    <t>ヒロセ　カツミ</t>
  </si>
  <si>
    <t>青森県八戸市青葉一丁目18-4　吉田ビル</t>
  </si>
  <si>
    <t>宮川　巧</t>
  </si>
  <si>
    <t>ミヤカワ　タクミ</t>
  </si>
  <si>
    <t>小杉　新</t>
  </si>
  <si>
    <t>コスギ　アラタ</t>
  </si>
  <si>
    <t>内野　正幸</t>
  </si>
  <si>
    <t>ウチノ　マサユキ</t>
  </si>
  <si>
    <t>埼玉県所沢市三ヶ島一丁目23番地の2</t>
  </si>
  <si>
    <t>仲畑　博文</t>
  </si>
  <si>
    <t>ナカハタ　ヒロフミ</t>
  </si>
  <si>
    <t>水野　利晴</t>
  </si>
  <si>
    <t>ミズノ　トシハル</t>
  </si>
  <si>
    <t>松岡　大介</t>
  </si>
  <si>
    <t>マツオカ　ダイスケ</t>
  </si>
  <si>
    <t>東京都新宿区西新宿一丁目25番1号</t>
  </si>
  <si>
    <t>相川　善郎</t>
  </si>
  <si>
    <t>アイカワ　ヨシロウ</t>
  </si>
  <si>
    <t>宮城県仙台市青葉区一番町三丁目1番1号</t>
  </si>
  <si>
    <t>遠藤　宏昭</t>
  </si>
  <si>
    <t>エンドウ　ヒロアキ</t>
  </si>
  <si>
    <t>東京都中央区京橋二丁目16番1号</t>
  </si>
  <si>
    <t>井上　和幸</t>
  </si>
  <si>
    <t>イノウエ　カズユキ</t>
  </si>
  <si>
    <t>宮城県仙台市青葉区木町通4番7号</t>
  </si>
  <si>
    <t>東京都港区港南二丁目15番1号A-13</t>
  </si>
  <si>
    <t>三和サインワークス株式会社　大阪本社</t>
  </si>
  <si>
    <t>茂呂　展夫</t>
  </si>
  <si>
    <t>モロ　ノブオ</t>
  </si>
  <si>
    <t>東京都千代田区神田小川町1丁目11番地</t>
  </si>
  <si>
    <t>荘司　健一</t>
  </si>
  <si>
    <t>ショウジ　ケンイチ</t>
  </si>
  <si>
    <t>東京都中央区新富2-12-6 新幸ビル4階</t>
  </si>
  <si>
    <t>西坂　勇人</t>
  </si>
  <si>
    <t>ニシサカ　ハヤト</t>
  </si>
  <si>
    <t>松本　優</t>
  </si>
  <si>
    <t>マツモト　マサル</t>
  </si>
  <si>
    <t>大阪府堺市堺区楠町3丁4番12号</t>
  </si>
  <si>
    <t>06-6312-0006</t>
  </si>
  <si>
    <t>大阪府大阪市北区西天満六丁目2番17号</t>
  </si>
  <si>
    <t>清水　勇宏</t>
  </si>
  <si>
    <t>シミズ　タケヒロ</t>
  </si>
  <si>
    <t>青森県青森市新町二丁目2-4　青森新町二丁目ビルディング</t>
  </si>
  <si>
    <t>株式会社近宣　青森営業所</t>
  </si>
  <si>
    <t>小野寺　千香夫</t>
  </si>
  <si>
    <t>オノデラ　チカオ</t>
  </si>
  <si>
    <t>高橋　悠大</t>
  </si>
  <si>
    <t>タカハシ　ユウダイ</t>
  </si>
  <si>
    <t>東京都中央区日本橋2丁目2-21</t>
  </si>
  <si>
    <t>北海道札幌市白石区米里3条2丁目8-35</t>
  </si>
  <si>
    <t>株式会社東宣エイディ　札幌営業所</t>
  </si>
  <si>
    <t>株式会社東宣エイディ　東京本社</t>
  </si>
  <si>
    <t>大南　光廣</t>
  </si>
  <si>
    <t>オオミナミ　ミツヒロ</t>
  </si>
  <si>
    <t>宮城県仙台市青葉区本町二丁目5番1号</t>
  </si>
  <si>
    <t>980-0014</t>
  </si>
  <si>
    <t>イトウ　ヒロヒコ</t>
  </si>
  <si>
    <t>青森県青森市港町</t>
  </si>
  <si>
    <t>関　圭子</t>
  </si>
  <si>
    <t>セキ　ケイコ</t>
  </si>
  <si>
    <t>関　秀幸</t>
  </si>
  <si>
    <t>セキ　ヒデユキ</t>
  </si>
  <si>
    <t>青森県八戸市大字尻内町字直田75番地</t>
  </si>
  <si>
    <t>青野　さやか</t>
  </si>
  <si>
    <t>アオノ　サヤカ</t>
  </si>
  <si>
    <t>愛知県名古屋市中村区名駅4-2-11</t>
  </si>
  <si>
    <t>藤田　健一郎</t>
  </si>
  <si>
    <t>フジタ　ケンイチロウ</t>
  </si>
  <si>
    <t>岩手県盛岡市神子田町1番39号</t>
  </si>
  <si>
    <t>亀井　駒幸</t>
  </si>
  <si>
    <t>カメイ　コマユキ</t>
  </si>
  <si>
    <t>青森県八戸市城下一丁目8番5号</t>
  </si>
  <si>
    <t>豊川　聖哉</t>
  </si>
  <si>
    <t>トヨカワ　セイヤ</t>
  </si>
  <si>
    <t>青森県三戸郡五戸町大字切谷内字佐野上平18</t>
  </si>
  <si>
    <t>豊川　喜光</t>
  </si>
  <si>
    <t>トヨカワ　ヨシミツ</t>
  </si>
  <si>
    <t>東京都港区台場2丁目3番4号</t>
  </si>
  <si>
    <t>竹居　良夫</t>
  </si>
  <si>
    <t>タケイ　ヨシオ</t>
  </si>
  <si>
    <t>石澤　暁夫</t>
  </si>
  <si>
    <t>イシザワ　アケオ</t>
  </si>
  <si>
    <t>青森県青森市浪岡大字女鹿沢字西花岡82-1</t>
  </si>
  <si>
    <t>福島県福島市方木田字前白家9番地の9</t>
  </si>
  <si>
    <t>株式会社ハセガワーク　本社</t>
  </si>
  <si>
    <t>吉田　太郎</t>
  </si>
  <si>
    <t>ヨシダ　タロウ</t>
  </si>
  <si>
    <t>青森県青森市南佃二丁目23番78号</t>
  </si>
  <si>
    <t>吉田　幸男</t>
  </si>
  <si>
    <t>ヨシダ　ユキオ</t>
  </si>
  <si>
    <t>鈴木　健</t>
  </si>
  <si>
    <t>スズキ　タケシ</t>
  </si>
  <si>
    <t>宮城県仙台市宮城野区扇町四丁目3番28号</t>
  </si>
  <si>
    <t>山根　憲守</t>
  </si>
  <si>
    <t>ヤマネ　ケンシュ</t>
  </si>
  <si>
    <t>東京都中央区日本橋堀留町1-5-11</t>
  </si>
  <si>
    <t>東京都中央区日本橋堀留町14-5-141</t>
  </si>
  <si>
    <t>田村　嘉彦</t>
  </si>
  <si>
    <t>タムラ　ヨシヒコ</t>
  </si>
  <si>
    <t>青森県青森市大字安田字近野1-269</t>
  </si>
  <si>
    <t>丹羽　新哉</t>
  </si>
  <si>
    <t>ニワ　シンヤ</t>
  </si>
  <si>
    <t>東京都渋谷区幡ヶ谷3丁目19番2号</t>
  </si>
  <si>
    <t>田中　康夫</t>
  </si>
  <si>
    <t>タナカ　ヤスオ</t>
  </si>
  <si>
    <t>嘉藤　潔</t>
  </si>
  <si>
    <t>カトウ　キヨシ</t>
  </si>
  <si>
    <t>秋田県秋田市広面字谷内佐渡96-1</t>
  </si>
  <si>
    <t>加賀　大作</t>
  </si>
  <si>
    <t>カガ　ダイサク</t>
  </si>
  <si>
    <t>青森県八戸市大字白銀町字左岩淵通22-7</t>
  </si>
  <si>
    <t>渡邊　康典</t>
  </si>
  <si>
    <t>ワタナベ　ヤスノリ</t>
  </si>
  <si>
    <t>宮城県仙台市若林区連坊小路130番地の2</t>
  </si>
  <si>
    <t>新潟県長岡市千秋2丁目2788番地1</t>
  </si>
  <si>
    <t>950-0915</t>
  </si>
  <si>
    <t>新潟県長岡市新産3-3-5</t>
  </si>
  <si>
    <t>ミズノ　ユウヤ</t>
  </si>
  <si>
    <t>ヒラノ　ショウゾウ</t>
  </si>
  <si>
    <t>ナカエ　トモアキ</t>
  </si>
  <si>
    <t>加藤　信宏</t>
  </si>
  <si>
    <t>カトウ　ノブヒロ</t>
  </si>
  <si>
    <t>サトウ　コウジ</t>
  </si>
  <si>
    <t>宮城県仙台市若林区新寺3-1-14　菊地ビル</t>
  </si>
  <si>
    <t>東京都中央区日本橋小舟町15番10号</t>
  </si>
  <si>
    <t>コウサカ　マサシ</t>
  </si>
  <si>
    <t>宮城県仙台市太白区中田六丁目8番15号</t>
  </si>
  <si>
    <t>宮城県仙台市青葉区一番町1丁目4番30号</t>
  </si>
  <si>
    <t>月舘　洋一</t>
  </si>
  <si>
    <t>ツキダテ　ヨウイチ</t>
  </si>
  <si>
    <t>板橋　修</t>
  </si>
  <si>
    <t>イタバシ　オサム</t>
  </si>
  <si>
    <t>徳田　貢</t>
  </si>
  <si>
    <t>トクタ　ミツグ</t>
  </si>
  <si>
    <t>青森県青森市新田二丁目4番8号</t>
  </si>
  <si>
    <t>今　勇治</t>
  </si>
  <si>
    <t>コン　ユウジ</t>
  </si>
  <si>
    <t>柳谷　晴一</t>
  </si>
  <si>
    <t>ヤナギヤ　セイイチ</t>
  </si>
  <si>
    <t>宮城県仙台市宮城野区新田1丁目3-10</t>
  </si>
  <si>
    <t>蝦名　昭</t>
  </si>
  <si>
    <t>エビナ　アキラ</t>
  </si>
  <si>
    <t>宮城県仙台市青葉区立町1番2号</t>
  </si>
  <si>
    <t>中島　照夫</t>
  </si>
  <si>
    <t>ナカジマ　テルオ</t>
  </si>
  <si>
    <t>ヒグチ　トモユキ</t>
  </si>
  <si>
    <t>松田　稔史</t>
  </si>
  <si>
    <t>マツダ　トシフミ</t>
  </si>
  <si>
    <t>黒澤　裕一</t>
  </si>
  <si>
    <t>クロサワ　ユウイチ</t>
  </si>
  <si>
    <t>青森県八戸市江陽二丁目15番地5号</t>
  </si>
  <si>
    <t>大久保　晴敏</t>
  </si>
  <si>
    <t>オオクボ　ハルトシ</t>
  </si>
  <si>
    <t>南部　陽介</t>
  </si>
  <si>
    <t>ナンブ　ヨウスケ</t>
  </si>
  <si>
    <t>広島県広島市佐伯区湯来町大字白砂200番地</t>
  </si>
  <si>
    <t>福岡県福岡市博多区那珂3丁目21-45　第9西田ビル5号</t>
  </si>
  <si>
    <t>ウエル・ユーカン株式会社　福岡営業所</t>
  </si>
  <si>
    <t>大阪府大阪市淀川区西中島7丁目5-25　新大阪ドイビル9階</t>
  </si>
  <si>
    <t>ウエル・ユーカン株式会社　大阪営業所</t>
  </si>
  <si>
    <t>タナベ　タカミチ</t>
  </si>
  <si>
    <t>ウエル・ユーカン株式会社　本社</t>
  </si>
  <si>
    <t>東京都台東区台東4丁目19-9　山口ビル7　6階</t>
  </si>
  <si>
    <t>ウエル・ユーカン株式会社　東京支店</t>
  </si>
  <si>
    <t>株式会社石沢工業　大館営業所</t>
  </si>
  <si>
    <t>青森県八戸市大字田面木字上田面木28-2</t>
  </si>
  <si>
    <t>株式会社石沢工業　八戸営業所</t>
  </si>
  <si>
    <t>青森県青森市古館一丁目10番8</t>
  </si>
  <si>
    <t>株式会社石沢工業　青森営業所</t>
  </si>
  <si>
    <t>木浪　崇</t>
  </si>
  <si>
    <t>キナミ　タカシ</t>
  </si>
  <si>
    <t>青森県青森市大字油川字柳川8番地18</t>
  </si>
  <si>
    <t>木浪　徹</t>
  </si>
  <si>
    <t>キナミ　トオル</t>
  </si>
  <si>
    <t>楢崎　誉人</t>
  </si>
  <si>
    <t>ナラサキ　タカヒト</t>
  </si>
  <si>
    <t>青森県五所川原市字敷島町49番地1</t>
  </si>
  <si>
    <t>江川　純</t>
  </si>
  <si>
    <t>エガワ　ジュン</t>
  </si>
  <si>
    <t>渡邉　武志</t>
  </si>
  <si>
    <t>梅津　繁之</t>
  </si>
  <si>
    <t>ウメツ　シゲユキ</t>
  </si>
  <si>
    <t>木村　光徳</t>
  </si>
  <si>
    <t>キムラ　ミツノリ</t>
  </si>
  <si>
    <t>神事　潤三</t>
  </si>
  <si>
    <t>シンジ　ジュンゾウ</t>
  </si>
  <si>
    <t>024-963-2050</t>
  </si>
  <si>
    <t>福島県郡山市待池台一丁目55番地37</t>
  </si>
  <si>
    <t>中井　規順</t>
  </si>
  <si>
    <t>ナカイ　ノリヨシ</t>
  </si>
  <si>
    <t>千葉　哲也</t>
  </si>
  <si>
    <t>チバ　テツヤ</t>
  </si>
  <si>
    <t>株式会社テクノル　クリエイティブデザイン事業部</t>
  </si>
  <si>
    <t>峰　和也</t>
  </si>
  <si>
    <t>ミネ　カズヤ</t>
  </si>
  <si>
    <t>静岡県静岡市清水区鳥坂1148番地1</t>
  </si>
  <si>
    <t>東京都中央区八丁掘2-25-10　三信八丁掘ビル</t>
  </si>
  <si>
    <t>愛知県名古屋市中央区錦2-20-8</t>
  </si>
  <si>
    <t>大阪府大阪市西区靱本町1-12-4</t>
  </si>
  <si>
    <t>橋爪　敏</t>
  </si>
  <si>
    <t>ハシヅメ　サトシ</t>
  </si>
  <si>
    <t>大戸　國男</t>
  </si>
  <si>
    <t>オオト　クニオ</t>
  </si>
  <si>
    <t>福島県郡山市田村町金屋字下夕川原6番地</t>
  </si>
  <si>
    <t>千葉　一由</t>
  </si>
  <si>
    <t>チバ　カツヨシ</t>
  </si>
  <si>
    <t>岩手県奥州市水沢区佐倉河字杉本163番地1</t>
  </si>
  <si>
    <t>渡辺　悟</t>
  </si>
  <si>
    <t>ワタナベ　サトル</t>
  </si>
  <si>
    <t>青森県青森市古川3丁目24番2号</t>
  </si>
  <si>
    <t>千葉　滋</t>
  </si>
  <si>
    <t>チバ　シゲル</t>
  </si>
  <si>
    <t>有限会社千葉看板　本社営業所</t>
  </si>
  <si>
    <t>類家　英男</t>
  </si>
  <si>
    <t>ルイケ　ヒデオ</t>
  </si>
  <si>
    <t>売井坂　広宣</t>
  </si>
  <si>
    <t>ウルイザカ　ヒロノブ</t>
  </si>
  <si>
    <t>0178-21-3789</t>
  </si>
  <si>
    <t>宮城県大崎市古川鶴ケ埣字新江北16</t>
  </si>
  <si>
    <t>狩野　圭</t>
  </si>
  <si>
    <t>田村　英夫</t>
  </si>
  <si>
    <t>タムラ　ヒデオ</t>
  </si>
  <si>
    <t>青森県八戸市大字長苗代字前田11番地1</t>
  </si>
  <si>
    <t>吉田　賢治</t>
  </si>
  <si>
    <t>ヨシダ　ケンジ</t>
  </si>
  <si>
    <t>田端　豊美</t>
  </si>
  <si>
    <t>タバタ　トヨミ</t>
  </si>
  <si>
    <t>丹野　三義</t>
  </si>
  <si>
    <t>タンノ　ミツヨシ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</si>
</sst>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ggee&quot;年&quot;mm&quot;月&quot;dd&quot;日&quot;;@"/>
  </numFmts>
  <fonts count="22" x14ac:knownFonts="1">
    <font>
      <sz val="11"/>
      <color theme="1"/>
      <name val="ＭＳ Ｐゴシック"/>
      <family val="2"/>
      <charset val="128"/>
    </font>
    <font>
      <sz val="12"/>
      <color theme="1"/>
      <name val="ＭＳ Ｐゴシック"/>
      <family val="2"/>
      <charset val="128"/>
    </font>
    <font>
      <sz val="12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ＭＳ Ｐゴシック"/>
      <family val="2"/>
      <charset val="128"/>
    </font>
    <font>
      <b/>
      <sz val="13"/>
      <color theme="3"/>
      <name val="ＭＳ Ｐゴシック"/>
      <family val="2"/>
      <charset val="128"/>
    </font>
    <font>
      <b/>
      <sz val="11"/>
      <color theme="3"/>
      <name val="ＭＳ Ｐゴシック"/>
      <family val="2"/>
      <charset val="128"/>
    </font>
    <font>
      <sz val="11"/>
      <color rgb="FF006100"/>
      <name val="ＭＳ Ｐゴシック"/>
      <family val="2"/>
      <charset val="128"/>
    </font>
    <font>
      <sz val="11"/>
      <color rgb="FF9C0006"/>
      <name val="ＭＳ Ｐゴシック"/>
      <family val="2"/>
      <charset val="128"/>
    </font>
    <font>
      <sz val="11"/>
      <color rgb="FF9C6500"/>
      <name val="ＭＳ Ｐゴシック"/>
      <family val="2"/>
      <charset val="128"/>
    </font>
    <font>
      <sz val="11"/>
      <color rgb="FF3F3F76"/>
      <name val="ＭＳ Ｐゴシック"/>
      <family val="2"/>
      <charset val="128"/>
    </font>
    <font>
      <b/>
      <sz val="11"/>
      <color rgb="FF3F3F3F"/>
      <name val="ＭＳ Ｐゴシック"/>
      <family val="2"/>
      <charset val="128"/>
    </font>
    <font>
      <b/>
      <sz val="11"/>
      <color rgb="FFFA7D00"/>
      <name val="ＭＳ Ｐゴシック"/>
      <family val="2"/>
      <charset val="128"/>
    </font>
    <font>
      <sz val="11"/>
      <color rgb="FFFA7D00"/>
      <name val="ＭＳ Ｐゴシック"/>
      <family val="2"/>
      <charset val="128"/>
    </font>
    <font>
      <b/>
      <sz val="11"/>
      <color theme="0"/>
      <name val="ＭＳ Ｐゴシック"/>
      <family val="2"/>
      <charset val="128"/>
    </font>
    <font>
      <sz val="11"/>
      <color rgb="FFFF0000"/>
      <name val="ＭＳ Ｐゴシック"/>
      <family val="2"/>
      <charset val="128"/>
    </font>
    <font>
      <i/>
      <sz val="11"/>
      <color rgb="FF7F7F7F"/>
      <name val="ＭＳ Ｐゴシック"/>
      <family val="2"/>
      <charset val="128"/>
    </font>
    <font>
      <b/>
      <sz val="11"/>
      <color theme="1"/>
      <name val="ＭＳ Ｐゴシック"/>
      <family val="2"/>
      <charset val="128"/>
    </font>
    <font>
      <sz val="11"/>
      <color theme="0"/>
      <name val="ＭＳ Ｐゴシック"/>
      <family val="2"/>
      <charset val="128"/>
    </font>
    <font>
      <sz val="6"/>
      <name val="ＭＳ Ｐゴシック"/>
      <family val="2"/>
      <charset val="128"/>
    </font>
    <font>
      <sz val="11"/>
      <color theme="1"/>
      <name val="ＭＳ Ｐゴシック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indexed="64"/>
      </bottom>
      <diagonal/>
    </border>
    <border>
      <left style="hair">
        <color auto="1"/>
      </left>
      <right style="hair">
        <color auto="1"/>
      </right>
      <top/>
      <bottom style="double">
        <color indexed="64"/>
      </bottom>
      <diagonal/>
    </border>
    <border>
      <left style="hair">
        <color auto="1"/>
      </left>
      <right style="thin">
        <color auto="1"/>
      </right>
      <top/>
      <bottom style="double">
        <color indexed="64"/>
      </bottom>
      <diagonal/>
    </border>
  </borders>
  <cellStyleXfs count="44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51">
    <xf numFmtId="0" fontId="0" fillId="0" borderId="0" xfId="0">
      <alignment vertical="center"/>
    </xf>
    <xf numFmtId="57" fontId="0" fillId="0" borderId="0" xfId="0" applyNumberFormat="1">
      <alignment vertical="center"/>
    </xf>
    <xf numFmtId="22" fontId="0" fillId="0" borderId="0" xfId="0" applyNumberFormat="1">
      <alignment vertical="center"/>
    </xf>
    <xf numFmtId="0" fontId="0" fillId="0" borderId="0" xfId="0" applyFill="1">
      <alignment vertical="center"/>
    </xf>
    <xf numFmtId="0" fontId="0" fillId="0" borderId="11" xfId="0" applyFill="1" applyBorder="1">
      <alignment vertical="center"/>
    </xf>
    <xf numFmtId="0" fontId="0" fillId="0" borderId="14" xfId="0" applyFill="1" applyBorder="1">
      <alignment vertical="center"/>
    </xf>
    <xf numFmtId="0" fontId="0" fillId="0" borderId="14" xfId="0" applyFill="1" applyBorder="1" applyAlignment="1">
      <alignment vertical="center" shrinkToFit="1"/>
    </xf>
    <xf numFmtId="0" fontId="0" fillId="0" borderId="11" xfId="0" applyFill="1" applyBorder="1" applyAlignment="1">
      <alignment vertical="center" shrinkToFit="1"/>
    </xf>
    <xf numFmtId="0" fontId="0" fillId="0" borderId="0" xfId="0" applyFill="1" applyAlignment="1">
      <alignment vertical="center" shrinkToFit="1"/>
    </xf>
    <xf numFmtId="0" fontId="0" fillId="0" borderId="13" xfId="0" applyFill="1" applyBorder="1" applyAlignment="1">
      <alignment vertical="center" shrinkToFit="1"/>
    </xf>
    <xf numFmtId="0" fontId="0" fillId="0" borderId="10" xfId="0" applyFill="1" applyBorder="1" applyAlignment="1">
      <alignment vertical="center" shrinkToFit="1"/>
    </xf>
    <xf numFmtId="176" fontId="0" fillId="0" borderId="15" xfId="0" applyNumberFormat="1" applyBorder="1" applyAlignment="1">
      <alignment horizontal="center" vertical="center" shrinkToFit="1"/>
    </xf>
    <xf numFmtId="176" fontId="0" fillId="0" borderId="12" xfId="0" applyNumberFormat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16" xfId="0" applyFill="1" applyBorder="1" applyAlignment="1">
      <alignment vertical="center" shrinkToFit="1"/>
    </xf>
    <xf numFmtId="0" fontId="0" fillId="0" borderId="17" xfId="0" applyFill="1" applyBorder="1" applyAlignment="1">
      <alignment vertical="center" shrinkToFit="1"/>
    </xf>
    <xf numFmtId="0" fontId="0" fillId="0" borderId="17" xfId="0" applyFill="1" applyBorder="1">
      <alignment vertical="center"/>
    </xf>
    <xf numFmtId="176" fontId="0" fillId="0" borderId="18" xfId="0" applyNumberFormat="1" applyBorder="1" applyAlignment="1">
      <alignment horizontal="center" vertical="center" shrinkToFit="1"/>
    </xf>
    <xf numFmtId="0" fontId="0" fillId="0" borderId="19" xfId="0" applyFill="1" applyBorder="1" applyAlignment="1">
      <alignment vertical="center" shrinkToFit="1"/>
    </xf>
    <xf numFmtId="0" fontId="0" fillId="0" borderId="20" xfId="0" applyFill="1" applyBorder="1" applyAlignment="1">
      <alignment vertical="center" shrinkToFit="1"/>
    </xf>
    <xf numFmtId="0" fontId="0" fillId="0" borderId="20" xfId="0" applyFill="1" applyBorder="1">
      <alignment vertical="center"/>
    </xf>
    <xf numFmtId="176" fontId="0" fillId="0" borderId="21" xfId="0" applyNumberFormat="1" applyBorder="1" applyAlignment="1">
      <alignment horizontal="center" vertical="center" shrinkToFit="1"/>
    </xf>
    <xf numFmtId="0" fontId="0" fillId="0" borderId="22" xfId="0" applyFill="1" applyBorder="1" applyAlignment="1">
      <alignment vertical="center" shrinkToFit="1"/>
    </xf>
    <xf numFmtId="0" fontId="0" fillId="0" borderId="23" xfId="0" applyFill="1" applyBorder="1" applyAlignment="1">
      <alignment vertical="center" shrinkToFit="1"/>
    </xf>
    <xf numFmtId="0" fontId="0" fillId="0" borderId="23" xfId="0" applyFill="1" applyBorder="1">
      <alignment vertical="center"/>
    </xf>
    <xf numFmtId="176" fontId="0" fillId="0" borderId="24" xfId="0" applyNumberFormat="1" applyBorder="1" applyAlignment="1">
      <alignment horizontal="center" vertical="center" shrinkToFit="1"/>
    </xf>
    <xf numFmtId="0" fontId="0" fillId="33" borderId="10" xfId="0" applyFill="1" applyBorder="1" applyAlignment="1">
      <alignment vertical="center" wrapText="1" shrinkToFit="1"/>
    </xf>
    <xf numFmtId="0" fontId="0" fillId="33" borderId="11" xfId="0" applyFill="1" applyBorder="1" applyAlignment="1">
      <alignment vertical="center" wrapText="1" shrinkToFit="1"/>
    </xf>
    <xf numFmtId="0" fontId="0" fillId="33" borderId="11" xfId="0" applyFill="1" applyBorder="1" applyAlignment="1">
      <alignment vertical="center" wrapText="1"/>
    </xf>
    <xf numFmtId="0" fontId="0" fillId="33" borderId="12" xfId="0" applyFill="1" applyBorder="1" applyAlignment="1">
      <alignment horizontal="center" vertical="center" shrinkToFit="1"/>
    </xf>
    <xf numFmtId="0" fontId="3" fillId="0" borderId="0" xfId="43" applyFont="1">
      <alignment vertical="center"/>
    </xf>
    <xf numFmtId="0" fontId="21" fillId="0" borderId="0" xfId="0" applyFont="1" applyFill="1">
      <alignment vertical="center"/>
    </xf>
    <xf numFmtId="22" fontId="21" fillId="0" borderId="0" xfId="43" applyNumberFormat="1" applyFont="1">
      <alignment vertical="center"/>
    </xf>
    <xf numFmtId="0" fontId="3" fillId="0" borderId="10" xfId="43" applyFont="1" applyBorder="1">
      <alignment vertical="center"/>
    </xf>
    <xf numFmtId="0" fontId="3" fillId="0" borderId="11" xfId="43" applyFont="1" applyBorder="1">
      <alignment vertical="center"/>
    </xf>
    <xf numFmtId="176" fontId="21" fillId="0" borderId="12" xfId="43" applyNumberFormat="1" applyFont="1" applyBorder="1" applyAlignment="1">
      <alignment horizontal="center" vertical="center"/>
    </xf>
    <xf numFmtId="0" fontId="0" fillId="34" borderId="10" xfId="0" applyFill="1" applyBorder="1" applyAlignment="1">
      <alignment vertical="center" shrinkToFit="1"/>
    </xf>
    <xf numFmtId="0" fontId="0" fillId="34" borderId="11" xfId="0" applyFill="1" applyBorder="1" applyAlignment="1">
      <alignment vertical="center" shrinkToFit="1"/>
    </xf>
    <xf numFmtId="0" fontId="0" fillId="34" borderId="11" xfId="0" applyFill="1" applyBorder="1">
      <alignment vertical="center"/>
    </xf>
    <xf numFmtId="176" fontId="0" fillId="34" borderId="12" xfId="0" applyNumberFormat="1" applyFill="1" applyBorder="1" applyAlignment="1">
      <alignment horizontal="center" vertical="center" shrinkToFit="1"/>
    </xf>
    <xf numFmtId="0" fontId="0" fillId="34" borderId="13" xfId="0" applyFill="1" applyBorder="1" applyAlignment="1">
      <alignment vertical="center" shrinkToFit="1"/>
    </xf>
    <xf numFmtId="0" fontId="0" fillId="34" borderId="14" xfId="0" applyFill="1" applyBorder="1" applyAlignment="1">
      <alignment vertical="center" shrinkToFit="1"/>
    </xf>
    <xf numFmtId="0" fontId="0" fillId="34" borderId="14" xfId="0" applyFill="1" applyBorder="1">
      <alignment vertical="center"/>
    </xf>
    <xf numFmtId="176" fontId="0" fillId="34" borderId="15" xfId="0" applyNumberFormat="1" applyFill="1" applyBorder="1" applyAlignment="1">
      <alignment horizontal="center" vertical="center" shrinkToFit="1"/>
    </xf>
    <xf numFmtId="0" fontId="0" fillId="34" borderId="0" xfId="0" applyFill="1">
      <alignment vertical="center"/>
    </xf>
    <xf numFmtId="176" fontId="0" fillId="0" borderId="12" xfId="0" applyNumberFormat="1" applyFill="1" applyBorder="1" applyAlignment="1">
      <alignment horizontal="center" vertical="center" shrinkToFit="1"/>
    </xf>
    <xf numFmtId="0" fontId="0" fillId="0" borderId="25" xfId="0" applyFill="1" applyBorder="1" applyAlignment="1">
      <alignment vertical="center" shrinkToFit="1"/>
    </xf>
    <xf numFmtId="0" fontId="0" fillId="0" borderId="26" xfId="0" applyFill="1" applyBorder="1" applyAlignment="1">
      <alignment vertical="center" shrinkToFit="1"/>
    </xf>
    <xf numFmtId="0" fontId="0" fillId="0" borderId="26" xfId="0" applyFill="1" applyBorder="1">
      <alignment vertical="center"/>
    </xf>
    <xf numFmtId="176" fontId="0" fillId="0" borderId="27" xfId="0" applyNumberFormat="1" applyBorder="1" applyAlignment="1">
      <alignment horizontal="center" vertical="center" shrinkToFit="1"/>
    </xf>
    <xf numFmtId="0" fontId="0" fillId="0" borderId="11" xfId="43" applyFont="1" applyBorder="1">
      <alignment vertical="center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/>
    <cellStyle name="標準 3" xfId="43"/>
    <cellStyle name="良い" xfId="6" builtinId="26" customBuiltin="1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280</xdr:row>
      <xdr:rowOff>108857</xdr:rowOff>
    </xdr:from>
    <xdr:to>
      <xdr:col>19</xdr:col>
      <xdr:colOff>82738</xdr:colOff>
      <xdr:row>319</xdr:row>
      <xdr:rowOff>95250</xdr:rowOff>
    </xdr:to>
    <xdr:pic>
      <xdr:nvPicPr>
        <xdr:cNvPr id="49" name="図 48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866"/>
        <a:stretch/>
      </xdr:blipFill>
      <xdr:spPr>
        <a:xfrm>
          <a:off x="0" y="49638857"/>
          <a:ext cx="13009524" cy="688521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3009524" cy="6933333"/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3009524" cy="6933333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13</xdr:row>
      <xdr:rowOff>0</xdr:rowOff>
    </xdr:from>
    <xdr:ext cx="4299857" cy="1292662"/>
    <xdr:sp macro="" textlink="">
      <xdr:nvSpPr>
        <xdr:cNvPr id="3" name="テキスト ボックス 2"/>
        <xdr:cNvSpPr txBox="1"/>
      </xdr:nvSpPr>
      <xdr:spPr>
        <a:xfrm>
          <a:off x="13716000" y="2352675"/>
          <a:ext cx="4299857" cy="129266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帳票の出力・閲覧 → 屋外広告業登録台帳 → 検索　→ 全選択 → 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CSV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出力</a:t>
          </a:r>
        </a:p>
      </xdr:txBody>
    </xdr:sp>
    <xdr:clientData/>
  </xdr:oneCellAnchor>
  <xdr:twoCellAnchor>
    <xdr:from>
      <xdr:col>0</xdr:col>
      <xdr:colOff>68036</xdr:colOff>
      <xdr:row>16</xdr:row>
      <xdr:rowOff>-1</xdr:rowOff>
    </xdr:from>
    <xdr:to>
      <xdr:col>2</xdr:col>
      <xdr:colOff>231322</xdr:colOff>
      <xdr:row>18</xdr:row>
      <xdr:rowOff>54429</xdr:rowOff>
    </xdr:to>
    <xdr:sp macro="" textlink="">
      <xdr:nvSpPr>
        <xdr:cNvPr id="4" name="正方形/長方形 3"/>
        <xdr:cNvSpPr/>
      </xdr:nvSpPr>
      <xdr:spPr>
        <a:xfrm>
          <a:off x="68036" y="2895599"/>
          <a:ext cx="1534886" cy="41638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97972</xdr:colOff>
      <xdr:row>18</xdr:row>
      <xdr:rowOff>125185</xdr:rowOff>
    </xdr:from>
    <xdr:to>
      <xdr:col>18</xdr:col>
      <xdr:colOff>653142</xdr:colOff>
      <xdr:row>22</xdr:row>
      <xdr:rowOff>13607</xdr:rowOff>
    </xdr:to>
    <xdr:sp macro="" textlink="">
      <xdr:nvSpPr>
        <xdr:cNvPr id="5" name="正方形/長方形 4"/>
        <xdr:cNvSpPr/>
      </xdr:nvSpPr>
      <xdr:spPr>
        <a:xfrm>
          <a:off x="11756572" y="3382735"/>
          <a:ext cx="1240970" cy="61232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190501</xdr:colOff>
      <xdr:row>34</xdr:row>
      <xdr:rowOff>167367</xdr:rowOff>
    </xdr:from>
    <xdr:to>
      <xdr:col>4</xdr:col>
      <xdr:colOff>435428</xdr:colOff>
      <xdr:row>38</xdr:row>
      <xdr:rowOff>81642</xdr:rowOff>
    </xdr:to>
    <xdr:sp macro="" textlink="">
      <xdr:nvSpPr>
        <xdr:cNvPr id="6" name="正方形/長方形 5"/>
        <xdr:cNvSpPr/>
      </xdr:nvSpPr>
      <xdr:spPr>
        <a:xfrm>
          <a:off x="2247901" y="6320517"/>
          <a:ext cx="930727" cy="6381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299357</xdr:colOff>
      <xdr:row>35</xdr:row>
      <xdr:rowOff>13608</xdr:rowOff>
    </xdr:from>
    <xdr:to>
      <xdr:col>17</xdr:col>
      <xdr:colOff>136072</xdr:colOff>
      <xdr:row>38</xdr:row>
      <xdr:rowOff>27215</xdr:rowOff>
    </xdr:to>
    <xdr:sp macro="" textlink="">
      <xdr:nvSpPr>
        <xdr:cNvPr id="7" name="正方形/長方形 6"/>
        <xdr:cNvSpPr/>
      </xdr:nvSpPr>
      <xdr:spPr>
        <a:xfrm>
          <a:off x="10586357" y="6347733"/>
          <a:ext cx="1208315" cy="55653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0</xdr:col>
      <xdr:colOff>176893</xdr:colOff>
      <xdr:row>43</xdr:row>
      <xdr:rowOff>0</xdr:rowOff>
    </xdr:from>
    <xdr:ext cx="6371429" cy="4504762"/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893" y="7781925"/>
          <a:ext cx="6371429" cy="4504762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48</xdr:row>
      <xdr:rowOff>0</xdr:rowOff>
    </xdr:from>
    <xdr:ext cx="4299857" cy="1692771"/>
    <xdr:sp macro="" textlink="">
      <xdr:nvSpPr>
        <xdr:cNvPr id="9" name="テキスト ボックス 8"/>
        <xdr:cNvSpPr txBox="1"/>
      </xdr:nvSpPr>
      <xdr:spPr>
        <a:xfrm>
          <a:off x="7483929" y="8490857"/>
          <a:ext cx="4299857" cy="1692771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都市政策課共有 → 都市計画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G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→ 屋外 → 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40_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屋外広告業関係 → 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00_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屋外広告業登録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DB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に保存。</a:t>
          </a:r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13009524" cy="6926036"/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308"/>
        <a:stretch/>
      </xdr:blipFill>
      <xdr:spPr>
        <a:xfrm>
          <a:off x="0" y="12849225"/>
          <a:ext cx="13009524" cy="6926036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83</xdr:row>
      <xdr:rowOff>0</xdr:rowOff>
    </xdr:from>
    <xdr:ext cx="4299857" cy="2492990"/>
    <xdr:sp macro="" textlink="">
      <xdr:nvSpPr>
        <xdr:cNvPr id="11" name="テキスト ボックス 10"/>
        <xdr:cNvSpPr txBox="1"/>
      </xdr:nvSpPr>
      <xdr:spPr>
        <a:xfrm>
          <a:off x="13716000" y="15020925"/>
          <a:ext cx="4299857" cy="249299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・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行目にフィルター設定。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・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J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列を選択し、「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Ctrl+H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」で検索と置換ボックスを表示する。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・検索文字列に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『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特例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-』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を入力し、置換後文字列は空欄のまま、「すべて置換」をクリックする。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13009524" cy="6885214"/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5866"/>
        <a:stretch/>
      </xdr:blipFill>
      <xdr:spPr>
        <a:xfrm>
          <a:off x="0" y="20450175"/>
          <a:ext cx="13009524" cy="6885214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125</xdr:row>
      <xdr:rowOff>0</xdr:rowOff>
    </xdr:from>
    <xdr:ext cx="4299857" cy="492443"/>
    <xdr:sp macro="" textlink="">
      <xdr:nvSpPr>
        <xdr:cNvPr id="13" name="テキスト ボックス 12"/>
        <xdr:cNvSpPr txBox="1"/>
      </xdr:nvSpPr>
      <xdr:spPr>
        <a:xfrm>
          <a:off x="13716000" y="22621875"/>
          <a:ext cx="4299857" cy="492443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J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列を昇順で並び替え。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19</xdr:col>
      <xdr:colOff>421821</xdr:colOff>
      <xdr:row>295</xdr:row>
      <xdr:rowOff>54429</xdr:rowOff>
    </xdr:from>
    <xdr:ext cx="4299857" cy="1292662"/>
    <xdr:sp macro="" textlink="">
      <xdr:nvSpPr>
        <xdr:cNvPr id="15" name="テキスト ボックス 14"/>
        <xdr:cNvSpPr txBox="1"/>
      </xdr:nvSpPr>
      <xdr:spPr>
        <a:xfrm>
          <a:off x="13348607" y="52237822"/>
          <a:ext cx="4299857" cy="129266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H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列区分名称の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『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～（執行）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』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、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『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廃業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』『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抹消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』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にチェックを入れ、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OK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をクリックする。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0</xdr:col>
      <xdr:colOff>13607</xdr:colOff>
      <xdr:row>155</xdr:row>
      <xdr:rowOff>0</xdr:rowOff>
    </xdr:from>
    <xdr:ext cx="13009524" cy="7009524"/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07" y="35652075"/>
          <a:ext cx="13009524" cy="7009524"/>
        </a:xfrm>
        <a:prstGeom prst="rect">
          <a:avLst/>
        </a:prstGeom>
      </xdr:spPr>
    </xdr:pic>
    <xdr:clientData/>
  </xdr:oneCellAnchor>
  <xdr:oneCellAnchor>
    <xdr:from>
      <xdr:col>19</xdr:col>
      <xdr:colOff>503463</xdr:colOff>
      <xdr:row>168</xdr:row>
      <xdr:rowOff>95250</xdr:rowOff>
    </xdr:from>
    <xdr:ext cx="4299857" cy="892552"/>
    <xdr:sp macro="" textlink="">
      <xdr:nvSpPr>
        <xdr:cNvPr id="17" name="テキスト ボックス 16"/>
        <xdr:cNvSpPr txBox="1"/>
      </xdr:nvSpPr>
      <xdr:spPr>
        <a:xfrm>
          <a:off x="13430249" y="29813250"/>
          <a:ext cx="4299857" cy="89255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A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列～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F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列、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K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列～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M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列、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O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列～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AR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列を非表示にする。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19</xdr:col>
      <xdr:colOff>380999</xdr:colOff>
      <xdr:row>208</xdr:row>
      <xdr:rowOff>81643</xdr:rowOff>
    </xdr:from>
    <xdr:ext cx="4299857" cy="892552"/>
    <xdr:sp macro="" textlink="">
      <xdr:nvSpPr>
        <xdr:cNvPr id="18" name="テキスト ボックス 17"/>
        <xdr:cNvSpPr txBox="1"/>
      </xdr:nvSpPr>
      <xdr:spPr>
        <a:xfrm>
          <a:off x="13307785" y="36875357"/>
          <a:ext cx="4299857" cy="89255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AS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～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AV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列を選択し、切り取りする。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0</xdr:col>
      <xdr:colOff>0</xdr:colOff>
      <xdr:row>239</xdr:row>
      <xdr:rowOff>40822</xdr:rowOff>
    </xdr:from>
    <xdr:ext cx="13009524" cy="6926036"/>
    <xdr:pic>
      <xdr:nvPicPr>
        <xdr:cNvPr id="19" name="図 18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5308"/>
        <a:stretch/>
      </xdr:blipFill>
      <xdr:spPr>
        <a:xfrm>
          <a:off x="0" y="50894797"/>
          <a:ext cx="13009524" cy="6926036"/>
        </a:xfrm>
        <a:prstGeom prst="rect">
          <a:avLst/>
        </a:prstGeom>
      </xdr:spPr>
    </xdr:pic>
    <xdr:clientData/>
  </xdr:oneCellAnchor>
  <xdr:oneCellAnchor>
    <xdr:from>
      <xdr:col>20</xdr:col>
      <xdr:colOff>217715</xdr:colOff>
      <xdr:row>254</xdr:row>
      <xdr:rowOff>108857</xdr:rowOff>
    </xdr:from>
    <xdr:ext cx="4299857" cy="892552"/>
    <xdr:sp macro="" textlink="">
      <xdr:nvSpPr>
        <xdr:cNvPr id="20" name="テキスト ボックス 19"/>
        <xdr:cNvSpPr txBox="1"/>
      </xdr:nvSpPr>
      <xdr:spPr>
        <a:xfrm>
          <a:off x="13933715" y="53677457"/>
          <a:ext cx="4299857" cy="89255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N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列を選択し、切り取ったセルを挿入する。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0</xdr:col>
      <xdr:colOff>0</xdr:colOff>
      <xdr:row>198</xdr:row>
      <xdr:rowOff>13607</xdr:rowOff>
    </xdr:from>
    <xdr:ext cx="13009524" cy="6953250"/>
    <xdr:pic>
      <xdr:nvPicPr>
        <xdr:cNvPr id="21" name="図 20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4936"/>
        <a:stretch/>
      </xdr:blipFill>
      <xdr:spPr>
        <a:xfrm>
          <a:off x="0" y="43447607"/>
          <a:ext cx="13009524" cy="6953250"/>
        </a:xfrm>
        <a:prstGeom prst="rect">
          <a:avLst/>
        </a:prstGeom>
      </xdr:spPr>
    </xdr:pic>
    <xdr:clientData/>
  </xdr:oneCellAnchor>
  <xdr:oneCellAnchor>
    <xdr:from>
      <xdr:col>19</xdr:col>
      <xdr:colOff>258535</xdr:colOff>
      <xdr:row>335</xdr:row>
      <xdr:rowOff>0</xdr:rowOff>
    </xdr:from>
    <xdr:ext cx="4299857" cy="1292662"/>
    <xdr:sp macro="" textlink="">
      <xdr:nvSpPr>
        <xdr:cNvPr id="23" name="テキスト ボックス 22"/>
        <xdr:cNvSpPr txBox="1"/>
      </xdr:nvSpPr>
      <xdr:spPr>
        <a:xfrm>
          <a:off x="13185321" y="59259107"/>
          <a:ext cx="4299857" cy="129266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G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列の受付年月日で前回更新以降の日付をフィルターで検索する。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1</xdr:col>
      <xdr:colOff>285750</xdr:colOff>
      <xdr:row>366</xdr:row>
      <xdr:rowOff>13608</xdr:rowOff>
    </xdr:from>
    <xdr:ext cx="7923809" cy="5647619"/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1550" y="66250458"/>
          <a:ext cx="7923809" cy="5647619"/>
        </a:xfrm>
        <a:prstGeom prst="rect">
          <a:avLst/>
        </a:prstGeom>
      </xdr:spPr>
    </xdr:pic>
    <xdr:clientData/>
  </xdr:oneCellAnchor>
  <xdr:oneCellAnchor>
    <xdr:from>
      <xdr:col>14</xdr:col>
      <xdr:colOff>149678</xdr:colOff>
      <xdr:row>377</xdr:row>
      <xdr:rowOff>163287</xdr:rowOff>
    </xdr:from>
    <xdr:ext cx="4299857" cy="1292662"/>
    <xdr:sp macro="" textlink="">
      <xdr:nvSpPr>
        <xdr:cNvPr id="25" name="テキスト ボックス 24"/>
        <xdr:cNvSpPr txBox="1"/>
      </xdr:nvSpPr>
      <xdr:spPr>
        <a:xfrm>
          <a:off x="9750878" y="68390862"/>
          <a:ext cx="4299857" cy="129266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00_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屋外広告業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DB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のフォルダ内にある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『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広告業登録台帳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(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日付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)』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を開く。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0</xdr:col>
      <xdr:colOff>54428</xdr:colOff>
      <xdr:row>400</xdr:row>
      <xdr:rowOff>163286</xdr:rowOff>
    </xdr:from>
    <xdr:ext cx="13009524" cy="6885214"/>
    <xdr:pic>
      <xdr:nvPicPr>
        <xdr:cNvPr id="26" name="図 2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b="5866"/>
        <a:stretch/>
      </xdr:blipFill>
      <xdr:spPr>
        <a:xfrm>
          <a:off x="54428" y="72553286"/>
          <a:ext cx="13009524" cy="6885214"/>
        </a:xfrm>
        <a:prstGeom prst="rect">
          <a:avLst/>
        </a:prstGeom>
      </xdr:spPr>
    </xdr:pic>
    <xdr:clientData/>
  </xdr:oneCellAnchor>
  <xdr:oneCellAnchor>
    <xdr:from>
      <xdr:col>20</xdr:col>
      <xdr:colOff>312964</xdr:colOff>
      <xdr:row>409</xdr:row>
      <xdr:rowOff>68036</xdr:rowOff>
    </xdr:from>
    <xdr:ext cx="4299857" cy="892552"/>
    <xdr:sp macro="" textlink="">
      <xdr:nvSpPr>
        <xdr:cNvPr id="27" name="テキスト ボックス 26"/>
        <xdr:cNvSpPr txBox="1"/>
      </xdr:nvSpPr>
      <xdr:spPr>
        <a:xfrm>
          <a:off x="14028964" y="74086811"/>
          <a:ext cx="4299857" cy="89255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名前を付けて保存し、修正した日付名に修正し保存する。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0</xdr:col>
      <xdr:colOff>0</xdr:colOff>
      <xdr:row>443</xdr:row>
      <xdr:rowOff>27215</xdr:rowOff>
    </xdr:from>
    <xdr:ext cx="13009524" cy="7009524"/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0199140"/>
          <a:ext cx="13009524" cy="7009524"/>
        </a:xfrm>
        <a:prstGeom prst="rect">
          <a:avLst/>
        </a:prstGeom>
      </xdr:spPr>
    </xdr:pic>
    <xdr:clientData/>
  </xdr:oneCellAnchor>
  <xdr:oneCellAnchor>
    <xdr:from>
      <xdr:col>19</xdr:col>
      <xdr:colOff>394607</xdr:colOff>
      <xdr:row>458</xdr:row>
      <xdr:rowOff>40821</xdr:rowOff>
    </xdr:from>
    <xdr:ext cx="4299857" cy="492443"/>
    <xdr:sp macro="" textlink="">
      <xdr:nvSpPr>
        <xdr:cNvPr id="29" name="テキスト ボックス 28"/>
        <xdr:cNvSpPr txBox="1"/>
      </xdr:nvSpPr>
      <xdr:spPr>
        <a:xfrm>
          <a:off x="13424807" y="82927371"/>
          <a:ext cx="4299857" cy="492443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シートを移動してくる。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9</xdr:col>
      <xdr:colOff>285751</xdr:colOff>
      <xdr:row>80</xdr:row>
      <xdr:rowOff>136071</xdr:rowOff>
    </xdr:from>
    <xdr:to>
      <xdr:col>10</xdr:col>
      <xdr:colOff>435429</xdr:colOff>
      <xdr:row>108</xdr:row>
      <xdr:rowOff>27213</xdr:rowOff>
    </xdr:to>
    <xdr:sp macro="" textlink="">
      <xdr:nvSpPr>
        <xdr:cNvPr id="30" name="正方形/長方形 29"/>
        <xdr:cNvSpPr/>
      </xdr:nvSpPr>
      <xdr:spPr>
        <a:xfrm>
          <a:off x="6457951" y="14614071"/>
          <a:ext cx="835478" cy="495844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16329</xdr:colOff>
      <xdr:row>88</xdr:row>
      <xdr:rowOff>138794</xdr:rowOff>
    </xdr:from>
    <xdr:to>
      <xdr:col>17</xdr:col>
      <xdr:colOff>489858</xdr:colOff>
      <xdr:row>98</xdr:row>
      <xdr:rowOff>136071</xdr:rowOff>
    </xdr:to>
    <xdr:sp macro="" textlink="">
      <xdr:nvSpPr>
        <xdr:cNvPr id="31" name="正方形/長方形 30"/>
        <xdr:cNvSpPr/>
      </xdr:nvSpPr>
      <xdr:spPr>
        <a:xfrm>
          <a:off x="7560129" y="16064594"/>
          <a:ext cx="4588329" cy="180702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462644</xdr:colOff>
      <xdr:row>123</xdr:row>
      <xdr:rowOff>13607</xdr:rowOff>
    </xdr:from>
    <xdr:to>
      <xdr:col>10</xdr:col>
      <xdr:colOff>435430</xdr:colOff>
      <xdr:row>147</xdr:row>
      <xdr:rowOff>81643</xdr:rowOff>
    </xdr:to>
    <xdr:sp macro="" textlink="">
      <xdr:nvSpPr>
        <xdr:cNvPr id="32" name="正方形/長方形 31"/>
        <xdr:cNvSpPr/>
      </xdr:nvSpPr>
      <xdr:spPr>
        <a:xfrm>
          <a:off x="4577444" y="22273532"/>
          <a:ext cx="2715986" cy="441143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367392</xdr:colOff>
      <xdr:row>304</xdr:row>
      <xdr:rowOff>27214</xdr:rowOff>
    </xdr:from>
    <xdr:to>
      <xdr:col>2</xdr:col>
      <xdr:colOff>204107</xdr:colOff>
      <xdr:row>305</xdr:row>
      <xdr:rowOff>13608</xdr:rowOff>
    </xdr:to>
    <xdr:sp macro="" textlink="">
      <xdr:nvSpPr>
        <xdr:cNvPr id="33" name="正方形/長方形 32"/>
        <xdr:cNvSpPr/>
      </xdr:nvSpPr>
      <xdr:spPr>
        <a:xfrm>
          <a:off x="367392" y="53802643"/>
          <a:ext cx="1197429" cy="16328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367393</xdr:colOff>
      <xdr:row>305</xdr:row>
      <xdr:rowOff>108858</xdr:rowOff>
    </xdr:from>
    <xdr:to>
      <xdr:col>2</xdr:col>
      <xdr:colOff>204108</xdr:colOff>
      <xdr:row>307</xdr:row>
      <xdr:rowOff>40822</xdr:rowOff>
    </xdr:to>
    <xdr:sp macro="" textlink="">
      <xdr:nvSpPr>
        <xdr:cNvPr id="34" name="正方形/長方形 33"/>
        <xdr:cNvSpPr/>
      </xdr:nvSpPr>
      <xdr:spPr>
        <a:xfrm>
          <a:off x="367393" y="54061179"/>
          <a:ext cx="1197429" cy="2857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367393</xdr:colOff>
      <xdr:row>307</xdr:row>
      <xdr:rowOff>163285</xdr:rowOff>
    </xdr:from>
    <xdr:to>
      <xdr:col>2</xdr:col>
      <xdr:colOff>204108</xdr:colOff>
      <xdr:row>309</xdr:row>
      <xdr:rowOff>108856</xdr:rowOff>
    </xdr:to>
    <xdr:sp macro="" textlink="">
      <xdr:nvSpPr>
        <xdr:cNvPr id="35" name="正方形/長方形 34"/>
        <xdr:cNvSpPr/>
      </xdr:nvSpPr>
      <xdr:spPr>
        <a:xfrm>
          <a:off x="367393" y="54469392"/>
          <a:ext cx="1197429" cy="29935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258537</xdr:colOff>
      <xdr:row>312</xdr:row>
      <xdr:rowOff>95251</xdr:rowOff>
    </xdr:from>
    <xdr:to>
      <xdr:col>2</xdr:col>
      <xdr:colOff>340180</xdr:colOff>
      <xdr:row>314</xdr:row>
      <xdr:rowOff>40821</xdr:rowOff>
    </xdr:to>
    <xdr:sp macro="" textlink="">
      <xdr:nvSpPr>
        <xdr:cNvPr id="36" name="正方形/長方形 35"/>
        <xdr:cNvSpPr/>
      </xdr:nvSpPr>
      <xdr:spPr>
        <a:xfrm>
          <a:off x="938894" y="55285822"/>
          <a:ext cx="762000" cy="29935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204106</xdr:colOff>
      <xdr:row>380</xdr:row>
      <xdr:rowOff>95251</xdr:rowOff>
    </xdr:from>
    <xdr:to>
      <xdr:col>7</xdr:col>
      <xdr:colOff>231321</xdr:colOff>
      <xdr:row>381</xdr:row>
      <xdr:rowOff>122464</xdr:rowOff>
    </xdr:to>
    <xdr:sp macro="" textlink="">
      <xdr:nvSpPr>
        <xdr:cNvPr id="38" name="正方形/長方形 37"/>
        <xdr:cNvSpPr/>
      </xdr:nvSpPr>
      <xdr:spPr>
        <a:xfrm>
          <a:off x="2947306" y="68865751"/>
          <a:ext cx="2084615" cy="20818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68035</xdr:colOff>
      <xdr:row>423</xdr:row>
      <xdr:rowOff>40821</xdr:rowOff>
    </xdr:from>
    <xdr:to>
      <xdr:col>9</xdr:col>
      <xdr:colOff>95250</xdr:colOff>
      <xdr:row>424</xdr:row>
      <xdr:rowOff>68035</xdr:rowOff>
    </xdr:to>
    <xdr:sp macro="" textlink="">
      <xdr:nvSpPr>
        <xdr:cNvPr id="39" name="正方形/長方形 38"/>
        <xdr:cNvSpPr/>
      </xdr:nvSpPr>
      <xdr:spPr>
        <a:xfrm>
          <a:off x="4182835" y="76593246"/>
          <a:ext cx="2084615" cy="20818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547007</xdr:colOff>
      <xdr:row>429</xdr:row>
      <xdr:rowOff>166006</xdr:rowOff>
    </xdr:from>
    <xdr:to>
      <xdr:col>12</xdr:col>
      <xdr:colOff>190500</xdr:colOff>
      <xdr:row>431</xdr:row>
      <xdr:rowOff>122464</xdr:rowOff>
    </xdr:to>
    <xdr:sp macro="" textlink="">
      <xdr:nvSpPr>
        <xdr:cNvPr id="40" name="正方形/長方形 39"/>
        <xdr:cNvSpPr/>
      </xdr:nvSpPr>
      <xdr:spPr>
        <a:xfrm>
          <a:off x="7405007" y="77804281"/>
          <a:ext cx="1015093" cy="31840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489857</xdr:colOff>
      <xdr:row>479</xdr:row>
      <xdr:rowOff>13608</xdr:rowOff>
    </xdr:from>
    <xdr:to>
      <xdr:col>7</xdr:col>
      <xdr:colOff>163286</xdr:colOff>
      <xdr:row>481</xdr:row>
      <xdr:rowOff>68036</xdr:rowOff>
    </xdr:to>
    <xdr:sp macro="" textlink="">
      <xdr:nvSpPr>
        <xdr:cNvPr id="41" name="正方形/長方形 40"/>
        <xdr:cNvSpPr/>
      </xdr:nvSpPr>
      <xdr:spPr>
        <a:xfrm>
          <a:off x="2547257" y="86700633"/>
          <a:ext cx="2416629" cy="41637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0</xdr:col>
      <xdr:colOff>0</xdr:colOff>
      <xdr:row>485</xdr:row>
      <xdr:rowOff>0</xdr:rowOff>
    </xdr:from>
    <xdr:ext cx="13009524" cy="6912428"/>
    <xdr:pic>
      <xdr:nvPicPr>
        <xdr:cNvPr id="42" name="図 41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b="5495"/>
        <a:stretch/>
      </xdr:blipFill>
      <xdr:spPr>
        <a:xfrm>
          <a:off x="0" y="87772875"/>
          <a:ext cx="13009524" cy="6912428"/>
        </a:xfrm>
        <a:prstGeom prst="rect">
          <a:avLst/>
        </a:prstGeom>
      </xdr:spPr>
    </xdr:pic>
    <xdr:clientData/>
  </xdr:oneCellAnchor>
  <xdr:oneCellAnchor>
    <xdr:from>
      <xdr:col>19</xdr:col>
      <xdr:colOff>231322</xdr:colOff>
      <xdr:row>498</xdr:row>
      <xdr:rowOff>54428</xdr:rowOff>
    </xdr:from>
    <xdr:ext cx="4299857" cy="1292662"/>
    <xdr:sp macro="" textlink="">
      <xdr:nvSpPr>
        <xdr:cNvPr id="43" name="テキスト ボックス 42"/>
        <xdr:cNvSpPr txBox="1"/>
      </xdr:nvSpPr>
      <xdr:spPr>
        <a:xfrm>
          <a:off x="13261522" y="90179978"/>
          <a:ext cx="4299857" cy="129266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登録番号ごとに処理。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I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列から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R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列まで選択し、コピーする。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</xdr:col>
      <xdr:colOff>666751</xdr:colOff>
      <xdr:row>495</xdr:row>
      <xdr:rowOff>68036</xdr:rowOff>
    </xdr:from>
    <xdr:to>
      <xdr:col>18</xdr:col>
      <xdr:colOff>231321</xdr:colOff>
      <xdr:row>502</xdr:row>
      <xdr:rowOff>68036</xdr:rowOff>
    </xdr:to>
    <xdr:sp macro="" textlink="">
      <xdr:nvSpPr>
        <xdr:cNvPr id="44" name="正方形/長方形 43"/>
        <xdr:cNvSpPr/>
      </xdr:nvSpPr>
      <xdr:spPr>
        <a:xfrm>
          <a:off x="1352551" y="89650661"/>
          <a:ext cx="11223170" cy="126682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0</xdr:col>
      <xdr:colOff>0</xdr:colOff>
      <xdr:row>527</xdr:row>
      <xdr:rowOff>0</xdr:rowOff>
    </xdr:from>
    <xdr:ext cx="13009524" cy="6953250"/>
    <xdr:pic>
      <xdr:nvPicPr>
        <xdr:cNvPr id="45" name="図 44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b="4936"/>
        <a:stretch/>
      </xdr:blipFill>
      <xdr:spPr>
        <a:xfrm>
          <a:off x="0" y="95373825"/>
          <a:ext cx="13009524" cy="6953250"/>
        </a:xfrm>
        <a:prstGeom prst="rect">
          <a:avLst/>
        </a:prstGeom>
      </xdr:spPr>
    </xdr:pic>
    <xdr:clientData/>
  </xdr:oneCellAnchor>
  <xdr:oneCellAnchor>
    <xdr:from>
      <xdr:col>19</xdr:col>
      <xdr:colOff>353785</xdr:colOff>
      <xdr:row>542</xdr:row>
      <xdr:rowOff>54428</xdr:rowOff>
    </xdr:from>
    <xdr:ext cx="4299857" cy="1292662"/>
    <xdr:sp macro="" textlink="">
      <xdr:nvSpPr>
        <xdr:cNvPr id="46" name="テキスト ボックス 45"/>
        <xdr:cNvSpPr txBox="1"/>
      </xdr:nvSpPr>
      <xdr:spPr>
        <a:xfrm>
          <a:off x="13383985" y="98142878"/>
          <a:ext cx="4299857" cy="129266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シートを移動し、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更新する番号を選択し、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『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値で貼り付け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』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</xdr:col>
      <xdr:colOff>367393</xdr:colOff>
      <xdr:row>534</xdr:row>
      <xdr:rowOff>163285</xdr:rowOff>
    </xdr:from>
    <xdr:to>
      <xdr:col>2</xdr:col>
      <xdr:colOff>68036</xdr:colOff>
      <xdr:row>537</xdr:row>
      <xdr:rowOff>27215</xdr:rowOff>
    </xdr:to>
    <xdr:sp macro="" textlink="">
      <xdr:nvSpPr>
        <xdr:cNvPr id="47" name="正方形/長方形 46"/>
        <xdr:cNvSpPr/>
      </xdr:nvSpPr>
      <xdr:spPr>
        <a:xfrm>
          <a:off x="1053193" y="96803935"/>
          <a:ext cx="386443" cy="40685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272143</xdr:colOff>
      <xdr:row>552</xdr:row>
      <xdr:rowOff>0</xdr:rowOff>
    </xdr:from>
    <xdr:ext cx="4299857" cy="892552"/>
    <xdr:sp macro="" textlink="">
      <xdr:nvSpPr>
        <xdr:cNvPr id="48" name="テキスト ボックス 47"/>
        <xdr:cNvSpPr txBox="1"/>
      </xdr:nvSpPr>
      <xdr:spPr>
        <a:xfrm>
          <a:off x="13302343" y="99898200"/>
          <a:ext cx="4299857" cy="89255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この処理を更新した業者すべてで行う。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 editAs="oneCell">
    <xdr:from>
      <xdr:col>0</xdr:col>
      <xdr:colOff>108857</xdr:colOff>
      <xdr:row>323</xdr:row>
      <xdr:rowOff>163285</xdr:rowOff>
    </xdr:from>
    <xdr:to>
      <xdr:col>19</xdr:col>
      <xdr:colOff>191595</xdr:colOff>
      <xdr:row>362</xdr:row>
      <xdr:rowOff>95250</xdr:rowOff>
    </xdr:to>
    <xdr:pic>
      <xdr:nvPicPr>
        <xdr:cNvPr id="14" name="図 13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b="6610"/>
        <a:stretch/>
      </xdr:blipFill>
      <xdr:spPr>
        <a:xfrm>
          <a:off x="108857" y="57299678"/>
          <a:ext cx="13009524" cy="6830786"/>
        </a:xfrm>
        <a:prstGeom prst="rect">
          <a:avLst/>
        </a:prstGeom>
      </xdr:spPr>
    </xdr:pic>
    <xdr:clientData/>
  </xdr:twoCellAnchor>
  <xdr:twoCellAnchor>
    <xdr:from>
      <xdr:col>0</xdr:col>
      <xdr:colOff>585108</xdr:colOff>
      <xdr:row>352</xdr:row>
      <xdr:rowOff>163286</xdr:rowOff>
    </xdr:from>
    <xdr:to>
      <xdr:col>1</xdr:col>
      <xdr:colOff>666751</xdr:colOff>
      <xdr:row>354</xdr:row>
      <xdr:rowOff>108857</xdr:rowOff>
    </xdr:to>
    <xdr:sp macro="" textlink="">
      <xdr:nvSpPr>
        <xdr:cNvPr id="37" name="正方形/長方形 36"/>
        <xdr:cNvSpPr/>
      </xdr:nvSpPr>
      <xdr:spPr>
        <a:xfrm>
          <a:off x="585108" y="62429572"/>
          <a:ext cx="762000" cy="29935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610</xdr:row>
      <xdr:rowOff>0</xdr:rowOff>
    </xdr:from>
    <xdr:to>
      <xdr:col>19</xdr:col>
      <xdr:colOff>82738</xdr:colOff>
      <xdr:row>649</xdr:row>
      <xdr:rowOff>110703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0475143"/>
          <a:ext cx="13009524" cy="7009524"/>
        </a:xfrm>
        <a:prstGeom prst="rect">
          <a:avLst/>
        </a:prstGeom>
      </xdr:spPr>
    </xdr:pic>
    <xdr:clientData/>
  </xdr:twoCellAnchor>
  <xdr:oneCellAnchor>
    <xdr:from>
      <xdr:col>19</xdr:col>
      <xdr:colOff>258535</xdr:colOff>
      <xdr:row>620</xdr:row>
      <xdr:rowOff>1</xdr:rowOff>
    </xdr:from>
    <xdr:ext cx="4299857" cy="892552"/>
    <xdr:sp macro="" textlink="">
      <xdr:nvSpPr>
        <xdr:cNvPr id="50" name="テキスト ボックス 49"/>
        <xdr:cNvSpPr txBox="1"/>
      </xdr:nvSpPr>
      <xdr:spPr>
        <a:xfrm>
          <a:off x="13185321" y="109673572"/>
          <a:ext cx="4299857" cy="89255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改ページプレビュー画面に戻り、上書保存する。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 editAs="oneCell">
    <xdr:from>
      <xdr:col>0</xdr:col>
      <xdr:colOff>0</xdr:colOff>
      <xdr:row>652</xdr:row>
      <xdr:rowOff>0</xdr:rowOff>
    </xdr:from>
    <xdr:to>
      <xdr:col>19</xdr:col>
      <xdr:colOff>82738</xdr:colOff>
      <xdr:row>691</xdr:row>
      <xdr:rowOff>27215</xdr:rowOff>
    </xdr:to>
    <xdr:pic>
      <xdr:nvPicPr>
        <xdr:cNvPr id="51" name="図 50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b="5308"/>
        <a:stretch/>
      </xdr:blipFill>
      <xdr:spPr>
        <a:xfrm>
          <a:off x="0" y="107904643"/>
          <a:ext cx="13009524" cy="6926036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688</xdr:row>
      <xdr:rowOff>0</xdr:rowOff>
    </xdr:from>
    <xdr:to>
      <xdr:col>3</xdr:col>
      <xdr:colOff>571499</xdr:colOff>
      <xdr:row>690</xdr:row>
      <xdr:rowOff>0</xdr:rowOff>
    </xdr:to>
    <xdr:sp macro="" textlink="">
      <xdr:nvSpPr>
        <xdr:cNvPr id="52" name="正方形/長方形 51"/>
        <xdr:cNvSpPr/>
      </xdr:nvSpPr>
      <xdr:spPr>
        <a:xfrm>
          <a:off x="884463" y="114272786"/>
          <a:ext cx="1728107" cy="35378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342899</xdr:colOff>
      <xdr:row>679</xdr:row>
      <xdr:rowOff>70758</xdr:rowOff>
    </xdr:from>
    <xdr:to>
      <xdr:col>5</xdr:col>
      <xdr:colOff>29934</xdr:colOff>
      <xdr:row>681</xdr:row>
      <xdr:rowOff>70757</xdr:rowOff>
    </xdr:to>
    <xdr:sp macro="" textlink="">
      <xdr:nvSpPr>
        <xdr:cNvPr id="53" name="正方形/長方形 52"/>
        <xdr:cNvSpPr/>
      </xdr:nvSpPr>
      <xdr:spPr>
        <a:xfrm>
          <a:off x="1703613" y="112751508"/>
          <a:ext cx="1728107" cy="35378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122464</xdr:colOff>
      <xdr:row>671</xdr:row>
      <xdr:rowOff>95250</xdr:rowOff>
    </xdr:from>
    <xdr:ext cx="4299857" cy="892552"/>
    <xdr:sp macro="" textlink="">
      <xdr:nvSpPr>
        <xdr:cNvPr id="54" name="テキスト ボックス 53"/>
        <xdr:cNvSpPr txBox="1"/>
      </xdr:nvSpPr>
      <xdr:spPr>
        <a:xfrm>
          <a:off x="13049250" y="111360857"/>
          <a:ext cx="4299857" cy="89255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HP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掲載用シートを右クリックし、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移動またはコピーをクリックする。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 editAs="oneCell">
    <xdr:from>
      <xdr:col>0</xdr:col>
      <xdr:colOff>0</xdr:colOff>
      <xdr:row>693</xdr:row>
      <xdr:rowOff>0</xdr:rowOff>
    </xdr:from>
    <xdr:to>
      <xdr:col>19</xdr:col>
      <xdr:colOff>82738</xdr:colOff>
      <xdr:row>731</xdr:row>
      <xdr:rowOff>163285</xdr:rowOff>
    </xdr:to>
    <xdr:pic>
      <xdr:nvPicPr>
        <xdr:cNvPr id="55" name="図 54"/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b="5866"/>
        <a:stretch/>
      </xdr:blipFill>
      <xdr:spPr>
        <a:xfrm>
          <a:off x="0" y="115157250"/>
          <a:ext cx="13009524" cy="6885214"/>
        </a:xfrm>
        <a:prstGeom prst="rect">
          <a:avLst/>
        </a:prstGeom>
      </xdr:spPr>
    </xdr:pic>
    <xdr:clientData/>
  </xdr:twoCellAnchor>
  <xdr:twoCellAnchor>
    <xdr:from>
      <xdr:col>1</xdr:col>
      <xdr:colOff>272143</xdr:colOff>
      <xdr:row>716</xdr:row>
      <xdr:rowOff>81644</xdr:rowOff>
    </xdr:from>
    <xdr:to>
      <xdr:col>5</xdr:col>
      <xdr:colOff>217714</xdr:colOff>
      <xdr:row>718</xdr:row>
      <xdr:rowOff>81644</xdr:rowOff>
    </xdr:to>
    <xdr:sp macro="" textlink="">
      <xdr:nvSpPr>
        <xdr:cNvPr id="56" name="正方形/長方形 55"/>
        <xdr:cNvSpPr/>
      </xdr:nvSpPr>
      <xdr:spPr>
        <a:xfrm>
          <a:off x="952500" y="119307430"/>
          <a:ext cx="2667000" cy="35378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179614</xdr:colOff>
      <xdr:row>725</xdr:row>
      <xdr:rowOff>125187</xdr:rowOff>
    </xdr:from>
    <xdr:to>
      <xdr:col>3</xdr:col>
      <xdr:colOff>204108</xdr:colOff>
      <xdr:row>727</xdr:row>
      <xdr:rowOff>125186</xdr:rowOff>
    </xdr:to>
    <xdr:sp macro="" textlink="">
      <xdr:nvSpPr>
        <xdr:cNvPr id="57" name="正方形/長方形 56"/>
        <xdr:cNvSpPr/>
      </xdr:nvSpPr>
      <xdr:spPr>
        <a:xfrm>
          <a:off x="859971" y="120943008"/>
          <a:ext cx="1385208" cy="35378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122464</xdr:colOff>
      <xdr:row>715</xdr:row>
      <xdr:rowOff>13607</xdr:rowOff>
    </xdr:from>
    <xdr:ext cx="4299857" cy="1292662"/>
    <xdr:sp macro="" textlink="">
      <xdr:nvSpPr>
        <xdr:cNvPr id="58" name="テキスト ボックス 57"/>
        <xdr:cNvSpPr txBox="1"/>
      </xdr:nvSpPr>
      <xdr:spPr>
        <a:xfrm>
          <a:off x="13049250" y="119062500"/>
          <a:ext cx="4299857" cy="129266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移動先を新しいブックにし、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コピーを作成するにチェックを入れ、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OK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をクリックする。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 editAs="oneCell">
    <xdr:from>
      <xdr:col>0</xdr:col>
      <xdr:colOff>0</xdr:colOff>
      <xdr:row>735</xdr:row>
      <xdr:rowOff>0</xdr:rowOff>
    </xdr:from>
    <xdr:to>
      <xdr:col>19</xdr:col>
      <xdr:colOff>82738</xdr:colOff>
      <xdr:row>774</xdr:row>
      <xdr:rowOff>110703</xdr:rowOff>
    </xdr:to>
    <xdr:pic>
      <xdr:nvPicPr>
        <xdr:cNvPr id="59" name="図 5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22586750"/>
          <a:ext cx="13009524" cy="7009524"/>
        </a:xfrm>
        <a:prstGeom prst="rect">
          <a:avLst/>
        </a:prstGeom>
      </xdr:spPr>
    </xdr:pic>
    <xdr:clientData/>
  </xdr:twoCellAnchor>
  <xdr:oneCellAnchor>
    <xdr:from>
      <xdr:col>19</xdr:col>
      <xdr:colOff>163286</xdr:colOff>
      <xdr:row>747</xdr:row>
      <xdr:rowOff>27215</xdr:rowOff>
    </xdr:from>
    <xdr:ext cx="4299857" cy="892552"/>
    <xdr:sp macro="" textlink="">
      <xdr:nvSpPr>
        <xdr:cNvPr id="60" name="テキスト ボックス 59"/>
        <xdr:cNvSpPr txBox="1"/>
      </xdr:nvSpPr>
      <xdr:spPr>
        <a:xfrm>
          <a:off x="13090072" y="124736679"/>
          <a:ext cx="4299857" cy="89255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新しいブックが作成されるので、名前を付けて保存を選択する。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 editAs="oneCell">
    <xdr:from>
      <xdr:col>0</xdr:col>
      <xdr:colOff>204108</xdr:colOff>
      <xdr:row>777</xdr:row>
      <xdr:rowOff>149679</xdr:rowOff>
    </xdr:from>
    <xdr:to>
      <xdr:col>13</xdr:col>
      <xdr:colOff>292798</xdr:colOff>
      <xdr:row>808</xdr:row>
      <xdr:rowOff>75524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4108" y="130165929"/>
          <a:ext cx="8933333" cy="5409524"/>
        </a:xfrm>
        <a:prstGeom prst="rect">
          <a:avLst/>
        </a:prstGeom>
      </xdr:spPr>
    </xdr:pic>
    <xdr:clientData/>
  </xdr:twoCellAnchor>
  <xdr:oneCellAnchor>
    <xdr:from>
      <xdr:col>19</xdr:col>
      <xdr:colOff>0</xdr:colOff>
      <xdr:row>785</xdr:row>
      <xdr:rowOff>0</xdr:rowOff>
    </xdr:from>
    <xdr:ext cx="4299857" cy="1692771"/>
    <xdr:sp macro="" textlink="">
      <xdr:nvSpPr>
        <xdr:cNvPr id="63" name="テキスト ボックス 62"/>
        <xdr:cNvSpPr txBox="1"/>
      </xdr:nvSpPr>
      <xdr:spPr>
        <a:xfrm>
          <a:off x="12926786" y="131431393"/>
          <a:ext cx="4299857" cy="1692771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都市政策課共有 → 都市計画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G → 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屋外 → 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40_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屋外広告業関係 → 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00_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屋外広告業登録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DB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→ 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HP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用をクリックする。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2</xdr:col>
      <xdr:colOff>503465</xdr:colOff>
      <xdr:row>784</xdr:row>
      <xdr:rowOff>68036</xdr:rowOff>
    </xdr:from>
    <xdr:to>
      <xdr:col>4</xdr:col>
      <xdr:colOff>527958</xdr:colOff>
      <xdr:row>786</xdr:row>
      <xdr:rowOff>68035</xdr:rowOff>
    </xdr:to>
    <xdr:sp macro="" textlink="">
      <xdr:nvSpPr>
        <xdr:cNvPr id="64" name="正方形/長方形 63"/>
        <xdr:cNvSpPr/>
      </xdr:nvSpPr>
      <xdr:spPr>
        <a:xfrm>
          <a:off x="1864179" y="131322536"/>
          <a:ext cx="1385208" cy="35378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231322</xdr:colOff>
      <xdr:row>811</xdr:row>
      <xdr:rowOff>13607</xdr:rowOff>
    </xdr:from>
    <xdr:to>
      <xdr:col>13</xdr:col>
      <xdr:colOff>320012</xdr:colOff>
      <xdr:row>841</xdr:row>
      <xdr:rowOff>116345</xdr:rowOff>
    </xdr:to>
    <xdr:pic>
      <xdr:nvPicPr>
        <xdr:cNvPr id="65" name="図 6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1322" y="136044214"/>
          <a:ext cx="8933333" cy="5409524"/>
        </a:xfrm>
        <a:prstGeom prst="rect">
          <a:avLst/>
        </a:prstGeom>
      </xdr:spPr>
    </xdr:pic>
    <xdr:clientData/>
  </xdr:twoCellAnchor>
  <xdr:oneCellAnchor>
    <xdr:from>
      <xdr:col>18</xdr:col>
      <xdr:colOff>0</xdr:colOff>
      <xdr:row>820</xdr:row>
      <xdr:rowOff>0</xdr:rowOff>
    </xdr:from>
    <xdr:ext cx="4299857" cy="892552"/>
    <xdr:sp macro="" textlink="">
      <xdr:nvSpPr>
        <xdr:cNvPr id="66" name="テキスト ボックス 65"/>
        <xdr:cNvSpPr txBox="1"/>
      </xdr:nvSpPr>
      <xdr:spPr>
        <a:xfrm>
          <a:off x="12246429" y="137622643"/>
          <a:ext cx="4299857" cy="89255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ファイル名を修正して（月初日付）保存をクリックする。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</xdr:col>
      <xdr:colOff>666751</xdr:colOff>
      <xdr:row>832</xdr:row>
      <xdr:rowOff>27214</xdr:rowOff>
    </xdr:from>
    <xdr:to>
      <xdr:col>4</xdr:col>
      <xdr:colOff>517071</xdr:colOff>
      <xdr:row>834</xdr:row>
      <xdr:rowOff>27213</xdr:rowOff>
    </xdr:to>
    <xdr:sp macro="" textlink="">
      <xdr:nvSpPr>
        <xdr:cNvPr id="67" name="正方形/長方形 66"/>
        <xdr:cNvSpPr/>
      </xdr:nvSpPr>
      <xdr:spPr>
        <a:xfrm>
          <a:off x="1347108" y="139772571"/>
          <a:ext cx="1891392" cy="35378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315687</xdr:colOff>
      <xdr:row>839</xdr:row>
      <xdr:rowOff>43542</xdr:rowOff>
    </xdr:from>
    <xdr:to>
      <xdr:col>11</xdr:col>
      <xdr:colOff>639535</xdr:colOff>
      <xdr:row>841</xdr:row>
      <xdr:rowOff>43541</xdr:rowOff>
    </xdr:to>
    <xdr:sp macro="" textlink="">
      <xdr:nvSpPr>
        <xdr:cNvPr id="68" name="正方形/長方形 67"/>
        <xdr:cNvSpPr/>
      </xdr:nvSpPr>
      <xdr:spPr>
        <a:xfrm>
          <a:off x="7119258" y="141027149"/>
          <a:ext cx="1004206" cy="35378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843</xdr:row>
      <xdr:rowOff>0</xdr:rowOff>
    </xdr:from>
    <xdr:to>
      <xdr:col>19</xdr:col>
      <xdr:colOff>82738</xdr:colOff>
      <xdr:row>882</xdr:row>
      <xdr:rowOff>110703</xdr:rowOff>
    </xdr:to>
    <xdr:pic>
      <xdr:nvPicPr>
        <xdr:cNvPr id="70" name="図 6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41691179"/>
          <a:ext cx="13009524" cy="7009524"/>
        </a:xfrm>
        <a:prstGeom prst="rect">
          <a:avLst/>
        </a:prstGeom>
      </xdr:spPr>
    </xdr:pic>
    <xdr:clientData/>
  </xdr:twoCellAnchor>
  <xdr:oneCellAnchor>
    <xdr:from>
      <xdr:col>19</xdr:col>
      <xdr:colOff>190500</xdr:colOff>
      <xdr:row>858</xdr:row>
      <xdr:rowOff>81642</xdr:rowOff>
    </xdr:from>
    <xdr:ext cx="4299857" cy="892552"/>
    <xdr:sp macro="" textlink="">
      <xdr:nvSpPr>
        <xdr:cNvPr id="71" name="テキスト ボックス 70"/>
        <xdr:cNvSpPr txBox="1"/>
      </xdr:nvSpPr>
      <xdr:spPr>
        <a:xfrm>
          <a:off x="13117286" y="144426213"/>
          <a:ext cx="4299857" cy="89255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PDF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も作成する。ファイル名は同じ。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 editAs="oneCell">
    <xdr:from>
      <xdr:col>0</xdr:col>
      <xdr:colOff>0</xdr:colOff>
      <xdr:row>884</xdr:row>
      <xdr:rowOff>0</xdr:rowOff>
    </xdr:from>
    <xdr:to>
      <xdr:col>11</xdr:col>
      <xdr:colOff>554166</xdr:colOff>
      <xdr:row>918</xdr:row>
      <xdr:rowOff>157072</xdr:rowOff>
    </xdr:to>
    <xdr:pic>
      <xdr:nvPicPr>
        <xdr:cNvPr id="72" name="図 7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48943786"/>
          <a:ext cx="8038095" cy="6171429"/>
        </a:xfrm>
        <a:prstGeom prst="rect">
          <a:avLst/>
        </a:prstGeom>
      </xdr:spPr>
    </xdr:pic>
    <xdr:clientData/>
  </xdr:twoCellAnchor>
  <xdr:oneCellAnchor>
    <xdr:from>
      <xdr:col>15</xdr:col>
      <xdr:colOff>0</xdr:colOff>
      <xdr:row>893</xdr:row>
      <xdr:rowOff>0</xdr:rowOff>
    </xdr:from>
    <xdr:ext cx="4299857" cy="2092881"/>
    <xdr:sp macro="" textlink="">
      <xdr:nvSpPr>
        <xdr:cNvPr id="74" name="テキスト ボックス 73"/>
        <xdr:cNvSpPr txBox="1"/>
      </xdr:nvSpPr>
      <xdr:spPr>
        <a:xfrm>
          <a:off x="10205357" y="150535821"/>
          <a:ext cx="4299857" cy="2092881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エクセルを閉じて、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HP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用のフォルダに作成したエクセルと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PDF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があることを確認。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前のファイルは過去フォルダへ移動する。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3</xdr:col>
      <xdr:colOff>27214</xdr:colOff>
      <xdr:row>899</xdr:row>
      <xdr:rowOff>40822</xdr:rowOff>
    </xdr:from>
    <xdr:to>
      <xdr:col>6</xdr:col>
      <xdr:colOff>136071</xdr:colOff>
      <xdr:row>902</xdr:row>
      <xdr:rowOff>1</xdr:rowOff>
    </xdr:to>
    <xdr:sp macro="" textlink="">
      <xdr:nvSpPr>
        <xdr:cNvPr id="75" name="正方形/長方形 74"/>
        <xdr:cNvSpPr/>
      </xdr:nvSpPr>
      <xdr:spPr>
        <a:xfrm>
          <a:off x="2068285" y="151638001"/>
          <a:ext cx="2149929" cy="48985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922</xdr:row>
      <xdr:rowOff>0</xdr:rowOff>
    </xdr:from>
    <xdr:to>
      <xdr:col>19</xdr:col>
      <xdr:colOff>82738</xdr:colOff>
      <xdr:row>961</xdr:row>
      <xdr:rowOff>34511</xdr:rowOff>
    </xdr:to>
    <xdr:pic>
      <xdr:nvPicPr>
        <xdr:cNvPr id="76" name="図 7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55665714"/>
          <a:ext cx="13009524" cy="6933333"/>
        </a:xfrm>
        <a:prstGeom prst="rect">
          <a:avLst/>
        </a:prstGeom>
      </xdr:spPr>
    </xdr:pic>
    <xdr:clientData/>
  </xdr:twoCellAnchor>
  <xdr:oneCellAnchor>
    <xdr:from>
      <xdr:col>19</xdr:col>
      <xdr:colOff>0</xdr:colOff>
      <xdr:row>936</xdr:row>
      <xdr:rowOff>0</xdr:rowOff>
    </xdr:from>
    <xdr:ext cx="4299857" cy="1692771"/>
    <xdr:sp macro="" textlink="">
      <xdr:nvSpPr>
        <xdr:cNvPr id="77" name="テキスト ボックス 76"/>
        <xdr:cNvSpPr txBox="1"/>
      </xdr:nvSpPr>
      <xdr:spPr>
        <a:xfrm>
          <a:off x="12926786" y="158142214"/>
          <a:ext cx="4299857" cy="1692771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HP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編集から「屋外広告業の登録について」のページの編集に進み、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PDF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とエクセルを最新</a:t>
          </a:r>
          <a:r>
            <a:rPr kumimoji="1" lang="en-US" altLang="ja-JP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Ver</a:t>
          </a:r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に更新して承認申請する。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4</xdr:col>
      <xdr:colOff>40820</xdr:colOff>
      <xdr:row>952</xdr:row>
      <xdr:rowOff>27214</xdr:rowOff>
    </xdr:from>
    <xdr:to>
      <xdr:col>9</xdr:col>
      <xdr:colOff>503465</xdr:colOff>
      <xdr:row>955</xdr:row>
      <xdr:rowOff>81642</xdr:rowOff>
    </xdr:to>
    <xdr:sp macro="" textlink="">
      <xdr:nvSpPr>
        <xdr:cNvPr id="78" name="正方形/長方形 77"/>
        <xdr:cNvSpPr/>
      </xdr:nvSpPr>
      <xdr:spPr>
        <a:xfrm>
          <a:off x="2762249" y="160999714"/>
          <a:ext cx="3864430" cy="58510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57149</xdr:colOff>
      <xdr:row>955</xdr:row>
      <xdr:rowOff>84364</xdr:rowOff>
    </xdr:from>
    <xdr:to>
      <xdr:col>9</xdr:col>
      <xdr:colOff>519794</xdr:colOff>
      <xdr:row>958</xdr:row>
      <xdr:rowOff>138793</xdr:rowOff>
    </xdr:to>
    <xdr:sp macro="" textlink="">
      <xdr:nvSpPr>
        <xdr:cNvPr id="79" name="正方形/長方形 78"/>
        <xdr:cNvSpPr/>
      </xdr:nvSpPr>
      <xdr:spPr>
        <a:xfrm>
          <a:off x="2778578" y="161587543"/>
          <a:ext cx="3864430" cy="58510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29937</xdr:colOff>
      <xdr:row>947</xdr:row>
      <xdr:rowOff>152399</xdr:rowOff>
    </xdr:from>
    <xdr:ext cx="1303564" cy="492443"/>
    <xdr:sp macro="" textlink="">
      <xdr:nvSpPr>
        <xdr:cNvPr id="80" name="テキスト ボックス 79"/>
        <xdr:cNvSpPr txBox="1"/>
      </xdr:nvSpPr>
      <xdr:spPr>
        <a:xfrm>
          <a:off x="12956723" y="160240435"/>
          <a:ext cx="1303564" cy="492443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以上。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 editAs="oneCell">
    <xdr:from>
      <xdr:col>0</xdr:col>
      <xdr:colOff>0</xdr:colOff>
      <xdr:row>568</xdr:row>
      <xdr:rowOff>0</xdr:rowOff>
    </xdr:from>
    <xdr:to>
      <xdr:col>19</xdr:col>
      <xdr:colOff>82738</xdr:colOff>
      <xdr:row>607</xdr:row>
      <xdr:rowOff>110703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00475143"/>
          <a:ext cx="13009524" cy="7009524"/>
        </a:xfrm>
        <a:prstGeom prst="rect">
          <a:avLst/>
        </a:prstGeom>
      </xdr:spPr>
    </xdr:pic>
    <xdr:clientData/>
  </xdr:twoCellAnchor>
  <xdr:twoCellAnchor>
    <xdr:from>
      <xdr:col>15</xdr:col>
      <xdr:colOff>204107</xdr:colOff>
      <xdr:row>585</xdr:row>
      <xdr:rowOff>108857</xdr:rowOff>
    </xdr:from>
    <xdr:to>
      <xdr:col>17</xdr:col>
      <xdr:colOff>176893</xdr:colOff>
      <xdr:row>587</xdr:row>
      <xdr:rowOff>176892</xdr:rowOff>
    </xdr:to>
    <xdr:sp macro="" textlink="">
      <xdr:nvSpPr>
        <xdr:cNvPr id="81" name="正方形/長方形 80"/>
        <xdr:cNvSpPr/>
      </xdr:nvSpPr>
      <xdr:spPr>
        <a:xfrm>
          <a:off x="10409464" y="103591178"/>
          <a:ext cx="1333500" cy="42182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329293</xdr:colOff>
      <xdr:row>605</xdr:row>
      <xdr:rowOff>111577</xdr:rowOff>
    </xdr:from>
    <xdr:to>
      <xdr:col>16</xdr:col>
      <xdr:colOff>0</xdr:colOff>
      <xdr:row>607</xdr:row>
      <xdr:rowOff>54429</xdr:rowOff>
    </xdr:to>
    <xdr:sp macro="" textlink="">
      <xdr:nvSpPr>
        <xdr:cNvPr id="82" name="正方形/長方形 81"/>
        <xdr:cNvSpPr/>
      </xdr:nvSpPr>
      <xdr:spPr>
        <a:xfrm>
          <a:off x="10534650" y="107131756"/>
          <a:ext cx="351064" cy="29663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258536</xdr:colOff>
      <xdr:row>582</xdr:row>
      <xdr:rowOff>95250</xdr:rowOff>
    </xdr:from>
    <xdr:ext cx="4299857" cy="1292662"/>
    <xdr:sp macro="" textlink="">
      <xdr:nvSpPr>
        <xdr:cNvPr id="83" name="テキスト ボックス 82"/>
        <xdr:cNvSpPr txBox="1"/>
      </xdr:nvSpPr>
      <xdr:spPr>
        <a:xfrm>
          <a:off x="13185322" y="103046893"/>
          <a:ext cx="4299857" cy="1292662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全て修正を終えたら、ページレイアウト表示にし、ヘッダーの日付を修正する。</a:t>
          </a:r>
          <a:endParaRPr kumimoji="1" lang="en-US" altLang="ja-JP" sz="24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399"/>
  <sheetViews>
    <sheetView view="pageBreakPreview" zoomScaleNormal="100" zoomScaleSheetLayoutView="100" workbookViewId="0">
      <selection activeCell="C11" sqref="C11"/>
    </sheetView>
  </sheetViews>
  <sheetFormatPr defaultRowHeight="13.5" x14ac:dyDescent="0.15"/>
  <cols>
    <col min="1" max="2" width="5.25" style="8" bestFit="1" customWidth="1"/>
    <col min="3" max="3" width="53.125" style="8" bestFit="1" customWidth="1"/>
    <col min="4" max="4" width="9.5" style="3" bestFit="1" customWidth="1"/>
    <col min="5" max="5" width="54.125" style="8" customWidth="1"/>
    <col min="6" max="6" width="15" style="3" bestFit="1" customWidth="1"/>
    <col min="7" max="7" width="17.875" style="13" customWidth="1"/>
    <col min="8" max="16384" width="9" style="3"/>
  </cols>
  <sheetData>
    <row r="1" spans="1:7" ht="28.5" customHeight="1" x14ac:dyDescent="0.15">
      <c r="A1" s="26" t="s">
        <v>2686</v>
      </c>
      <c r="B1" s="27" t="s">
        <v>2657</v>
      </c>
      <c r="C1" s="27" t="s">
        <v>43</v>
      </c>
      <c r="D1" s="28" t="s">
        <v>2687</v>
      </c>
      <c r="E1" s="27" t="s">
        <v>2689</v>
      </c>
      <c r="F1" s="28" t="s">
        <v>2688</v>
      </c>
      <c r="G1" s="29" t="s">
        <v>2685</v>
      </c>
    </row>
    <row r="2" spans="1:7" customFormat="1" ht="20.100000000000001" customHeight="1" x14ac:dyDescent="0.15">
      <c r="A2" s="40" t="s">
        <v>2716</v>
      </c>
      <c r="B2" s="41">
        <v>1</v>
      </c>
      <c r="C2" s="41" t="s">
        <v>2694</v>
      </c>
      <c r="D2" s="42" t="s">
        <v>1070</v>
      </c>
      <c r="E2" s="41" t="s">
        <v>2695</v>
      </c>
      <c r="F2" s="42" t="s">
        <v>2696</v>
      </c>
      <c r="G2" s="43">
        <v>45196</v>
      </c>
    </row>
    <row r="3" spans="1:7" customFormat="1" ht="20.100000000000001" customHeight="1" x14ac:dyDescent="0.15">
      <c r="A3" s="9" t="s">
        <v>2716</v>
      </c>
      <c r="B3" s="6">
        <v>2</v>
      </c>
      <c r="C3" s="6" t="s">
        <v>2717</v>
      </c>
      <c r="D3" s="5" t="s">
        <v>2699</v>
      </c>
      <c r="E3" s="6" t="s">
        <v>2700</v>
      </c>
      <c r="F3" s="5" t="s">
        <v>2701</v>
      </c>
      <c r="G3" s="11">
        <v>45595</v>
      </c>
    </row>
    <row r="4" spans="1:7" customFormat="1" ht="20.100000000000001" customHeight="1" x14ac:dyDescent="0.15">
      <c r="A4" s="9" t="s">
        <v>2716</v>
      </c>
      <c r="B4" s="6">
        <v>3</v>
      </c>
      <c r="C4" s="6" t="s">
        <v>2703</v>
      </c>
      <c r="D4" s="5" t="s">
        <v>2704</v>
      </c>
      <c r="E4" s="6" t="s">
        <v>2705</v>
      </c>
      <c r="F4" s="5" t="s">
        <v>2706</v>
      </c>
      <c r="G4" s="11">
        <v>45700</v>
      </c>
    </row>
    <row r="5" spans="1:7" customFormat="1" ht="20.100000000000001" customHeight="1" x14ac:dyDescent="0.15">
      <c r="A5" s="10" t="s">
        <v>2716</v>
      </c>
      <c r="B5" s="7">
        <v>4</v>
      </c>
      <c r="C5" s="7" t="s">
        <v>2713</v>
      </c>
      <c r="D5" s="4" t="s">
        <v>2710</v>
      </c>
      <c r="E5" s="7" t="s">
        <v>2711</v>
      </c>
      <c r="F5" s="4" t="s">
        <v>2712</v>
      </c>
      <c r="G5" s="12">
        <v>46082</v>
      </c>
    </row>
    <row r="6" spans="1:7" customFormat="1" ht="20.100000000000001" customHeight="1" x14ac:dyDescent="0.15">
      <c r="A6" s="10" t="s">
        <v>2716</v>
      </c>
      <c r="B6" s="7">
        <v>5</v>
      </c>
      <c r="C6" s="7" t="s">
        <v>2970</v>
      </c>
      <c r="D6" s="4" t="s">
        <v>2969</v>
      </c>
      <c r="E6" s="7" t="s">
        <v>2968</v>
      </c>
      <c r="F6" s="4" t="s">
        <v>2967</v>
      </c>
      <c r="G6" s="12">
        <v>46678</v>
      </c>
    </row>
    <row r="7" spans="1:7" customFormat="1" ht="20.100000000000001" customHeight="1" thickBot="1" x14ac:dyDescent="0.2">
      <c r="A7" s="46" t="s">
        <v>2716</v>
      </c>
      <c r="B7" s="47">
        <v>6</v>
      </c>
      <c r="C7" s="47" t="s">
        <v>3500</v>
      </c>
      <c r="D7" s="48" t="s">
        <v>3373</v>
      </c>
      <c r="E7" s="47" t="s">
        <v>3374</v>
      </c>
      <c r="F7" s="48" t="s">
        <v>3375</v>
      </c>
      <c r="G7" s="49">
        <v>47027</v>
      </c>
    </row>
    <row r="8" spans="1:7" customFormat="1" ht="20.100000000000001" customHeight="1" thickTop="1" x14ac:dyDescent="0.15">
      <c r="A8" s="9" t="s">
        <v>56</v>
      </c>
      <c r="B8" s="6">
        <v>1</v>
      </c>
      <c r="C8" s="6" t="s">
        <v>58</v>
      </c>
      <c r="D8" s="5" t="s">
        <v>60</v>
      </c>
      <c r="E8" s="6" t="s">
        <v>61</v>
      </c>
      <c r="F8" s="5" t="s">
        <v>62</v>
      </c>
      <c r="G8" s="11">
        <v>46279</v>
      </c>
    </row>
    <row r="9" spans="1:7" customFormat="1" ht="20.100000000000001" customHeight="1" x14ac:dyDescent="0.15">
      <c r="A9" s="10" t="s">
        <v>56</v>
      </c>
      <c r="B9" s="7">
        <v>2</v>
      </c>
      <c r="C9" s="7" t="s">
        <v>3439</v>
      </c>
      <c r="D9" s="4" t="s">
        <v>66</v>
      </c>
      <c r="E9" s="7" t="s">
        <v>3440</v>
      </c>
      <c r="F9" s="4" t="s">
        <v>68</v>
      </c>
      <c r="G9" s="12">
        <v>46242</v>
      </c>
    </row>
    <row r="10" spans="1:7" customFormat="1" ht="20.100000000000001" customHeight="1" x14ac:dyDescent="0.15">
      <c r="A10" s="10" t="s">
        <v>56</v>
      </c>
      <c r="B10" s="7">
        <v>3</v>
      </c>
      <c r="C10" s="7" t="s">
        <v>71</v>
      </c>
      <c r="D10" s="4" t="s">
        <v>72</v>
      </c>
      <c r="E10" s="7" t="s">
        <v>3474</v>
      </c>
      <c r="F10" s="4" t="s">
        <v>74</v>
      </c>
      <c r="G10" s="12">
        <v>46307</v>
      </c>
    </row>
    <row r="11" spans="1:7" customFormat="1" ht="20.100000000000001" customHeight="1" x14ac:dyDescent="0.15">
      <c r="A11" s="10" t="s">
        <v>56</v>
      </c>
      <c r="B11" s="7">
        <v>4</v>
      </c>
      <c r="C11" s="7" t="s">
        <v>2675</v>
      </c>
      <c r="D11" s="4" t="s">
        <v>81</v>
      </c>
      <c r="E11" s="7" t="s">
        <v>82</v>
      </c>
      <c r="F11" s="4" t="s">
        <v>3444</v>
      </c>
      <c r="G11" s="12">
        <v>46237</v>
      </c>
    </row>
    <row r="12" spans="1:7" customFormat="1" ht="20.100000000000001" customHeight="1" x14ac:dyDescent="0.15">
      <c r="A12" s="36" t="s">
        <v>56</v>
      </c>
      <c r="B12" s="37">
        <v>5</v>
      </c>
      <c r="C12" s="37" t="s">
        <v>89</v>
      </c>
      <c r="D12" s="38" t="s">
        <v>90</v>
      </c>
      <c r="E12" s="37" t="s">
        <v>91</v>
      </c>
      <c r="F12" s="38" t="s">
        <v>88</v>
      </c>
      <c r="G12" s="39">
        <v>44333</v>
      </c>
    </row>
    <row r="13" spans="1:7" customFormat="1" ht="20.100000000000001" customHeight="1" x14ac:dyDescent="0.15">
      <c r="A13" s="10" t="s">
        <v>56</v>
      </c>
      <c r="B13" s="7">
        <v>6</v>
      </c>
      <c r="C13" s="7" t="s">
        <v>98</v>
      </c>
      <c r="D13" s="4" t="s">
        <v>95</v>
      </c>
      <c r="E13" s="7" t="s">
        <v>96</v>
      </c>
      <c r="F13" s="4" t="s">
        <v>97</v>
      </c>
      <c r="G13" s="12">
        <v>45454</v>
      </c>
    </row>
    <row r="14" spans="1:7" ht="20.100000000000001" customHeight="1" x14ac:dyDescent="0.15">
      <c r="A14" s="10" t="s">
        <v>56</v>
      </c>
      <c r="B14" s="7">
        <v>7</v>
      </c>
      <c r="C14" s="7" t="s">
        <v>100</v>
      </c>
      <c r="D14" s="4" t="s">
        <v>102</v>
      </c>
      <c r="E14" s="7" t="s">
        <v>103</v>
      </c>
      <c r="F14" s="4" t="s">
        <v>104</v>
      </c>
      <c r="G14" s="12">
        <v>46150</v>
      </c>
    </row>
    <row r="15" spans="1:7" customFormat="1" ht="20.100000000000001" customHeight="1" x14ac:dyDescent="0.15">
      <c r="A15" s="10" t="s">
        <v>56</v>
      </c>
      <c r="B15" s="7">
        <v>8</v>
      </c>
      <c r="C15" s="7" t="s">
        <v>106</v>
      </c>
      <c r="D15" s="4" t="s">
        <v>107</v>
      </c>
      <c r="E15" s="7" t="s">
        <v>108</v>
      </c>
      <c r="F15" s="4" t="s">
        <v>109</v>
      </c>
      <c r="G15" s="12">
        <v>46921</v>
      </c>
    </row>
    <row r="16" spans="1:7" customFormat="1" ht="20.100000000000001" customHeight="1" x14ac:dyDescent="0.15">
      <c r="A16" s="10" t="s">
        <v>56</v>
      </c>
      <c r="B16" s="7">
        <v>9</v>
      </c>
      <c r="C16" s="7" t="s">
        <v>3456</v>
      </c>
      <c r="D16" s="4" t="s">
        <v>112</v>
      </c>
      <c r="E16" s="7" t="s">
        <v>3455</v>
      </c>
      <c r="F16" s="4" t="s">
        <v>114</v>
      </c>
      <c r="G16" s="12">
        <v>46270</v>
      </c>
    </row>
    <row r="17" spans="1:7" customFormat="1" ht="20.100000000000001" customHeight="1" x14ac:dyDescent="0.15">
      <c r="A17" s="10" t="s">
        <v>56</v>
      </c>
      <c r="B17" s="7">
        <v>10</v>
      </c>
      <c r="C17" s="7" t="s">
        <v>117</v>
      </c>
      <c r="D17" s="4" t="s">
        <v>118</v>
      </c>
      <c r="E17" s="7" t="s">
        <v>3403</v>
      </c>
      <c r="F17" s="4" t="s">
        <v>120</v>
      </c>
      <c r="G17" s="12">
        <v>46184</v>
      </c>
    </row>
    <row r="18" spans="1:7" customFormat="1" ht="20.100000000000001" customHeight="1" x14ac:dyDescent="0.15">
      <c r="A18" s="10" t="s">
        <v>56</v>
      </c>
      <c r="B18" s="7">
        <v>11</v>
      </c>
      <c r="C18" s="7" t="s">
        <v>122</v>
      </c>
      <c r="D18" s="4" t="s">
        <v>123</v>
      </c>
      <c r="E18" s="7" t="s">
        <v>124</v>
      </c>
      <c r="F18" s="4" t="s">
        <v>125</v>
      </c>
      <c r="G18" s="12">
        <v>45682</v>
      </c>
    </row>
    <row r="19" spans="1:7" customFormat="1" ht="20.100000000000001" customHeight="1" x14ac:dyDescent="0.15">
      <c r="A19" s="36" t="s">
        <v>56</v>
      </c>
      <c r="B19" s="37">
        <v>12</v>
      </c>
      <c r="C19" s="37" t="s">
        <v>131</v>
      </c>
      <c r="D19" s="38" t="s">
        <v>128</v>
      </c>
      <c r="E19" s="37" t="s">
        <v>129</v>
      </c>
      <c r="F19" s="38" t="s">
        <v>130</v>
      </c>
      <c r="G19" s="39">
        <v>44418</v>
      </c>
    </row>
    <row r="20" spans="1:7" ht="20.100000000000001" customHeight="1" x14ac:dyDescent="0.15">
      <c r="A20" s="10" t="s">
        <v>56</v>
      </c>
      <c r="B20" s="7">
        <v>13</v>
      </c>
      <c r="C20" s="7" t="s">
        <v>133</v>
      </c>
      <c r="D20" s="4" t="s">
        <v>134</v>
      </c>
      <c r="E20" s="7" t="s">
        <v>3464</v>
      </c>
      <c r="F20" s="4" t="s">
        <v>136</v>
      </c>
      <c r="G20" s="12">
        <v>46321</v>
      </c>
    </row>
    <row r="21" spans="1:7" customFormat="1" ht="20.100000000000001" customHeight="1" x14ac:dyDescent="0.15">
      <c r="A21" s="10" t="s">
        <v>56</v>
      </c>
      <c r="B21" s="7">
        <v>14</v>
      </c>
      <c r="C21" s="7" t="s">
        <v>138</v>
      </c>
      <c r="D21" s="4" t="s">
        <v>139</v>
      </c>
      <c r="E21" s="7" t="s">
        <v>140</v>
      </c>
      <c r="F21" s="4" t="s">
        <v>141</v>
      </c>
      <c r="G21" s="12">
        <v>46237</v>
      </c>
    </row>
    <row r="22" spans="1:7" customFormat="1" ht="20.100000000000001" customHeight="1" x14ac:dyDescent="0.15">
      <c r="A22" s="14" t="s">
        <v>56</v>
      </c>
      <c r="B22" s="15">
        <v>15</v>
      </c>
      <c r="C22" s="15" t="s">
        <v>147</v>
      </c>
      <c r="D22" s="16" t="s">
        <v>144</v>
      </c>
      <c r="E22" s="15" t="s">
        <v>3486</v>
      </c>
      <c r="F22" s="16" t="s">
        <v>146</v>
      </c>
      <c r="G22" s="17">
        <v>46794</v>
      </c>
    </row>
    <row r="23" spans="1:7" customFormat="1" ht="20.100000000000001" customHeight="1" x14ac:dyDescent="0.15">
      <c r="A23" s="18" t="s">
        <v>56</v>
      </c>
      <c r="B23" s="19">
        <v>15</v>
      </c>
      <c r="C23" s="19" t="s">
        <v>149</v>
      </c>
      <c r="D23" s="20" t="s">
        <v>1393</v>
      </c>
      <c r="E23" s="19" t="s">
        <v>3487</v>
      </c>
      <c r="F23" s="20" t="s">
        <v>152</v>
      </c>
      <c r="G23" s="21">
        <v>46794</v>
      </c>
    </row>
    <row r="24" spans="1:7" customFormat="1" ht="20.100000000000001" customHeight="1" x14ac:dyDescent="0.15">
      <c r="A24" s="22" t="s">
        <v>56</v>
      </c>
      <c r="B24" s="23">
        <v>15</v>
      </c>
      <c r="C24" s="23" t="s">
        <v>154</v>
      </c>
      <c r="D24" s="24" t="s">
        <v>155</v>
      </c>
      <c r="E24" s="23" t="s">
        <v>3488</v>
      </c>
      <c r="F24" s="24" t="s">
        <v>157</v>
      </c>
      <c r="G24" s="25">
        <v>46794</v>
      </c>
    </row>
    <row r="25" spans="1:7" customFormat="1" ht="20.100000000000001" customHeight="1" x14ac:dyDescent="0.15">
      <c r="A25" s="9" t="s">
        <v>56</v>
      </c>
      <c r="B25" s="6">
        <v>16</v>
      </c>
      <c r="C25" s="6" t="s">
        <v>2690</v>
      </c>
      <c r="D25" s="5" t="s">
        <v>161</v>
      </c>
      <c r="E25" s="6" t="s">
        <v>162</v>
      </c>
      <c r="F25" s="5" t="s">
        <v>163</v>
      </c>
      <c r="G25" s="11">
        <v>46152</v>
      </c>
    </row>
    <row r="26" spans="1:7" customFormat="1" ht="20.100000000000001" customHeight="1" x14ac:dyDescent="0.15">
      <c r="A26" s="10" t="s">
        <v>56</v>
      </c>
      <c r="B26" s="7">
        <v>17</v>
      </c>
      <c r="C26" s="7" t="s">
        <v>165</v>
      </c>
      <c r="D26" s="4" t="s">
        <v>166</v>
      </c>
      <c r="E26" s="7" t="s">
        <v>3441</v>
      </c>
      <c r="F26" s="4" t="s">
        <v>168</v>
      </c>
      <c r="G26" s="12">
        <v>46269</v>
      </c>
    </row>
    <row r="27" spans="1:7" customFormat="1" ht="20.100000000000001" customHeight="1" x14ac:dyDescent="0.15">
      <c r="A27" s="36" t="s">
        <v>56</v>
      </c>
      <c r="B27" s="37">
        <v>18</v>
      </c>
      <c r="C27" s="37" t="s">
        <v>170</v>
      </c>
      <c r="D27" s="38" t="s">
        <v>171</v>
      </c>
      <c r="E27" s="37" t="s">
        <v>174</v>
      </c>
      <c r="F27" s="38" t="s">
        <v>173</v>
      </c>
      <c r="G27" s="39">
        <v>44465</v>
      </c>
    </row>
    <row r="28" spans="1:7" customFormat="1" ht="20.100000000000001" customHeight="1" x14ac:dyDescent="0.15">
      <c r="A28" s="10" t="s">
        <v>56</v>
      </c>
      <c r="B28" s="7">
        <v>19</v>
      </c>
      <c r="C28" s="7" t="s">
        <v>3467</v>
      </c>
      <c r="D28" s="4" t="s">
        <v>3466</v>
      </c>
      <c r="E28" s="7" t="s">
        <v>181</v>
      </c>
      <c r="F28" s="4" t="s">
        <v>179</v>
      </c>
      <c r="G28" s="12">
        <v>46312</v>
      </c>
    </row>
    <row r="29" spans="1:7" customFormat="1" ht="20.100000000000001" customHeight="1" x14ac:dyDescent="0.15">
      <c r="A29" s="10" t="s">
        <v>56</v>
      </c>
      <c r="B29" s="7">
        <v>20</v>
      </c>
      <c r="C29" s="7" t="s">
        <v>184</v>
      </c>
      <c r="D29" s="4" t="s">
        <v>185</v>
      </c>
      <c r="E29" s="7" t="s">
        <v>186</v>
      </c>
      <c r="F29" s="4" t="s">
        <v>187</v>
      </c>
      <c r="G29" s="12">
        <v>46135</v>
      </c>
    </row>
    <row r="30" spans="1:7" ht="20.100000000000001" customHeight="1" x14ac:dyDescent="0.15">
      <c r="A30" s="10" t="s">
        <v>56</v>
      </c>
      <c r="B30" s="7">
        <v>21</v>
      </c>
      <c r="C30" s="7" t="s">
        <v>189</v>
      </c>
      <c r="D30" s="4" t="s">
        <v>190</v>
      </c>
      <c r="E30" s="7" t="s">
        <v>3379</v>
      </c>
      <c r="F30" s="4" t="s">
        <v>3377</v>
      </c>
      <c r="G30" s="12">
        <v>46158</v>
      </c>
    </row>
    <row r="31" spans="1:7" ht="20.100000000000001" customHeight="1" x14ac:dyDescent="0.15">
      <c r="A31" s="10" t="s">
        <v>56</v>
      </c>
      <c r="B31" s="7">
        <v>22</v>
      </c>
      <c r="C31" s="7" t="s">
        <v>194</v>
      </c>
      <c r="D31" s="4" t="s">
        <v>195</v>
      </c>
      <c r="E31" s="7" t="s">
        <v>196</v>
      </c>
      <c r="F31" s="4" t="s">
        <v>197</v>
      </c>
      <c r="G31" s="12">
        <v>46265</v>
      </c>
    </row>
    <row r="32" spans="1:7" customFormat="1" ht="20.100000000000001" customHeight="1" x14ac:dyDescent="0.15">
      <c r="A32" s="14" t="s">
        <v>56</v>
      </c>
      <c r="B32" s="15">
        <v>23</v>
      </c>
      <c r="C32" s="15" t="s">
        <v>3368</v>
      </c>
      <c r="D32" s="16" t="s">
        <v>202</v>
      </c>
      <c r="E32" s="15" t="s">
        <v>3365</v>
      </c>
      <c r="F32" s="16" t="s">
        <v>206</v>
      </c>
      <c r="G32" s="17">
        <v>47056</v>
      </c>
    </row>
    <row r="33" spans="1:7" customFormat="1" ht="20.100000000000001" customHeight="1" x14ac:dyDescent="0.15">
      <c r="A33" s="14" t="s">
        <v>56</v>
      </c>
      <c r="B33" s="15">
        <v>24</v>
      </c>
      <c r="C33" s="15" t="s">
        <v>214</v>
      </c>
      <c r="D33" s="16" t="s">
        <v>215</v>
      </c>
      <c r="E33" s="15" t="s">
        <v>3435</v>
      </c>
      <c r="F33" s="16" t="s">
        <v>217</v>
      </c>
      <c r="G33" s="17">
        <v>46265</v>
      </c>
    </row>
    <row r="34" spans="1:7" customFormat="1" ht="20.100000000000001" customHeight="1" x14ac:dyDescent="0.15">
      <c r="A34" s="22" t="s">
        <v>56</v>
      </c>
      <c r="B34" s="23">
        <v>24</v>
      </c>
      <c r="C34" s="23" t="s">
        <v>2293</v>
      </c>
      <c r="D34" s="24" t="s">
        <v>220</v>
      </c>
      <c r="E34" s="23" t="s">
        <v>221</v>
      </c>
      <c r="F34" s="24" t="s">
        <v>222</v>
      </c>
      <c r="G34" s="25">
        <v>46265</v>
      </c>
    </row>
    <row r="35" spans="1:7" customFormat="1" ht="20.100000000000001" customHeight="1" x14ac:dyDescent="0.15">
      <c r="A35" s="10" t="s">
        <v>56</v>
      </c>
      <c r="B35" s="7">
        <v>25</v>
      </c>
      <c r="C35" s="7" t="s">
        <v>225</v>
      </c>
      <c r="D35" s="4" t="s">
        <v>226</v>
      </c>
      <c r="E35" s="7" t="s">
        <v>3457</v>
      </c>
      <c r="F35" s="4" t="s">
        <v>228</v>
      </c>
      <c r="G35" s="12">
        <v>46269</v>
      </c>
    </row>
    <row r="36" spans="1:7" customFormat="1" ht="20.100000000000001" customHeight="1" x14ac:dyDescent="0.15">
      <c r="A36" s="10" t="s">
        <v>56</v>
      </c>
      <c r="B36" s="7">
        <v>27</v>
      </c>
      <c r="C36" s="7" t="s">
        <v>239</v>
      </c>
      <c r="D36" s="4" t="s">
        <v>240</v>
      </c>
      <c r="E36" s="7" t="s">
        <v>3422</v>
      </c>
      <c r="F36" s="4" t="s">
        <v>242</v>
      </c>
      <c r="G36" s="12">
        <v>46187</v>
      </c>
    </row>
    <row r="37" spans="1:7" customFormat="1" ht="20.100000000000001" customHeight="1" x14ac:dyDescent="0.15">
      <c r="A37" s="14" t="s">
        <v>56</v>
      </c>
      <c r="B37" s="15">
        <v>28</v>
      </c>
      <c r="C37" s="15" t="s">
        <v>245</v>
      </c>
      <c r="D37" s="16" t="s">
        <v>246</v>
      </c>
      <c r="E37" s="15" t="s">
        <v>3393</v>
      </c>
      <c r="F37" s="16" t="s">
        <v>248</v>
      </c>
      <c r="G37" s="17">
        <v>46158</v>
      </c>
    </row>
    <row r="38" spans="1:7" customFormat="1" ht="20.100000000000001" customHeight="1" x14ac:dyDescent="0.15">
      <c r="A38" s="18" t="s">
        <v>56</v>
      </c>
      <c r="B38" s="19">
        <v>28</v>
      </c>
      <c r="C38" s="19" t="s">
        <v>3394</v>
      </c>
      <c r="D38" s="20" t="s">
        <v>251</v>
      </c>
      <c r="E38" s="19" t="s">
        <v>3397</v>
      </c>
      <c r="F38" s="20" t="s">
        <v>253</v>
      </c>
      <c r="G38" s="21">
        <v>46158</v>
      </c>
    </row>
    <row r="39" spans="1:7" ht="20.100000000000001" customHeight="1" x14ac:dyDescent="0.15">
      <c r="A39" s="18" t="s">
        <v>56</v>
      </c>
      <c r="B39" s="19">
        <v>28</v>
      </c>
      <c r="C39" s="19" t="s">
        <v>3395</v>
      </c>
      <c r="D39" s="20" t="s">
        <v>256</v>
      </c>
      <c r="E39" s="19" t="s">
        <v>3398</v>
      </c>
      <c r="F39" s="20" t="s">
        <v>258</v>
      </c>
      <c r="G39" s="21">
        <v>46158</v>
      </c>
    </row>
    <row r="40" spans="1:7" customFormat="1" ht="20.100000000000001" customHeight="1" x14ac:dyDescent="0.15">
      <c r="A40" s="22" t="s">
        <v>56</v>
      </c>
      <c r="B40" s="23">
        <v>28</v>
      </c>
      <c r="C40" s="23" t="s">
        <v>3396</v>
      </c>
      <c r="D40" s="24" t="s">
        <v>261</v>
      </c>
      <c r="E40" s="23" t="s">
        <v>262</v>
      </c>
      <c r="F40" s="24" t="s">
        <v>263</v>
      </c>
      <c r="G40" s="25">
        <v>46158</v>
      </c>
    </row>
    <row r="41" spans="1:7" customFormat="1" ht="20.100000000000001" customHeight="1" x14ac:dyDescent="0.15">
      <c r="A41" s="14" t="s">
        <v>56</v>
      </c>
      <c r="B41" s="15">
        <v>29</v>
      </c>
      <c r="C41" s="15" t="s">
        <v>2659</v>
      </c>
      <c r="D41" s="16" t="s">
        <v>267</v>
      </c>
      <c r="E41" s="15" t="s">
        <v>3480</v>
      </c>
      <c r="F41" s="16" t="s">
        <v>269</v>
      </c>
      <c r="G41" s="17">
        <v>46368</v>
      </c>
    </row>
    <row r="42" spans="1:7" ht="20.100000000000001" customHeight="1" x14ac:dyDescent="0.15">
      <c r="A42" s="18" t="s">
        <v>56</v>
      </c>
      <c r="B42" s="19">
        <v>29</v>
      </c>
      <c r="C42" s="19" t="s">
        <v>2658</v>
      </c>
      <c r="D42" s="20" t="s">
        <v>2536</v>
      </c>
      <c r="E42" s="19" t="s">
        <v>3482</v>
      </c>
      <c r="F42" s="20" t="s">
        <v>2538</v>
      </c>
      <c r="G42" s="21">
        <v>46368</v>
      </c>
    </row>
    <row r="43" spans="1:7" customFormat="1" ht="20.100000000000001" customHeight="1" x14ac:dyDescent="0.15">
      <c r="A43" s="18" t="s">
        <v>56</v>
      </c>
      <c r="B43" s="19">
        <v>29</v>
      </c>
      <c r="C43" s="19" t="s">
        <v>2660</v>
      </c>
      <c r="D43" s="20" t="s">
        <v>1337</v>
      </c>
      <c r="E43" s="19" t="s">
        <v>3481</v>
      </c>
      <c r="F43" s="20" t="s">
        <v>2543</v>
      </c>
      <c r="G43" s="21">
        <v>46368</v>
      </c>
    </row>
    <row r="44" spans="1:7" customFormat="1" ht="20.100000000000001" customHeight="1" x14ac:dyDescent="0.15">
      <c r="A44" s="22" t="s">
        <v>56</v>
      </c>
      <c r="B44" s="23">
        <v>29</v>
      </c>
      <c r="C44" s="23" t="s">
        <v>2661</v>
      </c>
      <c r="D44" s="24" t="s">
        <v>2547</v>
      </c>
      <c r="E44" s="23" t="s">
        <v>3483</v>
      </c>
      <c r="F44" s="24" t="s">
        <v>2549</v>
      </c>
      <c r="G44" s="25">
        <v>46368</v>
      </c>
    </row>
    <row r="45" spans="1:7" s="44" customFormat="1" ht="20.100000000000001" customHeight="1" x14ac:dyDescent="0.15">
      <c r="A45" s="40" t="s">
        <v>56</v>
      </c>
      <c r="B45" s="41">
        <v>30</v>
      </c>
      <c r="C45" s="41" t="s">
        <v>272</v>
      </c>
      <c r="D45" s="42" t="s">
        <v>273</v>
      </c>
      <c r="E45" s="41" t="s">
        <v>274</v>
      </c>
      <c r="F45" s="42" t="s">
        <v>275</v>
      </c>
      <c r="G45" s="43">
        <v>43501</v>
      </c>
    </row>
    <row r="46" spans="1:7" customFormat="1" ht="20.100000000000001" customHeight="1" x14ac:dyDescent="0.15">
      <c r="A46" s="10" t="s">
        <v>56</v>
      </c>
      <c r="B46" s="7">
        <v>31</v>
      </c>
      <c r="C46" s="7" t="s">
        <v>278</v>
      </c>
      <c r="D46" s="4" t="s">
        <v>279</v>
      </c>
      <c r="E46" s="7" t="s">
        <v>280</v>
      </c>
      <c r="F46" s="4" t="s">
        <v>281</v>
      </c>
      <c r="G46" s="12">
        <v>46817</v>
      </c>
    </row>
    <row r="47" spans="1:7" customFormat="1" ht="20.100000000000001" customHeight="1" x14ac:dyDescent="0.15">
      <c r="A47" s="10" t="s">
        <v>56</v>
      </c>
      <c r="B47" s="7">
        <v>32</v>
      </c>
      <c r="C47" s="7" t="s">
        <v>287</v>
      </c>
      <c r="D47" s="4" t="s">
        <v>2516</v>
      </c>
      <c r="E47" s="7" t="s">
        <v>288</v>
      </c>
      <c r="F47" s="4" t="s">
        <v>2517</v>
      </c>
      <c r="G47" s="12">
        <v>46382</v>
      </c>
    </row>
    <row r="48" spans="1:7" customFormat="1" ht="20.100000000000001" customHeight="1" x14ac:dyDescent="0.15">
      <c r="A48" s="10" t="s">
        <v>56</v>
      </c>
      <c r="B48" s="7">
        <v>33</v>
      </c>
      <c r="C48" s="7" t="s">
        <v>291</v>
      </c>
      <c r="D48" s="4" t="s">
        <v>292</v>
      </c>
      <c r="E48" s="7" t="s">
        <v>293</v>
      </c>
      <c r="F48" s="4" t="s">
        <v>294</v>
      </c>
      <c r="G48" s="12">
        <v>45437</v>
      </c>
    </row>
    <row r="49" spans="1:7" customFormat="1" ht="20.100000000000001" customHeight="1" x14ac:dyDescent="0.15">
      <c r="A49" s="10" t="s">
        <v>56</v>
      </c>
      <c r="B49" s="7">
        <v>34</v>
      </c>
      <c r="C49" s="7" t="s">
        <v>296</v>
      </c>
      <c r="D49" s="4" t="s">
        <v>916</v>
      </c>
      <c r="E49" s="7" t="s">
        <v>2756</v>
      </c>
      <c r="F49" s="4" t="s">
        <v>2755</v>
      </c>
      <c r="G49" s="12">
        <v>46984</v>
      </c>
    </row>
    <row r="50" spans="1:7" customFormat="1" ht="20.100000000000001" customHeight="1" x14ac:dyDescent="0.15">
      <c r="A50" s="10" t="s">
        <v>56</v>
      </c>
      <c r="B50" s="7">
        <v>35</v>
      </c>
      <c r="C50" s="7" t="s">
        <v>302</v>
      </c>
      <c r="D50" s="4" t="s">
        <v>90</v>
      </c>
      <c r="E50" s="7" t="s">
        <v>303</v>
      </c>
      <c r="F50" s="4" t="s">
        <v>304</v>
      </c>
      <c r="G50" s="12">
        <v>46034</v>
      </c>
    </row>
    <row r="51" spans="1:7" s="44" customFormat="1" ht="20.100000000000001" customHeight="1" x14ac:dyDescent="0.15">
      <c r="A51" s="36" t="s">
        <v>56</v>
      </c>
      <c r="B51" s="37">
        <v>36</v>
      </c>
      <c r="C51" s="37" t="s">
        <v>307</v>
      </c>
      <c r="D51" s="38" t="s">
        <v>308</v>
      </c>
      <c r="E51" s="37" t="s">
        <v>309</v>
      </c>
      <c r="F51" s="38" t="s">
        <v>310</v>
      </c>
      <c r="G51" s="39">
        <v>43037</v>
      </c>
    </row>
    <row r="52" spans="1:7" customFormat="1" ht="20.100000000000001" customHeight="1" x14ac:dyDescent="0.15">
      <c r="A52" s="10" t="s">
        <v>56</v>
      </c>
      <c r="B52" s="7">
        <v>37</v>
      </c>
      <c r="C52" s="7" t="s">
        <v>312</v>
      </c>
      <c r="D52" s="4" t="s">
        <v>313</v>
      </c>
      <c r="E52" s="7" t="s">
        <v>314</v>
      </c>
      <c r="F52" s="4" t="s">
        <v>315</v>
      </c>
      <c r="G52" s="12">
        <v>46263</v>
      </c>
    </row>
    <row r="53" spans="1:7" ht="20.100000000000001" customHeight="1" x14ac:dyDescent="0.15">
      <c r="A53" s="10" t="s">
        <v>56</v>
      </c>
      <c r="B53" s="7">
        <v>38</v>
      </c>
      <c r="C53" s="7" t="s">
        <v>317</v>
      </c>
      <c r="D53" s="4" t="s">
        <v>102</v>
      </c>
      <c r="E53" s="7" t="s">
        <v>3476</v>
      </c>
      <c r="F53" s="4" t="s">
        <v>2515</v>
      </c>
      <c r="G53" s="12">
        <v>46240</v>
      </c>
    </row>
    <row r="54" spans="1:7" ht="20.100000000000001" customHeight="1" x14ac:dyDescent="0.15">
      <c r="A54" s="10" t="s">
        <v>56</v>
      </c>
      <c r="B54" s="7">
        <v>39</v>
      </c>
      <c r="C54" s="7" t="s">
        <v>322</v>
      </c>
      <c r="D54" s="4" t="s">
        <v>323</v>
      </c>
      <c r="E54" s="7" t="s">
        <v>324</v>
      </c>
      <c r="F54" s="4" t="s">
        <v>325</v>
      </c>
      <c r="G54" s="12">
        <v>46184</v>
      </c>
    </row>
    <row r="55" spans="1:7" ht="20.100000000000001" customHeight="1" x14ac:dyDescent="0.15">
      <c r="A55" s="10" t="s">
        <v>56</v>
      </c>
      <c r="B55" s="7">
        <v>40</v>
      </c>
      <c r="C55" s="7" t="s">
        <v>332</v>
      </c>
      <c r="D55" s="4" t="s">
        <v>220</v>
      </c>
      <c r="E55" s="7" t="s">
        <v>333</v>
      </c>
      <c r="F55" s="4" t="s">
        <v>334</v>
      </c>
      <c r="G55" s="12">
        <v>46284</v>
      </c>
    </row>
    <row r="56" spans="1:7" s="44" customFormat="1" ht="20.100000000000001" customHeight="1" x14ac:dyDescent="0.15">
      <c r="A56" s="36" t="s">
        <v>56</v>
      </c>
      <c r="B56" s="37">
        <v>41</v>
      </c>
      <c r="C56" s="37" t="s">
        <v>337</v>
      </c>
      <c r="D56" s="38" t="s">
        <v>338</v>
      </c>
      <c r="E56" s="37" t="s">
        <v>339</v>
      </c>
      <c r="F56" s="38" t="s">
        <v>340</v>
      </c>
      <c r="G56" s="39">
        <v>44324</v>
      </c>
    </row>
    <row r="57" spans="1:7" ht="20.100000000000001" customHeight="1" x14ac:dyDescent="0.15">
      <c r="A57" s="10" t="s">
        <v>56</v>
      </c>
      <c r="B57" s="7">
        <v>42</v>
      </c>
      <c r="C57" s="7" t="s">
        <v>346</v>
      </c>
      <c r="D57" s="4" t="s">
        <v>2945</v>
      </c>
      <c r="E57" s="7" t="s">
        <v>2944</v>
      </c>
      <c r="F57" s="4" t="s">
        <v>2943</v>
      </c>
      <c r="G57" s="12">
        <v>47020</v>
      </c>
    </row>
    <row r="58" spans="1:7" customFormat="1" ht="20.100000000000001" customHeight="1" x14ac:dyDescent="0.15">
      <c r="A58" s="14" t="s">
        <v>56</v>
      </c>
      <c r="B58" s="15">
        <v>43</v>
      </c>
      <c r="C58" s="15" t="s">
        <v>356</v>
      </c>
      <c r="D58" s="16" t="s">
        <v>353</v>
      </c>
      <c r="E58" s="15" t="s">
        <v>354</v>
      </c>
      <c r="F58" s="16" t="s">
        <v>355</v>
      </c>
      <c r="G58" s="17">
        <v>46931</v>
      </c>
    </row>
    <row r="59" spans="1:7" customFormat="1" ht="20.100000000000001" customHeight="1" x14ac:dyDescent="0.15">
      <c r="A59" s="18" t="s">
        <v>56</v>
      </c>
      <c r="B59" s="19">
        <v>43</v>
      </c>
      <c r="C59" s="19" t="s">
        <v>363</v>
      </c>
      <c r="D59" s="20" t="s">
        <v>364</v>
      </c>
      <c r="E59" s="19" t="s">
        <v>365</v>
      </c>
      <c r="F59" s="20" t="s">
        <v>366</v>
      </c>
      <c r="G59" s="21">
        <v>46931</v>
      </c>
    </row>
    <row r="60" spans="1:7" customFormat="1" ht="20.100000000000001" customHeight="1" x14ac:dyDescent="0.15">
      <c r="A60" s="9" t="s">
        <v>56</v>
      </c>
      <c r="B60" s="6">
        <v>43</v>
      </c>
      <c r="C60" s="6" t="s">
        <v>3097</v>
      </c>
      <c r="D60" s="5" t="s">
        <v>3096</v>
      </c>
      <c r="E60" s="6" t="s">
        <v>3095</v>
      </c>
      <c r="F60" s="5" t="s">
        <v>3094</v>
      </c>
      <c r="G60" s="11">
        <v>46931</v>
      </c>
    </row>
    <row r="61" spans="1:7" customFormat="1" ht="20.100000000000001" customHeight="1" x14ac:dyDescent="0.15">
      <c r="A61" s="10" t="s">
        <v>56</v>
      </c>
      <c r="B61" s="7">
        <v>46</v>
      </c>
      <c r="C61" s="7" t="s">
        <v>380</v>
      </c>
      <c r="D61" s="4" t="s">
        <v>381</v>
      </c>
      <c r="E61" s="7" t="s">
        <v>382</v>
      </c>
      <c r="F61" s="4" t="s">
        <v>383</v>
      </c>
      <c r="G61" s="12">
        <v>45437</v>
      </c>
    </row>
    <row r="62" spans="1:7" ht="20.100000000000001" customHeight="1" x14ac:dyDescent="0.15">
      <c r="A62" s="10" t="s">
        <v>56</v>
      </c>
      <c r="B62" s="7">
        <v>47</v>
      </c>
      <c r="C62" s="7" t="s">
        <v>2662</v>
      </c>
      <c r="D62" s="4" t="s">
        <v>2467</v>
      </c>
      <c r="E62" s="7" t="s">
        <v>2468</v>
      </c>
      <c r="F62" s="4" t="s">
        <v>392</v>
      </c>
      <c r="G62" s="12">
        <v>46278</v>
      </c>
    </row>
    <row r="63" spans="1:7" ht="20.100000000000001" customHeight="1" x14ac:dyDescent="0.15">
      <c r="A63" s="10" t="s">
        <v>56</v>
      </c>
      <c r="B63" s="7">
        <v>48</v>
      </c>
      <c r="C63" s="7" t="s">
        <v>395</v>
      </c>
      <c r="D63" s="4" t="s">
        <v>396</v>
      </c>
      <c r="E63" s="7" t="s">
        <v>3399</v>
      </c>
      <c r="F63" s="4" t="s">
        <v>398</v>
      </c>
      <c r="G63" s="12">
        <v>46188</v>
      </c>
    </row>
    <row r="64" spans="1:7" customFormat="1" ht="20.100000000000001" customHeight="1" x14ac:dyDescent="0.15">
      <c r="A64" s="10" t="s">
        <v>56</v>
      </c>
      <c r="B64" s="7">
        <v>49</v>
      </c>
      <c r="C64" s="7" t="s">
        <v>401</v>
      </c>
      <c r="D64" s="4" t="s">
        <v>402</v>
      </c>
      <c r="E64" s="7" t="s">
        <v>3419</v>
      </c>
      <c r="F64" s="4" t="s">
        <v>404</v>
      </c>
      <c r="G64" s="12">
        <v>46237</v>
      </c>
    </row>
    <row r="65" spans="1:7" customFormat="1" ht="20.100000000000001" customHeight="1" x14ac:dyDescent="0.15">
      <c r="A65" s="10" t="s">
        <v>56</v>
      </c>
      <c r="B65" s="7">
        <v>50</v>
      </c>
      <c r="C65" s="7" t="s">
        <v>2676</v>
      </c>
      <c r="D65" s="4" t="s">
        <v>409</v>
      </c>
      <c r="E65" s="7" t="s">
        <v>410</v>
      </c>
      <c r="F65" s="4" t="s">
        <v>411</v>
      </c>
      <c r="G65" s="12">
        <v>46256</v>
      </c>
    </row>
    <row r="66" spans="1:7" s="44" customFormat="1" ht="20.100000000000001" customHeight="1" x14ac:dyDescent="0.15">
      <c r="A66" s="36" t="s">
        <v>56</v>
      </c>
      <c r="B66" s="37">
        <v>51</v>
      </c>
      <c r="C66" s="37" t="s">
        <v>413</v>
      </c>
      <c r="D66" s="38" t="s">
        <v>414</v>
      </c>
      <c r="E66" s="37" t="s">
        <v>415</v>
      </c>
      <c r="F66" s="38" t="s">
        <v>416</v>
      </c>
      <c r="G66" s="39">
        <v>45025</v>
      </c>
    </row>
    <row r="67" spans="1:7" ht="20.100000000000001" customHeight="1" x14ac:dyDescent="0.15">
      <c r="A67" s="10" t="s">
        <v>56</v>
      </c>
      <c r="B67" s="7">
        <v>52</v>
      </c>
      <c r="C67" s="7" t="s">
        <v>419</v>
      </c>
      <c r="D67" s="4" t="s">
        <v>420</v>
      </c>
      <c r="E67" s="7" t="s">
        <v>421</v>
      </c>
      <c r="F67" s="4" t="s">
        <v>422</v>
      </c>
      <c r="G67" s="12">
        <v>45474</v>
      </c>
    </row>
    <row r="68" spans="1:7" customFormat="1" ht="20.100000000000001" customHeight="1" x14ac:dyDescent="0.15">
      <c r="A68" s="10" t="s">
        <v>56</v>
      </c>
      <c r="B68" s="7">
        <v>53</v>
      </c>
      <c r="C68" s="7" t="s">
        <v>424</v>
      </c>
      <c r="D68" s="4" t="s">
        <v>425</v>
      </c>
      <c r="E68" s="7" t="s">
        <v>426</v>
      </c>
      <c r="F68" s="4" t="s">
        <v>427</v>
      </c>
      <c r="G68" s="12">
        <v>46193</v>
      </c>
    </row>
    <row r="69" spans="1:7" s="44" customFormat="1" ht="20.100000000000001" customHeight="1" x14ac:dyDescent="0.15">
      <c r="A69" s="36" t="s">
        <v>56</v>
      </c>
      <c r="B69" s="37">
        <v>54</v>
      </c>
      <c r="C69" s="37" t="s">
        <v>429</v>
      </c>
      <c r="D69" s="38" t="s">
        <v>430</v>
      </c>
      <c r="E69" s="37" t="s">
        <v>433</v>
      </c>
      <c r="F69" s="38" t="s">
        <v>432</v>
      </c>
      <c r="G69" s="39">
        <v>44422</v>
      </c>
    </row>
    <row r="70" spans="1:7" ht="20.100000000000001" customHeight="1" x14ac:dyDescent="0.15">
      <c r="A70" s="10" t="s">
        <v>56</v>
      </c>
      <c r="B70" s="7">
        <v>55</v>
      </c>
      <c r="C70" s="7" t="s">
        <v>440</v>
      </c>
      <c r="D70" s="4" t="s">
        <v>205</v>
      </c>
      <c r="E70" s="7" t="s">
        <v>3433</v>
      </c>
      <c r="F70" s="4" t="s">
        <v>3434</v>
      </c>
      <c r="G70" s="12">
        <v>46265</v>
      </c>
    </row>
    <row r="71" spans="1:7" ht="20.100000000000001" customHeight="1" x14ac:dyDescent="0.15">
      <c r="A71" s="10" t="s">
        <v>56</v>
      </c>
      <c r="B71" s="7">
        <v>56</v>
      </c>
      <c r="C71" s="7" t="s">
        <v>445</v>
      </c>
      <c r="D71" s="4" t="s">
        <v>446</v>
      </c>
      <c r="E71" s="7" t="s">
        <v>3428</v>
      </c>
      <c r="F71" s="4" t="s">
        <v>448</v>
      </c>
      <c r="G71" s="12">
        <v>46221</v>
      </c>
    </row>
    <row r="72" spans="1:7" ht="20.100000000000001" customHeight="1" x14ac:dyDescent="0.15">
      <c r="A72" s="10" t="s">
        <v>56</v>
      </c>
      <c r="B72" s="7">
        <v>57</v>
      </c>
      <c r="C72" s="7" t="s">
        <v>450</v>
      </c>
      <c r="D72" s="4" t="s">
        <v>451</v>
      </c>
      <c r="E72" s="7" t="s">
        <v>3791</v>
      </c>
      <c r="F72" s="4" t="s">
        <v>453</v>
      </c>
      <c r="G72" s="12">
        <v>47139</v>
      </c>
    </row>
    <row r="73" spans="1:7" ht="20.100000000000001" customHeight="1" x14ac:dyDescent="0.15">
      <c r="A73" s="10" t="s">
        <v>56</v>
      </c>
      <c r="B73" s="7">
        <v>58</v>
      </c>
      <c r="C73" s="7" t="s">
        <v>460</v>
      </c>
      <c r="D73" s="4" t="s">
        <v>461</v>
      </c>
      <c r="E73" s="7" t="s">
        <v>3451</v>
      </c>
      <c r="F73" s="4" t="s">
        <v>463</v>
      </c>
      <c r="G73" s="12">
        <v>46284</v>
      </c>
    </row>
    <row r="74" spans="1:7" ht="20.100000000000001" customHeight="1" x14ac:dyDescent="0.15">
      <c r="A74" s="14" t="s">
        <v>56</v>
      </c>
      <c r="B74" s="15">
        <v>59</v>
      </c>
      <c r="C74" s="15" t="s">
        <v>470</v>
      </c>
      <c r="D74" s="16" t="s">
        <v>471</v>
      </c>
      <c r="E74" s="15" t="s">
        <v>472</v>
      </c>
      <c r="F74" s="16" t="s">
        <v>473</v>
      </c>
      <c r="G74" s="17">
        <v>46593</v>
      </c>
    </row>
    <row r="75" spans="1:7" customFormat="1" ht="20.100000000000001" customHeight="1" x14ac:dyDescent="0.15">
      <c r="A75" s="18" t="s">
        <v>56</v>
      </c>
      <c r="B75" s="19">
        <v>59</v>
      </c>
      <c r="C75" s="19" t="s">
        <v>475</v>
      </c>
      <c r="D75" s="20" t="s">
        <v>476</v>
      </c>
      <c r="E75" s="19" t="s">
        <v>477</v>
      </c>
      <c r="F75" s="20" t="s">
        <v>2842</v>
      </c>
      <c r="G75" s="21">
        <v>46593</v>
      </c>
    </row>
    <row r="76" spans="1:7" customFormat="1" ht="20.100000000000001" customHeight="1" x14ac:dyDescent="0.15">
      <c r="A76" s="18" t="s">
        <v>56</v>
      </c>
      <c r="B76" s="19">
        <v>59</v>
      </c>
      <c r="C76" s="19" t="s">
        <v>480</v>
      </c>
      <c r="D76" s="20" t="s">
        <v>481</v>
      </c>
      <c r="E76" s="19" t="s">
        <v>482</v>
      </c>
      <c r="F76" s="20" t="s">
        <v>2839</v>
      </c>
      <c r="G76" s="21">
        <v>46593</v>
      </c>
    </row>
    <row r="77" spans="1:7" customFormat="1" ht="20.100000000000001" customHeight="1" x14ac:dyDescent="0.15">
      <c r="A77" s="22" t="s">
        <v>56</v>
      </c>
      <c r="B77" s="23">
        <v>59</v>
      </c>
      <c r="C77" s="23" t="s">
        <v>485</v>
      </c>
      <c r="D77" s="24" t="s">
        <v>476</v>
      </c>
      <c r="E77" s="23" t="s">
        <v>486</v>
      </c>
      <c r="F77" s="24" t="s">
        <v>487</v>
      </c>
      <c r="G77" s="25">
        <v>46593</v>
      </c>
    </row>
    <row r="78" spans="1:7" ht="20.100000000000001" customHeight="1" x14ac:dyDescent="0.15">
      <c r="A78" s="36" t="s">
        <v>56</v>
      </c>
      <c r="B78" s="37">
        <v>60</v>
      </c>
      <c r="C78" s="37" t="s">
        <v>490</v>
      </c>
      <c r="D78" s="38" t="s">
        <v>491</v>
      </c>
      <c r="E78" s="37" t="s">
        <v>492</v>
      </c>
      <c r="F78" s="38" t="s">
        <v>493</v>
      </c>
      <c r="G78" s="39">
        <v>45062</v>
      </c>
    </row>
    <row r="79" spans="1:7" ht="20.100000000000001" customHeight="1" x14ac:dyDescent="0.15">
      <c r="A79" s="14" t="s">
        <v>56</v>
      </c>
      <c r="B79" s="15">
        <v>61</v>
      </c>
      <c r="C79" s="15" t="s">
        <v>499</v>
      </c>
      <c r="D79" s="16" t="s">
        <v>500</v>
      </c>
      <c r="E79" s="15" t="s">
        <v>3401</v>
      </c>
      <c r="F79" s="16" t="s">
        <v>502</v>
      </c>
      <c r="G79" s="17">
        <v>46216</v>
      </c>
    </row>
    <row r="80" spans="1:7" ht="20.100000000000001" customHeight="1" x14ac:dyDescent="0.15">
      <c r="A80" s="22" t="s">
        <v>56</v>
      </c>
      <c r="B80" s="23">
        <v>61</v>
      </c>
      <c r="C80" s="23" t="s">
        <v>504</v>
      </c>
      <c r="D80" s="24" t="s">
        <v>3402</v>
      </c>
      <c r="E80" s="23" t="s">
        <v>506</v>
      </c>
      <c r="F80" s="24" t="s">
        <v>507</v>
      </c>
      <c r="G80" s="25">
        <v>46216</v>
      </c>
    </row>
    <row r="81" spans="1:7" customFormat="1" ht="20.100000000000001" customHeight="1" x14ac:dyDescent="0.15">
      <c r="A81" s="10" t="s">
        <v>56</v>
      </c>
      <c r="B81" s="7">
        <v>62</v>
      </c>
      <c r="C81" s="7" t="s">
        <v>510</v>
      </c>
      <c r="D81" s="4" t="s">
        <v>3008</v>
      </c>
      <c r="E81" s="7" t="s">
        <v>3424</v>
      </c>
      <c r="F81" s="4" t="s">
        <v>513</v>
      </c>
      <c r="G81" s="12">
        <v>46202</v>
      </c>
    </row>
    <row r="82" spans="1:7" customFormat="1" ht="20.100000000000001" customHeight="1" x14ac:dyDescent="0.15">
      <c r="A82" s="14" t="s">
        <v>56</v>
      </c>
      <c r="B82" s="15">
        <v>63</v>
      </c>
      <c r="C82" s="15" t="s">
        <v>515</v>
      </c>
      <c r="D82" s="16" t="s">
        <v>516</v>
      </c>
      <c r="E82" s="15" t="s">
        <v>517</v>
      </c>
      <c r="F82" s="16" t="s">
        <v>518</v>
      </c>
      <c r="G82" s="17">
        <v>46919</v>
      </c>
    </row>
    <row r="83" spans="1:7" customFormat="1" ht="20.100000000000001" customHeight="1" x14ac:dyDescent="0.15">
      <c r="A83" s="18" t="s">
        <v>56</v>
      </c>
      <c r="B83" s="19">
        <v>63</v>
      </c>
      <c r="C83" s="19" t="s">
        <v>520</v>
      </c>
      <c r="D83" s="20" t="s">
        <v>2769</v>
      </c>
      <c r="E83" s="19" t="s">
        <v>2768</v>
      </c>
      <c r="F83" s="20" t="s">
        <v>2767</v>
      </c>
      <c r="G83" s="21">
        <v>46919</v>
      </c>
    </row>
    <row r="84" spans="1:7" customFormat="1" ht="20.100000000000001" customHeight="1" x14ac:dyDescent="0.15">
      <c r="A84" s="22" t="s">
        <v>56</v>
      </c>
      <c r="B84" s="23">
        <v>63</v>
      </c>
      <c r="C84" s="23" t="s">
        <v>525</v>
      </c>
      <c r="D84" s="24" t="s">
        <v>526</v>
      </c>
      <c r="E84" s="23" t="s">
        <v>3123</v>
      </c>
      <c r="F84" s="24" t="s">
        <v>528</v>
      </c>
      <c r="G84" s="25">
        <v>46919</v>
      </c>
    </row>
    <row r="85" spans="1:7" ht="20.100000000000001" customHeight="1" x14ac:dyDescent="0.15">
      <c r="A85" s="10" t="s">
        <v>56</v>
      </c>
      <c r="B85" s="7">
        <v>64</v>
      </c>
      <c r="C85" s="7" t="s">
        <v>531</v>
      </c>
      <c r="D85" s="4" t="s">
        <v>532</v>
      </c>
      <c r="E85" s="7" t="s">
        <v>3411</v>
      </c>
      <c r="F85" s="4" t="s">
        <v>534</v>
      </c>
      <c r="G85" s="12">
        <v>46178</v>
      </c>
    </row>
    <row r="86" spans="1:7" customFormat="1" ht="20.100000000000001" customHeight="1" x14ac:dyDescent="0.15">
      <c r="A86" s="10" t="s">
        <v>56</v>
      </c>
      <c r="B86" s="7">
        <v>65</v>
      </c>
      <c r="C86" s="7" t="s">
        <v>2677</v>
      </c>
      <c r="D86" s="4" t="s">
        <v>537</v>
      </c>
      <c r="E86" s="7" t="s">
        <v>3460</v>
      </c>
      <c r="F86" s="4" t="s">
        <v>539</v>
      </c>
      <c r="G86" s="12">
        <v>46286</v>
      </c>
    </row>
    <row r="87" spans="1:7" customFormat="1" ht="20.100000000000001" customHeight="1" x14ac:dyDescent="0.15">
      <c r="A87" s="10" t="s">
        <v>56</v>
      </c>
      <c r="B87" s="7">
        <v>66</v>
      </c>
      <c r="C87" s="7" t="s">
        <v>542</v>
      </c>
      <c r="D87" s="4" t="s">
        <v>543</v>
      </c>
      <c r="E87" s="7" t="s">
        <v>3470</v>
      </c>
      <c r="F87" s="4" t="s">
        <v>545</v>
      </c>
      <c r="G87" s="12">
        <v>46325</v>
      </c>
    </row>
    <row r="88" spans="1:7" customFormat="1" ht="20.100000000000001" customHeight="1" x14ac:dyDescent="0.15">
      <c r="A88" s="10" t="s">
        <v>56</v>
      </c>
      <c r="B88" s="7">
        <v>67</v>
      </c>
      <c r="C88" s="7" t="s">
        <v>547</v>
      </c>
      <c r="D88" s="4" t="s">
        <v>548</v>
      </c>
      <c r="E88" s="7" t="s">
        <v>3420</v>
      </c>
      <c r="F88" s="4" t="s">
        <v>550</v>
      </c>
      <c r="G88" s="12">
        <v>46223</v>
      </c>
    </row>
    <row r="89" spans="1:7" customFormat="1" ht="20.100000000000001" customHeight="1" x14ac:dyDescent="0.15">
      <c r="A89" s="10" t="s">
        <v>56</v>
      </c>
      <c r="B89" s="7">
        <v>68</v>
      </c>
      <c r="C89" s="7" t="s">
        <v>553</v>
      </c>
      <c r="D89" s="4" t="s">
        <v>554</v>
      </c>
      <c r="E89" s="7" t="s">
        <v>555</v>
      </c>
      <c r="F89" s="4" t="s">
        <v>556</v>
      </c>
      <c r="G89" s="12">
        <v>45925</v>
      </c>
    </row>
    <row r="90" spans="1:7" s="44" customFormat="1" ht="20.100000000000001" customHeight="1" x14ac:dyDescent="0.15">
      <c r="A90" s="36" t="s">
        <v>56</v>
      </c>
      <c r="B90" s="37">
        <v>71</v>
      </c>
      <c r="C90" s="37" t="s">
        <v>563</v>
      </c>
      <c r="D90" s="38" t="s">
        <v>564</v>
      </c>
      <c r="E90" s="37" t="s">
        <v>565</v>
      </c>
      <c r="F90" s="38" t="s">
        <v>566</v>
      </c>
      <c r="G90" s="39">
        <v>44464</v>
      </c>
    </row>
    <row r="91" spans="1:7" customFormat="1" ht="20.100000000000001" customHeight="1" x14ac:dyDescent="0.15">
      <c r="A91" s="10" t="s">
        <v>56</v>
      </c>
      <c r="B91" s="7">
        <v>72</v>
      </c>
      <c r="C91" s="7" t="s">
        <v>568</v>
      </c>
      <c r="D91" s="4" t="s">
        <v>569</v>
      </c>
      <c r="E91" s="7" t="s">
        <v>3381</v>
      </c>
      <c r="F91" s="4" t="s">
        <v>571</v>
      </c>
      <c r="G91" s="12">
        <v>46150</v>
      </c>
    </row>
    <row r="92" spans="1:7" s="44" customFormat="1" ht="20.100000000000001" customHeight="1" x14ac:dyDescent="0.15">
      <c r="A92" s="36" t="s">
        <v>56</v>
      </c>
      <c r="B92" s="37">
        <v>73</v>
      </c>
      <c r="C92" s="37" t="s">
        <v>573</v>
      </c>
      <c r="D92" s="38" t="s">
        <v>574</v>
      </c>
      <c r="E92" s="37" t="s">
        <v>575</v>
      </c>
      <c r="F92" s="38" t="s">
        <v>576</v>
      </c>
      <c r="G92" s="39">
        <v>44158</v>
      </c>
    </row>
    <row r="93" spans="1:7" s="44" customFormat="1" ht="20.100000000000001" customHeight="1" x14ac:dyDescent="0.15">
      <c r="A93" s="36" t="s">
        <v>56</v>
      </c>
      <c r="B93" s="37">
        <v>74</v>
      </c>
      <c r="C93" s="37" t="s">
        <v>578</v>
      </c>
      <c r="D93" s="38" t="s">
        <v>579</v>
      </c>
      <c r="E93" s="37" t="s">
        <v>580</v>
      </c>
      <c r="F93" s="38" t="s">
        <v>581</v>
      </c>
      <c r="G93" s="39">
        <v>44467</v>
      </c>
    </row>
    <row r="94" spans="1:7" customFormat="1" ht="20.100000000000001" customHeight="1" x14ac:dyDescent="0.15">
      <c r="A94" s="10" t="s">
        <v>56</v>
      </c>
      <c r="B94" s="7">
        <v>75</v>
      </c>
      <c r="C94" s="7" t="s">
        <v>583</v>
      </c>
      <c r="D94" s="4" t="s">
        <v>584</v>
      </c>
      <c r="E94" s="7" t="s">
        <v>3465</v>
      </c>
      <c r="F94" s="4" t="s">
        <v>586</v>
      </c>
      <c r="G94" s="12">
        <v>46320</v>
      </c>
    </row>
    <row r="95" spans="1:7" customFormat="1" ht="20.100000000000001" customHeight="1" x14ac:dyDescent="0.15">
      <c r="A95" s="10" t="s">
        <v>56</v>
      </c>
      <c r="B95" s="7">
        <v>76</v>
      </c>
      <c r="C95" s="7" t="s">
        <v>588</v>
      </c>
      <c r="D95" s="4" t="s">
        <v>589</v>
      </c>
      <c r="E95" s="7" t="s">
        <v>3421</v>
      </c>
      <c r="F95" s="4" t="s">
        <v>591</v>
      </c>
      <c r="G95" s="12">
        <v>46237</v>
      </c>
    </row>
    <row r="96" spans="1:7" customFormat="1" ht="20.100000000000001" customHeight="1" x14ac:dyDescent="0.15">
      <c r="A96" s="10" t="s">
        <v>56</v>
      </c>
      <c r="B96" s="7">
        <v>77</v>
      </c>
      <c r="C96" s="7" t="s">
        <v>593</v>
      </c>
      <c r="D96" s="4" t="s">
        <v>589</v>
      </c>
      <c r="E96" s="7" t="s">
        <v>3429</v>
      </c>
      <c r="F96" s="4" t="s">
        <v>595</v>
      </c>
      <c r="G96" s="12">
        <v>46279</v>
      </c>
    </row>
    <row r="97" spans="1:7" ht="20.100000000000001" customHeight="1" x14ac:dyDescent="0.15">
      <c r="A97" s="10" t="s">
        <v>56</v>
      </c>
      <c r="B97" s="7">
        <v>78</v>
      </c>
      <c r="C97" s="7" t="s">
        <v>598</v>
      </c>
      <c r="D97" s="4" t="s">
        <v>599</v>
      </c>
      <c r="E97" s="7" t="s">
        <v>600</v>
      </c>
      <c r="F97" s="4" t="s">
        <v>601</v>
      </c>
      <c r="G97" s="12">
        <v>45411</v>
      </c>
    </row>
    <row r="98" spans="1:7" ht="20.100000000000001" customHeight="1" x14ac:dyDescent="0.15">
      <c r="A98" s="10" t="s">
        <v>56</v>
      </c>
      <c r="B98" s="7">
        <v>79</v>
      </c>
      <c r="C98" s="7" t="s">
        <v>603</v>
      </c>
      <c r="D98" s="4" t="s">
        <v>604</v>
      </c>
      <c r="E98" s="7" t="s">
        <v>605</v>
      </c>
      <c r="F98" s="4" t="s">
        <v>606</v>
      </c>
      <c r="G98" s="45">
        <v>45754</v>
      </c>
    </row>
    <row r="99" spans="1:7" s="44" customFormat="1" ht="20.100000000000001" customHeight="1" x14ac:dyDescent="0.15">
      <c r="A99" s="10" t="s">
        <v>56</v>
      </c>
      <c r="B99" s="7">
        <v>80</v>
      </c>
      <c r="C99" s="7" t="s">
        <v>609</v>
      </c>
      <c r="D99" s="4" t="s">
        <v>610</v>
      </c>
      <c r="E99" s="7" t="s">
        <v>3430</v>
      </c>
      <c r="F99" s="4" t="s">
        <v>612</v>
      </c>
      <c r="G99" s="45">
        <v>46251</v>
      </c>
    </row>
    <row r="100" spans="1:7" s="44" customFormat="1" ht="20.100000000000001" customHeight="1" x14ac:dyDescent="0.15">
      <c r="A100" s="36" t="s">
        <v>56</v>
      </c>
      <c r="B100" s="37">
        <v>82</v>
      </c>
      <c r="C100" s="37" t="s">
        <v>615</v>
      </c>
      <c r="D100" s="38" t="s">
        <v>60</v>
      </c>
      <c r="E100" s="37" t="s">
        <v>616</v>
      </c>
      <c r="F100" s="38" t="s">
        <v>617</v>
      </c>
      <c r="G100" s="39">
        <v>44395</v>
      </c>
    </row>
    <row r="101" spans="1:7" customFormat="1" ht="20.100000000000001" customHeight="1" x14ac:dyDescent="0.15">
      <c r="A101" s="14" t="s">
        <v>56</v>
      </c>
      <c r="B101" s="15">
        <v>83</v>
      </c>
      <c r="C101" s="15" t="s">
        <v>3384</v>
      </c>
      <c r="D101" s="16" t="s">
        <v>620</v>
      </c>
      <c r="E101" s="15" t="s">
        <v>3385</v>
      </c>
      <c r="F101" s="16" t="s">
        <v>622</v>
      </c>
      <c r="G101" s="17">
        <v>46177</v>
      </c>
    </row>
    <row r="102" spans="1:7" customFormat="1" ht="20.100000000000001" customHeight="1" x14ac:dyDescent="0.15">
      <c r="A102" s="22" t="s">
        <v>56</v>
      </c>
      <c r="B102" s="23">
        <v>83</v>
      </c>
      <c r="C102" s="23" t="s">
        <v>623</v>
      </c>
      <c r="D102" s="24" t="s">
        <v>2440</v>
      </c>
      <c r="E102" s="23" t="s">
        <v>2625</v>
      </c>
      <c r="F102" s="24" t="s">
        <v>2442</v>
      </c>
      <c r="G102" s="25">
        <v>46177</v>
      </c>
    </row>
    <row r="103" spans="1:7" s="44" customFormat="1" ht="20.100000000000001" customHeight="1" x14ac:dyDescent="0.15">
      <c r="A103" s="40" t="s">
        <v>56</v>
      </c>
      <c r="B103" s="41">
        <v>85</v>
      </c>
      <c r="C103" s="41" t="s">
        <v>634</v>
      </c>
      <c r="D103" s="42" t="s">
        <v>635</v>
      </c>
      <c r="E103" s="41" t="s">
        <v>636</v>
      </c>
      <c r="F103" s="42" t="s">
        <v>637</v>
      </c>
      <c r="G103" s="43">
        <v>42981</v>
      </c>
    </row>
    <row r="104" spans="1:7" s="44" customFormat="1" ht="20.100000000000001" customHeight="1" x14ac:dyDescent="0.15">
      <c r="A104" s="40" t="s">
        <v>56</v>
      </c>
      <c r="B104" s="41">
        <v>86</v>
      </c>
      <c r="C104" s="41" t="s">
        <v>2691</v>
      </c>
      <c r="D104" s="42" t="s">
        <v>641</v>
      </c>
      <c r="E104" s="41" t="s">
        <v>642</v>
      </c>
      <c r="F104" s="42" t="s">
        <v>643</v>
      </c>
      <c r="G104" s="43">
        <v>44408</v>
      </c>
    </row>
    <row r="105" spans="1:7" s="44" customFormat="1" ht="20.100000000000001" customHeight="1" x14ac:dyDescent="0.15">
      <c r="A105" s="36" t="s">
        <v>56</v>
      </c>
      <c r="B105" s="37">
        <v>90</v>
      </c>
      <c r="C105" s="37" t="s">
        <v>661</v>
      </c>
      <c r="D105" s="38" t="s">
        <v>662</v>
      </c>
      <c r="E105" s="37" t="s">
        <v>663</v>
      </c>
      <c r="F105" s="38" t="s">
        <v>664</v>
      </c>
      <c r="G105" s="39">
        <v>44412</v>
      </c>
    </row>
    <row r="106" spans="1:7" customFormat="1" ht="20.100000000000001" customHeight="1" x14ac:dyDescent="0.15">
      <c r="A106" s="10" t="s">
        <v>56</v>
      </c>
      <c r="B106" s="7">
        <v>91</v>
      </c>
      <c r="C106" s="7" t="s">
        <v>666</v>
      </c>
      <c r="D106" s="4" t="s">
        <v>667</v>
      </c>
      <c r="E106" s="7" t="s">
        <v>3400</v>
      </c>
      <c r="F106" s="4" t="s">
        <v>669</v>
      </c>
      <c r="G106" s="12">
        <v>46157</v>
      </c>
    </row>
    <row r="107" spans="1:7" s="44" customFormat="1" ht="20.100000000000001" customHeight="1" x14ac:dyDescent="0.15">
      <c r="A107" s="36" t="s">
        <v>56</v>
      </c>
      <c r="B107" s="37">
        <v>92</v>
      </c>
      <c r="C107" s="37" t="s">
        <v>671</v>
      </c>
      <c r="D107" s="38" t="s">
        <v>672</v>
      </c>
      <c r="E107" s="37" t="s">
        <v>673</v>
      </c>
      <c r="F107" s="38" t="s">
        <v>674</v>
      </c>
      <c r="G107" s="39">
        <v>43298</v>
      </c>
    </row>
    <row r="108" spans="1:7" s="44" customFormat="1" ht="20.100000000000001" customHeight="1" x14ac:dyDescent="0.15">
      <c r="A108" s="36" t="s">
        <v>56</v>
      </c>
      <c r="B108" s="37">
        <v>93</v>
      </c>
      <c r="C108" s="37" t="s">
        <v>677</v>
      </c>
      <c r="D108" s="38" t="s">
        <v>678</v>
      </c>
      <c r="E108" s="37" t="s">
        <v>679</v>
      </c>
      <c r="F108" s="38" t="s">
        <v>680</v>
      </c>
      <c r="G108" s="39">
        <v>44366</v>
      </c>
    </row>
    <row r="109" spans="1:7" customFormat="1" ht="20.100000000000001" customHeight="1" x14ac:dyDescent="0.15">
      <c r="A109" s="10" t="s">
        <v>56</v>
      </c>
      <c r="B109" s="7">
        <v>94</v>
      </c>
      <c r="C109" s="7" t="s">
        <v>3485</v>
      </c>
      <c r="D109" s="4" t="s">
        <v>256</v>
      </c>
      <c r="E109" s="7" t="s">
        <v>683</v>
      </c>
      <c r="F109" s="4" t="s">
        <v>684</v>
      </c>
      <c r="G109" s="12">
        <v>46367</v>
      </c>
    </row>
    <row r="110" spans="1:7" customFormat="1" ht="20.100000000000001" customHeight="1" x14ac:dyDescent="0.15">
      <c r="A110" s="10" t="s">
        <v>56</v>
      </c>
      <c r="B110" s="7">
        <v>95</v>
      </c>
      <c r="C110" s="7" t="s">
        <v>687</v>
      </c>
      <c r="D110" s="4" t="s">
        <v>688</v>
      </c>
      <c r="E110" s="7" t="s">
        <v>689</v>
      </c>
      <c r="F110" s="4" t="s">
        <v>690</v>
      </c>
      <c r="G110" s="12">
        <v>46702</v>
      </c>
    </row>
    <row r="111" spans="1:7" s="44" customFormat="1" ht="20.100000000000001" customHeight="1" x14ac:dyDescent="0.15">
      <c r="A111" s="36" t="s">
        <v>56</v>
      </c>
      <c r="B111" s="37">
        <v>98</v>
      </c>
      <c r="C111" s="37" t="s">
        <v>700</v>
      </c>
      <c r="D111" s="38" t="s">
        <v>701</v>
      </c>
      <c r="E111" s="37" t="s">
        <v>702</v>
      </c>
      <c r="F111" s="38" t="s">
        <v>703</v>
      </c>
      <c r="G111" s="39">
        <v>44453</v>
      </c>
    </row>
    <row r="112" spans="1:7" customFormat="1" ht="20.100000000000001" customHeight="1" x14ac:dyDescent="0.15">
      <c r="A112" s="10" t="s">
        <v>56</v>
      </c>
      <c r="B112" s="7">
        <v>100</v>
      </c>
      <c r="C112" s="7" t="s">
        <v>713</v>
      </c>
      <c r="D112" s="4" t="s">
        <v>714</v>
      </c>
      <c r="E112" s="7" t="s">
        <v>3418</v>
      </c>
      <c r="F112" s="4" t="s">
        <v>716</v>
      </c>
      <c r="G112" s="12">
        <v>46287</v>
      </c>
    </row>
    <row r="113" spans="1:7" customFormat="1" ht="20.100000000000001" customHeight="1" x14ac:dyDescent="0.15">
      <c r="A113" s="10" t="s">
        <v>56</v>
      </c>
      <c r="B113" s="7">
        <v>101</v>
      </c>
      <c r="C113" s="7" t="s">
        <v>719</v>
      </c>
      <c r="D113" s="4" t="s">
        <v>720</v>
      </c>
      <c r="E113" s="7" t="s">
        <v>3427</v>
      </c>
      <c r="F113" s="4" t="s">
        <v>722</v>
      </c>
      <c r="G113" s="12">
        <v>46237</v>
      </c>
    </row>
    <row r="114" spans="1:7" customFormat="1" ht="20.100000000000001" customHeight="1" x14ac:dyDescent="0.15">
      <c r="A114" s="10" t="s">
        <v>56</v>
      </c>
      <c r="B114" s="7">
        <v>102</v>
      </c>
      <c r="C114" s="7" t="s">
        <v>725</v>
      </c>
      <c r="D114" s="4" t="s">
        <v>726</v>
      </c>
      <c r="E114" s="7" t="s">
        <v>3423</v>
      </c>
      <c r="F114" s="4" t="s">
        <v>728</v>
      </c>
      <c r="G114" s="12">
        <v>46192</v>
      </c>
    </row>
    <row r="115" spans="1:7" s="44" customFormat="1" ht="20.100000000000001" customHeight="1" x14ac:dyDescent="0.15">
      <c r="A115" s="36" t="s">
        <v>56</v>
      </c>
      <c r="B115" s="37">
        <v>103</v>
      </c>
      <c r="C115" s="37" t="s">
        <v>730</v>
      </c>
      <c r="D115" s="38" t="s">
        <v>731</v>
      </c>
      <c r="E115" s="37" t="s">
        <v>732</v>
      </c>
      <c r="F115" s="38" t="s">
        <v>733</v>
      </c>
      <c r="G115" s="39">
        <v>44453</v>
      </c>
    </row>
    <row r="116" spans="1:7" customFormat="1" ht="20.100000000000001" customHeight="1" x14ac:dyDescent="0.15">
      <c r="A116" s="10" t="s">
        <v>56</v>
      </c>
      <c r="B116" s="7">
        <v>104</v>
      </c>
      <c r="C116" s="7" t="s">
        <v>735</v>
      </c>
      <c r="D116" s="4" t="s">
        <v>736</v>
      </c>
      <c r="E116" s="7" t="s">
        <v>3471</v>
      </c>
      <c r="F116" s="4" t="s">
        <v>738</v>
      </c>
      <c r="G116" s="12">
        <v>46346</v>
      </c>
    </row>
    <row r="117" spans="1:7" s="44" customFormat="1" ht="20.100000000000001" customHeight="1" x14ac:dyDescent="0.15">
      <c r="A117" s="36" t="s">
        <v>56</v>
      </c>
      <c r="B117" s="37">
        <v>105</v>
      </c>
      <c r="C117" s="37" t="s">
        <v>740</v>
      </c>
      <c r="D117" s="38" t="s">
        <v>741</v>
      </c>
      <c r="E117" s="37" t="s">
        <v>742</v>
      </c>
      <c r="F117" s="38" t="s">
        <v>743</v>
      </c>
      <c r="G117" s="39">
        <v>43586</v>
      </c>
    </row>
    <row r="118" spans="1:7" s="44" customFormat="1" ht="20.100000000000001" customHeight="1" x14ac:dyDescent="0.15">
      <c r="A118" s="36" t="s">
        <v>56</v>
      </c>
      <c r="B118" s="37">
        <v>106</v>
      </c>
      <c r="C118" s="37" t="s">
        <v>745</v>
      </c>
      <c r="D118" s="38" t="s">
        <v>746</v>
      </c>
      <c r="E118" s="37" t="s">
        <v>747</v>
      </c>
      <c r="F118" s="38" t="s">
        <v>748</v>
      </c>
      <c r="G118" s="39">
        <v>44473</v>
      </c>
    </row>
    <row r="119" spans="1:7" s="44" customFormat="1" ht="20.100000000000001" customHeight="1" x14ac:dyDescent="0.15">
      <c r="A119" s="36" t="s">
        <v>56</v>
      </c>
      <c r="B119" s="37">
        <v>107</v>
      </c>
      <c r="C119" s="37" t="s">
        <v>750</v>
      </c>
      <c r="D119" s="38" t="s">
        <v>751</v>
      </c>
      <c r="E119" s="37" t="s">
        <v>752</v>
      </c>
      <c r="F119" s="38" t="s">
        <v>753</v>
      </c>
      <c r="G119" s="39">
        <v>44587</v>
      </c>
    </row>
    <row r="120" spans="1:7" ht="20.100000000000001" customHeight="1" x14ac:dyDescent="0.15">
      <c r="A120" s="10" t="s">
        <v>56</v>
      </c>
      <c r="B120" s="7">
        <v>108</v>
      </c>
      <c r="C120" s="7" t="s">
        <v>755</v>
      </c>
      <c r="D120" s="4" t="s">
        <v>756</v>
      </c>
      <c r="E120" s="7" t="s">
        <v>2779</v>
      </c>
      <c r="F120" s="4" t="s">
        <v>758</v>
      </c>
      <c r="G120" s="12">
        <v>46626</v>
      </c>
    </row>
    <row r="121" spans="1:7" ht="20.100000000000001" customHeight="1" x14ac:dyDescent="0.15">
      <c r="A121" s="14" t="s">
        <v>56</v>
      </c>
      <c r="B121" s="15">
        <v>109</v>
      </c>
      <c r="C121" s="15" t="s">
        <v>765</v>
      </c>
      <c r="D121" s="16" t="s">
        <v>766</v>
      </c>
      <c r="E121" s="15" t="s">
        <v>767</v>
      </c>
      <c r="F121" s="16" t="s">
        <v>768</v>
      </c>
      <c r="G121" s="17">
        <v>46226</v>
      </c>
    </row>
    <row r="122" spans="1:7" customFormat="1" ht="20.100000000000001" customHeight="1" x14ac:dyDescent="0.15">
      <c r="A122" s="22" t="s">
        <v>56</v>
      </c>
      <c r="B122" s="23">
        <v>109</v>
      </c>
      <c r="C122" s="23" t="s">
        <v>2379</v>
      </c>
      <c r="D122" s="24" t="s">
        <v>652</v>
      </c>
      <c r="E122" s="23" t="s">
        <v>2380</v>
      </c>
      <c r="F122" s="24" t="s">
        <v>2381</v>
      </c>
      <c r="G122" s="25">
        <v>46226</v>
      </c>
    </row>
    <row r="123" spans="1:7" s="44" customFormat="1" ht="20.100000000000001" customHeight="1" x14ac:dyDescent="0.15">
      <c r="A123" s="40" t="s">
        <v>56</v>
      </c>
      <c r="B123" s="41">
        <v>110</v>
      </c>
      <c r="C123" s="41" t="s">
        <v>771</v>
      </c>
      <c r="D123" s="42" t="s">
        <v>772</v>
      </c>
      <c r="E123" s="41" t="s">
        <v>773</v>
      </c>
      <c r="F123" s="42" t="s">
        <v>774</v>
      </c>
      <c r="G123" s="43">
        <v>44444</v>
      </c>
    </row>
    <row r="124" spans="1:7" s="44" customFormat="1" ht="20.100000000000001" customHeight="1" x14ac:dyDescent="0.15">
      <c r="A124" s="40" t="s">
        <v>56</v>
      </c>
      <c r="B124" s="41">
        <v>111</v>
      </c>
      <c r="C124" s="41" t="s">
        <v>776</v>
      </c>
      <c r="D124" s="42" t="s">
        <v>780</v>
      </c>
      <c r="E124" s="41" t="s">
        <v>781</v>
      </c>
      <c r="F124" s="42" t="s">
        <v>782</v>
      </c>
      <c r="G124" s="43">
        <v>42885</v>
      </c>
    </row>
    <row r="125" spans="1:7" customFormat="1" ht="20.100000000000001" customHeight="1" x14ac:dyDescent="0.15">
      <c r="A125" s="10" t="s">
        <v>56</v>
      </c>
      <c r="B125" s="7">
        <v>112</v>
      </c>
      <c r="C125" s="7" t="s">
        <v>788</v>
      </c>
      <c r="D125" s="4" t="s">
        <v>789</v>
      </c>
      <c r="E125" s="7" t="s">
        <v>790</v>
      </c>
      <c r="F125" s="4" t="s">
        <v>791</v>
      </c>
      <c r="G125" s="12">
        <v>45649</v>
      </c>
    </row>
    <row r="126" spans="1:7" s="44" customFormat="1" ht="20.100000000000001" customHeight="1" x14ac:dyDescent="0.15">
      <c r="A126" s="36" t="s">
        <v>56</v>
      </c>
      <c r="B126" s="37">
        <v>113</v>
      </c>
      <c r="C126" s="37" t="s">
        <v>794</v>
      </c>
      <c r="D126" s="38" t="s">
        <v>795</v>
      </c>
      <c r="E126" s="37" t="s">
        <v>796</v>
      </c>
      <c r="F126" s="38" t="s">
        <v>797</v>
      </c>
      <c r="G126" s="39">
        <v>44411</v>
      </c>
    </row>
    <row r="127" spans="1:7" s="44" customFormat="1" ht="20.100000000000001" customHeight="1" x14ac:dyDescent="0.15">
      <c r="A127" s="36" t="s">
        <v>56</v>
      </c>
      <c r="B127" s="37">
        <v>114</v>
      </c>
      <c r="C127" s="37" t="s">
        <v>800</v>
      </c>
      <c r="D127" s="38" t="s">
        <v>801</v>
      </c>
      <c r="E127" s="37" t="s">
        <v>802</v>
      </c>
      <c r="F127" s="38" t="s">
        <v>803</v>
      </c>
      <c r="G127" s="39">
        <v>44458</v>
      </c>
    </row>
    <row r="128" spans="1:7" s="44" customFormat="1" ht="20.100000000000001" customHeight="1" x14ac:dyDescent="0.15">
      <c r="A128" s="36" t="s">
        <v>56</v>
      </c>
      <c r="B128" s="37">
        <v>115</v>
      </c>
      <c r="C128" s="37" t="s">
        <v>805</v>
      </c>
      <c r="D128" s="38" t="s">
        <v>806</v>
      </c>
      <c r="E128" s="37" t="s">
        <v>807</v>
      </c>
      <c r="F128" s="38" t="s">
        <v>808</v>
      </c>
      <c r="G128" s="39">
        <v>43907</v>
      </c>
    </row>
    <row r="129" spans="1:7" s="44" customFormat="1" ht="20.100000000000001" customHeight="1" x14ac:dyDescent="0.15">
      <c r="A129" s="36" t="s">
        <v>56</v>
      </c>
      <c r="B129" s="37">
        <v>116</v>
      </c>
      <c r="C129" s="37" t="s">
        <v>810</v>
      </c>
      <c r="D129" s="38" t="s">
        <v>589</v>
      </c>
      <c r="E129" s="37" t="s">
        <v>811</v>
      </c>
      <c r="F129" s="38" t="s">
        <v>812</v>
      </c>
      <c r="G129" s="39">
        <v>43148</v>
      </c>
    </row>
    <row r="130" spans="1:7" customFormat="1" ht="20.100000000000001" customHeight="1" x14ac:dyDescent="0.15">
      <c r="A130" s="10" t="s">
        <v>56</v>
      </c>
      <c r="B130" s="7">
        <v>118</v>
      </c>
      <c r="C130" s="7" t="s">
        <v>822</v>
      </c>
      <c r="D130" s="4" t="s">
        <v>78</v>
      </c>
      <c r="E130" s="7" t="s">
        <v>3425</v>
      </c>
      <c r="F130" s="4" t="s">
        <v>824</v>
      </c>
      <c r="G130" s="12">
        <v>46194</v>
      </c>
    </row>
    <row r="131" spans="1:7" customFormat="1" ht="20.100000000000001" customHeight="1" x14ac:dyDescent="0.15">
      <c r="A131" s="10" t="s">
        <v>56</v>
      </c>
      <c r="B131" s="7">
        <v>120</v>
      </c>
      <c r="C131" s="7" t="s">
        <v>839</v>
      </c>
      <c r="D131" s="4" t="s">
        <v>3382</v>
      </c>
      <c r="E131" s="7" t="s">
        <v>3383</v>
      </c>
      <c r="F131" s="4" t="s">
        <v>842</v>
      </c>
      <c r="G131" s="12">
        <v>45802</v>
      </c>
    </row>
    <row r="132" spans="1:7" s="44" customFormat="1" ht="20.100000000000001" customHeight="1" x14ac:dyDescent="0.15">
      <c r="A132" s="36" t="s">
        <v>56</v>
      </c>
      <c r="B132" s="37">
        <v>121</v>
      </c>
      <c r="C132" s="37" t="s">
        <v>847</v>
      </c>
      <c r="D132" s="38" t="s">
        <v>848</v>
      </c>
      <c r="E132" s="37" t="s">
        <v>849</v>
      </c>
      <c r="F132" s="38" t="s">
        <v>850</v>
      </c>
      <c r="G132" s="39">
        <v>44457</v>
      </c>
    </row>
    <row r="133" spans="1:7" customFormat="1" ht="20.100000000000001" customHeight="1" x14ac:dyDescent="0.15">
      <c r="A133" s="14" t="s">
        <v>56</v>
      </c>
      <c r="B133" s="15">
        <v>122</v>
      </c>
      <c r="C133" s="15" t="s">
        <v>3452</v>
      </c>
      <c r="D133" s="16" t="s">
        <v>853</v>
      </c>
      <c r="E133" s="15" t="s">
        <v>3453</v>
      </c>
      <c r="F133" s="16" t="s">
        <v>855</v>
      </c>
      <c r="G133" s="17">
        <v>46286</v>
      </c>
    </row>
    <row r="134" spans="1:7" ht="20.100000000000001" customHeight="1" x14ac:dyDescent="0.15">
      <c r="A134" s="22" t="s">
        <v>56</v>
      </c>
      <c r="B134" s="23">
        <v>122</v>
      </c>
      <c r="C134" s="23" t="s">
        <v>2678</v>
      </c>
      <c r="D134" s="24" t="s">
        <v>858</v>
      </c>
      <c r="E134" s="23" t="s">
        <v>3454</v>
      </c>
      <c r="F134" s="24" t="s">
        <v>860</v>
      </c>
      <c r="G134" s="25">
        <v>46286</v>
      </c>
    </row>
    <row r="135" spans="1:7" s="44" customFormat="1" ht="20.100000000000001" customHeight="1" x14ac:dyDescent="0.15">
      <c r="A135" s="40" t="s">
        <v>56</v>
      </c>
      <c r="B135" s="41">
        <v>124</v>
      </c>
      <c r="C135" s="41" t="s">
        <v>872</v>
      </c>
      <c r="D135" s="42" t="s">
        <v>873</v>
      </c>
      <c r="E135" s="41" t="s">
        <v>874</v>
      </c>
      <c r="F135" s="42" t="s">
        <v>875</v>
      </c>
      <c r="G135" s="43">
        <v>44125</v>
      </c>
    </row>
    <row r="136" spans="1:7" customFormat="1" ht="20.100000000000001" customHeight="1" x14ac:dyDescent="0.15">
      <c r="A136" s="10" t="s">
        <v>56</v>
      </c>
      <c r="B136" s="7">
        <v>125</v>
      </c>
      <c r="C136" s="7" t="s">
        <v>877</v>
      </c>
      <c r="D136" s="4" t="s">
        <v>564</v>
      </c>
      <c r="E136" s="7" t="s">
        <v>878</v>
      </c>
      <c r="F136" s="4" t="s">
        <v>879</v>
      </c>
      <c r="G136" s="12">
        <v>46216</v>
      </c>
    </row>
    <row r="137" spans="1:7" s="44" customFormat="1" ht="20.100000000000001" customHeight="1" x14ac:dyDescent="0.15">
      <c r="A137" s="36" t="s">
        <v>56</v>
      </c>
      <c r="B137" s="37">
        <v>126</v>
      </c>
      <c r="C137" s="37" t="s">
        <v>881</v>
      </c>
      <c r="D137" s="38" t="s">
        <v>882</v>
      </c>
      <c r="E137" s="37" t="s">
        <v>883</v>
      </c>
      <c r="F137" s="38" t="s">
        <v>884</v>
      </c>
      <c r="G137" s="39">
        <v>44411</v>
      </c>
    </row>
    <row r="138" spans="1:7" customFormat="1" ht="20.100000000000001" customHeight="1" x14ac:dyDescent="0.15">
      <c r="A138" s="10" t="s">
        <v>56</v>
      </c>
      <c r="B138" s="7">
        <v>127</v>
      </c>
      <c r="C138" s="7" t="s">
        <v>3461</v>
      </c>
      <c r="D138" s="4" t="s">
        <v>3462</v>
      </c>
      <c r="E138" s="7" t="s">
        <v>3463</v>
      </c>
      <c r="F138" s="4" t="s">
        <v>892</v>
      </c>
      <c r="G138" s="12">
        <v>46291</v>
      </c>
    </row>
    <row r="139" spans="1:7" customFormat="1" ht="20.100000000000001" customHeight="1" x14ac:dyDescent="0.15">
      <c r="A139" s="10" t="s">
        <v>56</v>
      </c>
      <c r="B139" s="7">
        <v>128</v>
      </c>
      <c r="C139" s="7" t="s">
        <v>895</v>
      </c>
      <c r="D139" s="4" t="s">
        <v>896</v>
      </c>
      <c r="E139" s="7" t="s">
        <v>3412</v>
      </c>
      <c r="F139" s="4" t="s">
        <v>898</v>
      </c>
      <c r="G139" s="12">
        <v>46187</v>
      </c>
    </row>
    <row r="140" spans="1:7" s="44" customFormat="1" ht="20.100000000000001" customHeight="1" x14ac:dyDescent="0.15">
      <c r="A140" s="36" t="s">
        <v>56</v>
      </c>
      <c r="B140" s="37">
        <v>129</v>
      </c>
      <c r="C140" s="37" t="s">
        <v>900</v>
      </c>
      <c r="D140" s="38" t="s">
        <v>662</v>
      </c>
      <c r="E140" s="37" t="s">
        <v>901</v>
      </c>
      <c r="F140" s="38" t="s">
        <v>902</v>
      </c>
      <c r="G140" s="39">
        <v>44471</v>
      </c>
    </row>
    <row r="141" spans="1:7" s="44" customFormat="1" ht="20.100000000000001" customHeight="1" x14ac:dyDescent="0.15">
      <c r="A141" s="36" t="s">
        <v>56</v>
      </c>
      <c r="B141" s="37">
        <v>130</v>
      </c>
      <c r="C141" s="37" t="s">
        <v>904</v>
      </c>
      <c r="D141" s="38" t="s">
        <v>905</v>
      </c>
      <c r="E141" s="37" t="s">
        <v>906</v>
      </c>
      <c r="F141" s="38" t="s">
        <v>907</v>
      </c>
      <c r="G141" s="39">
        <v>44570</v>
      </c>
    </row>
    <row r="142" spans="1:7" ht="20.100000000000001" customHeight="1" x14ac:dyDescent="0.15">
      <c r="A142" s="10" t="s">
        <v>56</v>
      </c>
      <c r="B142" s="7">
        <v>131</v>
      </c>
      <c r="C142" s="7" t="s">
        <v>910</v>
      </c>
      <c r="D142" s="4" t="s">
        <v>2272</v>
      </c>
      <c r="E142" s="7" t="s">
        <v>2273</v>
      </c>
      <c r="F142" s="4" t="s">
        <v>2274</v>
      </c>
      <c r="G142" s="12">
        <v>46403</v>
      </c>
    </row>
    <row r="143" spans="1:7" customFormat="1" ht="20.100000000000001" customHeight="1" x14ac:dyDescent="0.15">
      <c r="A143" s="10" t="s">
        <v>56</v>
      </c>
      <c r="B143" s="7">
        <v>132</v>
      </c>
      <c r="C143" s="7" t="s">
        <v>915</v>
      </c>
      <c r="D143" s="4" t="s">
        <v>916</v>
      </c>
      <c r="E143" s="7" t="s">
        <v>3426</v>
      </c>
      <c r="F143" s="4" t="s">
        <v>918</v>
      </c>
      <c r="G143" s="12">
        <v>46202</v>
      </c>
    </row>
    <row r="144" spans="1:7" customFormat="1" ht="20.100000000000001" customHeight="1" x14ac:dyDescent="0.15">
      <c r="A144" s="10" t="s">
        <v>56</v>
      </c>
      <c r="B144" s="7">
        <v>133</v>
      </c>
      <c r="C144" s="7" t="s">
        <v>920</v>
      </c>
      <c r="D144" s="4" t="s">
        <v>921</v>
      </c>
      <c r="E144" s="7" t="s">
        <v>922</v>
      </c>
      <c r="F144" s="4" t="s">
        <v>923</v>
      </c>
      <c r="G144" s="12">
        <v>45899</v>
      </c>
    </row>
    <row r="145" spans="1:7" customFormat="1" ht="20.100000000000001" customHeight="1" x14ac:dyDescent="0.15">
      <c r="A145" s="10" t="s">
        <v>56</v>
      </c>
      <c r="B145" s="7">
        <v>134</v>
      </c>
      <c r="C145" s="7" t="s">
        <v>925</v>
      </c>
      <c r="D145" s="4" t="s">
        <v>926</v>
      </c>
      <c r="E145" s="7" t="s">
        <v>3417</v>
      </c>
      <c r="F145" s="4" t="s">
        <v>928</v>
      </c>
      <c r="G145" s="12">
        <v>46179</v>
      </c>
    </row>
    <row r="146" spans="1:7" customFormat="1" ht="20.100000000000001" customHeight="1" x14ac:dyDescent="0.15">
      <c r="A146" s="14" t="s">
        <v>56</v>
      </c>
      <c r="B146" s="15">
        <v>135</v>
      </c>
      <c r="C146" s="15" t="s">
        <v>3468</v>
      </c>
      <c r="D146" s="16" t="s">
        <v>931</v>
      </c>
      <c r="E146" s="15" t="s">
        <v>3479</v>
      </c>
      <c r="F146" s="16" t="s">
        <v>933</v>
      </c>
      <c r="G146" s="17">
        <v>46362</v>
      </c>
    </row>
    <row r="147" spans="1:7" customFormat="1" ht="20.100000000000001" customHeight="1" x14ac:dyDescent="0.15">
      <c r="A147" s="22" t="s">
        <v>56</v>
      </c>
      <c r="B147" s="23">
        <v>135</v>
      </c>
      <c r="C147" s="23" t="s">
        <v>935</v>
      </c>
      <c r="D147" s="24" t="s">
        <v>2499</v>
      </c>
      <c r="E147" s="23" t="s">
        <v>3469</v>
      </c>
      <c r="F147" s="24" t="s">
        <v>938</v>
      </c>
      <c r="G147" s="25">
        <v>46362</v>
      </c>
    </row>
    <row r="148" spans="1:7" customFormat="1" ht="20.100000000000001" customHeight="1" x14ac:dyDescent="0.15">
      <c r="A148" s="10" t="s">
        <v>56</v>
      </c>
      <c r="B148" s="7">
        <v>136</v>
      </c>
      <c r="C148" s="7" t="s">
        <v>941</v>
      </c>
      <c r="D148" s="4" t="s">
        <v>3392</v>
      </c>
      <c r="E148" s="7" t="s">
        <v>943</v>
      </c>
      <c r="F148" s="4" t="s">
        <v>944</v>
      </c>
      <c r="G148" s="12">
        <v>46194</v>
      </c>
    </row>
    <row r="149" spans="1:7" s="44" customFormat="1" ht="20.100000000000001" customHeight="1" x14ac:dyDescent="0.15">
      <c r="A149" s="36" t="s">
        <v>56</v>
      </c>
      <c r="B149" s="37">
        <v>137</v>
      </c>
      <c r="C149" s="37" t="s">
        <v>946</v>
      </c>
      <c r="D149" s="38" t="s">
        <v>947</v>
      </c>
      <c r="E149" s="37" t="s">
        <v>948</v>
      </c>
      <c r="F149" s="38" t="s">
        <v>949</v>
      </c>
      <c r="G149" s="39">
        <v>44512</v>
      </c>
    </row>
    <row r="150" spans="1:7" customFormat="1" ht="20.100000000000001" customHeight="1" x14ac:dyDescent="0.15">
      <c r="A150" s="10" t="s">
        <v>56</v>
      </c>
      <c r="B150" s="7">
        <v>138</v>
      </c>
      <c r="C150" s="7" t="s">
        <v>956</v>
      </c>
      <c r="D150" s="4" t="s">
        <v>957</v>
      </c>
      <c r="E150" s="7" t="s">
        <v>3380</v>
      </c>
      <c r="F150" s="4" t="s">
        <v>959</v>
      </c>
      <c r="G150" s="12">
        <v>46402</v>
      </c>
    </row>
    <row r="151" spans="1:7" ht="20.100000000000001" customHeight="1" x14ac:dyDescent="0.15">
      <c r="A151" s="10" t="s">
        <v>56</v>
      </c>
      <c r="B151" s="7">
        <v>139</v>
      </c>
      <c r="C151" s="7" t="s">
        <v>962</v>
      </c>
      <c r="D151" s="4" t="s">
        <v>963</v>
      </c>
      <c r="E151" s="7" t="s">
        <v>964</v>
      </c>
      <c r="F151" s="4" t="s">
        <v>965</v>
      </c>
      <c r="G151" s="12">
        <v>45487</v>
      </c>
    </row>
    <row r="152" spans="1:7" ht="20.100000000000001" customHeight="1" x14ac:dyDescent="0.15">
      <c r="A152" s="10" t="s">
        <v>56</v>
      </c>
      <c r="B152" s="7">
        <v>140</v>
      </c>
      <c r="C152" s="7" t="s">
        <v>2830</v>
      </c>
      <c r="D152" s="4" t="s">
        <v>205</v>
      </c>
      <c r="E152" s="7" t="s">
        <v>3378</v>
      </c>
      <c r="F152" s="4" t="s">
        <v>974</v>
      </c>
      <c r="G152" s="12">
        <v>46163</v>
      </c>
    </row>
    <row r="153" spans="1:7" s="44" customFormat="1" ht="20.100000000000001" customHeight="1" x14ac:dyDescent="0.15">
      <c r="A153" s="36" t="s">
        <v>56</v>
      </c>
      <c r="B153" s="37">
        <v>141</v>
      </c>
      <c r="C153" s="37" t="s">
        <v>977</v>
      </c>
      <c r="D153" s="38" t="s">
        <v>978</v>
      </c>
      <c r="E153" s="37" t="s">
        <v>979</v>
      </c>
      <c r="F153" s="38" t="s">
        <v>980</v>
      </c>
      <c r="G153" s="39">
        <v>44144</v>
      </c>
    </row>
    <row r="154" spans="1:7" ht="20.100000000000001" customHeight="1" x14ac:dyDescent="0.15">
      <c r="A154" s="10" t="s">
        <v>56</v>
      </c>
      <c r="B154" s="7">
        <v>142</v>
      </c>
      <c r="C154" s="7" t="s">
        <v>982</v>
      </c>
      <c r="D154" s="4" t="s">
        <v>983</v>
      </c>
      <c r="E154" s="7" t="s">
        <v>3437</v>
      </c>
      <c r="F154" s="4" t="s">
        <v>985</v>
      </c>
      <c r="G154" s="12">
        <v>46284</v>
      </c>
    </row>
    <row r="155" spans="1:7" s="44" customFormat="1" ht="20.100000000000001" customHeight="1" x14ac:dyDescent="0.15">
      <c r="A155" s="36" t="s">
        <v>56</v>
      </c>
      <c r="B155" s="37">
        <v>144</v>
      </c>
      <c r="C155" s="37" t="s">
        <v>992</v>
      </c>
      <c r="D155" s="38" t="s">
        <v>993</v>
      </c>
      <c r="E155" s="37" t="s">
        <v>994</v>
      </c>
      <c r="F155" s="38" t="s">
        <v>995</v>
      </c>
      <c r="G155" s="39">
        <v>43192</v>
      </c>
    </row>
    <row r="156" spans="1:7" customFormat="1" ht="20.100000000000001" customHeight="1" x14ac:dyDescent="0.15">
      <c r="A156" s="10" t="s">
        <v>56</v>
      </c>
      <c r="B156" s="7">
        <v>145</v>
      </c>
      <c r="C156" s="7" t="s">
        <v>997</v>
      </c>
      <c r="D156" s="4" t="s">
        <v>998</v>
      </c>
      <c r="E156" s="7" t="s">
        <v>3111</v>
      </c>
      <c r="F156" s="4" t="s">
        <v>1000</v>
      </c>
      <c r="G156" s="12">
        <v>46898</v>
      </c>
    </row>
    <row r="157" spans="1:7" customFormat="1" ht="20.100000000000001" customHeight="1" x14ac:dyDescent="0.15">
      <c r="A157" s="10" t="s">
        <v>56</v>
      </c>
      <c r="B157" s="7">
        <v>146</v>
      </c>
      <c r="C157" s="7" t="s">
        <v>1003</v>
      </c>
      <c r="D157" s="4" t="s">
        <v>1004</v>
      </c>
      <c r="E157" s="7" t="s">
        <v>3484</v>
      </c>
      <c r="F157" s="4" t="s">
        <v>1006</v>
      </c>
      <c r="G157" s="12">
        <v>46402</v>
      </c>
    </row>
    <row r="158" spans="1:7" customFormat="1" ht="20.100000000000001" customHeight="1" x14ac:dyDescent="0.15">
      <c r="A158" s="14" t="s">
        <v>56</v>
      </c>
      <c r="B158" s="15">
        <v>148</v>
      </c>
      <c r="C158" s="15" t="s">
        <v>1018</v>
      </c>
      <c r="D158" s="16" t="s">
        <v>1019</v>
      </c>
      <c r="E158" s="15" t="s">
        <v>1020</v>
      </c>
      <c r="F158" s="16" t="s">
        <v>1021</v>
      </c>
      <c r="G158" s="17">
        <v>46368</v>
      </c>
    </row>
    <row r="159" spans="1:7" customFormat="1" ht="20.100000000000001" customHeight="1" x14ac:dyDescent="0.15">
      <c r="A159" s="22" t="s">
        <v>56</v>
      </c>
      <c r="B159" s="23">
        <v>148</v>
      </c>
      <c r="C159" s="23" t="s">
        <v>1023</v>
      </c>
      <c r="D159" s="24" t="s">
        <v>1024</v>
      </c>
      <c r="E159" s="23" t="s">
        <v>3489</v>
      </c>
      <c r="F159" s="24" t="s">
        <v>1026</v>
      </c>
      <c r="G159" s="25">
        <v>46368</v>
      </c>
    </row>
    <row r="160" spans="1:7" customFormat="1" ht="20.100000000000001" customHeight="1" x14ac:dyDescent="0.15">
      <c r="A160" s="10" t="s">
        <v>56</v>
      </c>
      <c r="B160" s="7">
        <v>149</v>
      </c>
      <c r="C160" s="7" t="s">
        <v>1033</v>
      </c>
      <c r="D160" s="4" t="s">
        <v>1030</v>
      </c>
      <c r="E160" s="7" t="s">
        <v>1031</v>
      </c>
      <c r="F160" s="4" t="s">
        <v>1034</v>
      </c>
      <c r="G160" s="12">
        <v>45606</v>
      </c>
    </row>
    <row r="161" spans="1:7" s="44" customFormat="1" ht="20.100000000000001" customHeight="1" x14ac:dyDescent="0.15">
      <c r="A161" s="36" t="s">
        <v>56</v>
      </c>
      <c r="B161" s="37">
        <v>150</v>
      </c>
      <c r="C161" s="37" t="s">
        <v>1037</v>
      </c>
      <c r="D161" s="38" t="s">
        <v>1038</v>
      </c>
      <c r="E161" s="37" t="s">
        <v>1039</v>
      </c>
      <c r="F161" s="38" t="s">
        <v>1040</v>
      </c>
      <c r="G161" s="39">
        <v>44496</v>
      </c>
    </row>
    <row r="162" spans="1:7" customFormat="1" ht="20.100000000000001" customHeight="1" x14ac:dyDescent="0.15">
      <c r="A162" s="10" t="s">
        <v>56</v>
      </c>
      <c r="B162" s="7">
        <v>151</v>
      </c>
      <c r="C162" s="7" t="s">
        <v>3353</v>
      </c>
      <c r="D162" s="4" t="s">
        <v>81</v>
      </c>
      <c r="E162" s="7" t="s">
        <v>3352</v>
      </c>
      <c r="F162" s="4" t="s">
        <v>3369</v>
      </c>
      <c r="G162" s="12">
        <v>46172</v>
      </c>
    </row>
    <row r="163" spans="1:7" customFormat="1" ht="20.100000000000001" customHeight="1" x14ac:dyDescent="0.15">
      <c r="A163" s="10" t="s">
        <v>56</v>
      </c>
      <c r="B163" s="7">
        <v>152</v>
      </c>
      <c r="C163" s="7" t="s">
        <v>1051</v>
      </c>
      <c r="D163" s="4" t="s">
        <v>564</v>
      </c>
      <c r="E163" s="7" t="s">
        <v>1052</v>
      </c>
      <c r="F163" s="4" t="s">
        <v>1053</v>
      </c>
      <c r="G163" s="12">
        <v>46270</v>
      </c>
    </row>
    <row r="164" spans="1:7" customFormat="1" ht="20.100000000000001" customHeight="1" x14ac:dyDescent="0.15">
      <c r="A164" s="14" t="s">
        <v>56</v>
      </c>
      <c r="B164" s="15">
        <v>153</v>
      </c>
      <c r="C164" s="15" t="s">
        <v>3404</v>
      </c>
      <c r="D164" s="16" t="s">
        <v>3405</v>
      </c>
      <c r="E164" s="15" t="s">
        <v>3407</v>
      </c>
      <c r="F164" s="16" t="s">
        <v>3408</v>
      </c>
      <c r="G164" s="17">
        <v>46447</v>
      </c>
    </row>
    <row r="165" spans="1:7" customFormat="1" ht="20.100000000000001" customHeight="1" x14ac:dyDescent="0.15">
      <c r="A165" s="22" t="s">
        <v>56</v>
      </c>
      <c r="B165" s="23">
        <v>153</v>
      </c>
      <c r="C165" s="23" t="s">
        <v>3410</v>
      </c>
      <c r="D165" s="24" t="s">
        <v>3406</v>
      </c>
      <c r="E165" s="23" t="s">
        <v>3491</v>
      </c>
      <c r="F165" s="24" t="s">
        <v>3409</v>
      </c>
      <c r="G165" s="25">
        <v>46447</v>
      </c>
    </row>
    <row r="166" spans="1:7" s="44" customFormat="1" ht="20.100000000000001" customHeight="1" x14ac:dyDescent="0.15">
      <c r="A166" s="40" t="s">
        <v>56</v>
      </c>
      <c r="B166" s="41">
        <v>154</v>
      </c>
      <c r="C166" s="41" t="s">
        <v>1067</v>
      </c>
      <c r="D166" s="42" t="s">
        <v>1070</v>
      </c>
      <c r="E166" s="41" t="s">
        <v>1068</v>
      </c>
      <c r="F166" s="42" t="s">
        <v>1069</v>
      </c>
      <c r="G166" s="43">
        <v>43266</v>
      </c>
    </row>
    <row r="167" spans="1:7" customFormat="1" ht="20.100000000000001" customHeight="1" x14ac:dyDescent="0.15">
      <c r="A167" s="10" t="s">
        <v>56</v>
      </c>
      <c r="B167" s="7">
        <v>155</v>
      </c>
      <c r="C167" s="7" t="s">
        <v>1072</v>
      </c>
      <c r="D167" s="4" t="s">
        <v>1073</v>
      </c>
      <c r="E167" s="7" t="s">
        <v>1074</v>
      </c>
      <c r="F167" s="4" t="s">
        <v>1075</v>
      </c>
      <c r="G167" s="12">
        <v>45445</v>
      </c>
    </row>
    <row r="168" spans="1:7" customFormat="1" ht="20.100000000000001" customHeight="1" x14ac:dyDescent="0.15">
      <c r="A168" s="10" t="s">
        <v>56</v>
      </c>
      <c r="B168" s="7">
        <v>156</v>
      </c>
      <c r="C168" s="7" t="s">
        <v>1078</v>
      </c>
      <c r="D168" s="4" t="s">
        <v>1079</v>
      </c>
      <c r="E168" s="7" t="s">
        <v>1080</v>
      </c>
      <c r="F168" s="4" t="s">
        <v>1081</v>
      </c>
      <c r="G168" s="12">
        <v>46038</v>
      </c>
    </row>
    <row r="169" spans="1:7" ht="20.100000000000001" customHeight="1" x14ac:dyDescent="0.15">
      <c r="A169" s="14" t="s">
        <v>56</v>
      </c>
      <c r="B169" s="15">
        <v>158</v>
      </c>
      <c r="C169" s="15" t="s">
        <v>1087</v>
      </c>
      <c r="D169" s="16" t="s">
        <v>1084</v>
      </c>
      <c r="E169" s="15" t="s">
        <v>1085</v>
      </c>
      <c r="F169" s="16" t="s">
        <v>1086</v>
      </c>
      <c r="G169" s="17">
        <v>47111</v>
      </c>
    </row>
    <row r="170" spans="1:7" customFormat="1" ht="20.100000000000001" customHeight="1" x14ac:dyDescent="0.15">
      <c r="A170" s="22" t="s">
        <v>56</v>
      </c>
      <c r="B170" s="23">
        <v>158</v>
      </c>
      <c r="C170" s="23" t="s">
        <v>1089</v>
      </c>
      <c r="D170" s="24" t="s">
        <v>1090</v>
      </c>
      <c r="E170" s="23" t="s">
        <v>1091</v>
      </c>
      <c r="F170" s="24" t="s">
        <v>1092</v>
      </c>
      <c r="G170" s="25">
        <v>47111</v>
      </c>
    </row>
    <row r="171" spans="1:7" customFormat="1" ht="20.100000000000001" customHeight="1" x14ac:dyDescent="0.15">
      <c r="A171" s="14" t="s">
        <v>56</v>
      </c>
      <c r="B171" s="15">
        <v>159</v>
      </c>
      <c r="C171" s="15" t="s">
        <v>3446</v>
      </c>
      <c r="D171" s="16" t="s">
        <v>1095</v>
      </c>
      <c r="E171" s="15" t="s">
        <v>3445</v>
      </c>
      <c r="F171" s="16" t="s">
        <v>1097</v>
      </c>
      <c r="G171" s="17">
        <v>46233</v>
      </c>
    </row>
    <row r="172" spans="1:7" customFormat="1" ht="20.100000000000001" customHeight="1" x14ac:dyDescent="0.15">
      <c r="A172" s="9" t="s">
        <v>56</v>
      </c>
      <c r="B172" s="6">
        <v>159</v>
      </c>
      <c r="C172" s="6" t="s">
        <v>3447</v>
      </c>
      <c r="D172" s="5" t="s">
        <v>3448</v>
      </c>
      <c r="E172" s="6" t="s">
        <v>3449</v>
      </c>
      <c r="F172" s="5" t="s">
        <v>3450</v>
      </c>
      <c r="G172" s="11">
        <v>46233</v>
      </c>
    </row>
    <row r="173" spans="1:7" s="44" customFormat="1" ht="20.100000000000001" customHeight="1" x14ac:dyDescent="0.15">
      <c r="A173" s="36" t="s">
        <v>56</v>
      </c>
      <c r="B173" s="37">
        <v>160</v>
      </c>
      <c r="C173" s="37" t="s">
        <v>1100</v>
      </c>
      <c r="D173" s="38" t="s">
        <v>1101</v>
      </c>
      <c r="E173" s="37" t="s">
        <v>1102</v>
      </c>
      <c r="F173" s="38" t="s">
        <v>1103</v>
      </c>
      <c r="G173" s="39">
        <v>44383</v>
      </c>
    </row>
    <row r="174" spans="1:7" customFormat="1" ht="20.100000000000001" customHeight="1" x14ac:dyDescent="0.15">
      <c r="A174" s="10" t="s">
        <v>56</v>
      </c>
      <c r="B174" s="7">
        <v>161</v>
      </c>
      <c r="C174" s="7" t="s">
        <v>1105</v>
      </c>
      <c r="D174" s="4" t="s">
        <v>1106</v>
      </c>
      <c r="E174" s="7" t="s">
        <v>1107</v>
      </c>
      <c r="F174" s="4" t="s">
        <v>1108</v>
      </c>
      <c r="G174" s="12">
        <v>45560</v>
      </c>
    </row>
    <row r="175" spans="1:7" customFormat="1" ht="20.100000000000001" customHeight="1" x14ac:dyDescent="0.15">
      <c r="A175" s="10" t="s">
        <v>56</v>
      </c>
      <c r="B175" s="7">
        <v>162</v>
      </c>
      <c r="C175" s="7" t="s">
        <v>1110</v>
      </c>
      <c r="D175" s="4" t="s">
        <v>1111</v>
      </c>
      <c r="E175" s="7" t="s">
        <v>3496</v>
      </c>
      <c r="F175" s="4" t="s">
        <v>1113</v>
      </c>
      <c r="G175" s="12">
        <v>46461</v>
      </c>
    </row>
    <row r="176" spans="1:7" customFormat="1" ht="20.100000000000001" customHeight="1" x14ac:dyDescent="0.15">
      <c r="A176" s="10" t="s">
        <v>56</v>
      </c>
      <c r="B176" s="7">
        <v>163</v>
      </c>
      <c r="C176" s="7" t="s">
        <v>1115</v>
      </c>
      <c r="D176" s="4" t="s">
        <v>1116</v>
      </c>
      <c r="E176" s="7" t="s">
        <v>1117</v>
      </c>
      <c r="F176" s="4" t="s">
        <v>1118</v>
      </c>
      <c r="G176" s="12">
        <v>46094</v>
      </c>
    </row>
    <row r="177" spans="1:7" s="44" customFormat="1" ht="20.100000000000001" customHeight="1" x14ac:dyDescent="0.15">
      <c r="A177" s="36" t="s">
        <v>56</v>
      </c>
      <c r="B177" s="37">
        <v>164</v>
      </c>
      <c r="C177" s="37" t="s">
        <v>1120</v>
      </c>
      <c r="D177" s="38" t="s">
        <v>1124</v>
      </c>
      <c r="E177" s="37" t="s">
        <v>1125</v>
      </c>
      <c r="F177" s="38" t="s">
        <v>1123</v>
      </c>
      <c r="G177" s="39">
        <v>43667</v>
      </c>
    </row>
    <row r="178" spans="1:7" customFormat="1" ht="20.100000000000001" customHeight="1" x14ac:dyDescent="0.15">
      <c r="A178" s="10" t="s">
        <v>56</v>
      </c>
      <c r="B178" s="7">
        <v>165</v>
      </c>
      <c r="C178" s="7" t="s">
        <v>1128</v>
      </c>
      <c r="D178" s="4" t="s">
        <v>1129</v>
      </c>
      <c r="E178" s="7" t="s">
        <v>3498</v>
      </c>
      <c r="F178" s="4" t="s">
        <v>1131</v>
      </c>
      <c r="G178" s="12">
        <v>46468</v>
      </c>
    </row>
    <row r="179" spans="1:7" ht="20.100000000000001" customHeight="1" x14ac:dyDescent="0.15">
      <c r="A179" s="10" t="s">
        <v>56</v>
      </c>
      <c r="B179" s="7">
        <v>166</v>
      </c>
      <c r="C179" s="7" t="s">
        <v>2679</v>
      </c>
      <c r="D179" s="4" t="s">
        <v>1134</v>
      </c>
      <c r="E179" s="7" t="s">
        <v>1135</v>
      </c>
      <c r="F179" s="4" t="s">
        <v>1136</v>
      </c>
      <c r="G179" s="12">
        <v>46237</v>
      </c>
    </row>
    <row r="180" spans="1:7" customFormat="1" ht="20.100000000000001" customHeight="1" x14ac:dyDescent="0.15">
      <c r="A180" s="10" t="s">
        <v>56</v>
      </c>
      <c r="B180" s="7">
        <v>167</v>
      </c>
      <c r="C180" s="7" t="s">
        <v>1139</v>
      </c>
      <c r="D180" s="4" t="s">
        <v>60</v>
      </c>
      <c r="E180" s="7" t="s">
        <v>1140</v>
      </c>
      <c r="F180" s="4" t="s">
        <v>1141</v>
      </c>
      <c r="G180" s="12">
        <v>46265</v>
      </c>
    </row>
    <row r="181" spans="1:7" customFormat="1" ht="20.100000000000001" customHeight="1" x14ac:dyDescent="0.15">
      <c r="A181" s="10" t="s">
        <v>56</v>
      </c>
      <c r="B181" s="7">
        <v>168</v>
      </c>
      <c r="C181" s="7" t="s">
        <v>3432</v>
      </c>
      <c r="D181" s="4" t="s">
        <v>1148</v>
      </c>
      <c r="E181" s="7" t="s">
        <v>1149</v>
      </c>
      <c r="F181" s="4" t="s">
        <v>3431</v>
      </c>
      <c r="G181" s="12">
        <v>46237</v>
      </c>
    </row>
    <row r="182" spans="1:7" customFormat="1" ht="20.100000000000001" customHeight="1" x14ac:dyDescent="0.15">
      <c r="A182" s="10" t="s">
        <v>56</v>
      </c>
      <c r="B182" s="7">
        <v>169</v>
      </c>
      <c r="C182" s="7" t="s">
        <v>3391</v>
      </c>
      <c r="D182" s="4" t="s">
        <v>1154</v>
      </c>
      <c r="E182" s="7" t="s">
        <v>1155</v>
      </c>
      <c r="F182" s="4" t="s">
        <v>1156</v>
      </c>
      <c r="G182" s="12">
        <v>46166</v>
      </c>
    </row>
    <row r="183" spans="1:7" customFormat="1" ht="20.100000000000001" customHeight="1" x14ac:dyDescent="0.15">
      <c r="A183" s="10" t="s">
        <v>56</v>
      </c>
      <c r="B183" s="7">
        <v>170</v>
      </c>
      <c r="C183" s="7" t="s">
        <v>1162</v>
      </c>
      <c r="D183" s="4" t="s">
        <v>1163</v>
      </c>
      <c r="E183" s="7" t="s">
        <v>1160</v>
      </c>
      <c r="F183" s="4" t="s">
        <v>1161</v>
      </c>
      <c r="G183" s="12">
        <v>46479</v>
      </c>
    </row>
    <row r="184" spans="1:7" ht="20.100000000000001" customHeight="1" x14ac:dyDescent="0.15">
      <c r="A184" s="10" t="s">
        <v>56</v>
      </c>
      <c r="B184" s="7">
        <v>171</v>
      </c>
      <c r="C184" s="7" t="s">
        <v>1165</v>
      </c>
      <c r="D184" s="4" t="s">
        <v>1166</v>
      </c>
      <c r="E184" s="7" t="s">
        <v>1167</v>
      </c>
      <c r="F184" s="4" t="s">
        <v>1168</v>
      </c>
      <c r="G184" s="12">
        <v>45915</v>
      </c>
    </row>
    <row r="185" spans="1:7" s="44" customFormat="1" ht="20.100000000000001" customHeight="1" x14ac:dyDescent="0.15">
      <c r="A185" s="36" t="s">
        <v>56</v>
      </c>
      <c r="B185" s="37">
        <v>172</v>
      </c>
      <c r="C185" s="37" t="s">
        <v>1170</v>
      </c>
      <c r="D185" s="38" t="s">
        <v>988</v>
      </c>
      <c r="E185" s="37" t="s">
        <v>1171</v>
      </c>
      <c r="F185" s="38" t="s">
        <v>1172</v>
      </c>
      <c r="G185" s="39">
        <v>44410</v>
      </c>
    </row>
    <row r="186" spans="1:7" customFormat="1" ht="20.100000000000001" customHeight="1" x14ac:dyDescent="0.15">
      <c r="A186" s="10" t="s">
        <v>56</v>
      </c>
      <c r="B186" s="7">
        <v>173</v>
      </c>
      <c r="C186" s="7" t="s">
        <v>1174</v>
      </c>
      <c r="D186" s="4" t="s">
        <v>1175</v>
      </c>
      <c r="E186" s="7" t="s">
        <v>3499</v>
      </c>
      <c r="F186" s="4" t="s">
        <v>1177</v>
      </c>
      <c r="G186" s="12">
        <v>46489</v>
      </c>
    </row>
    <row r="187" spans="1:7" ht="20.100000000000001" customHeight="1" x14ac:dyDescent="0.15">
      <c r="A187" s="10" t="s">
        <v>56</v>
      </c>
      <c r="B187" s="7">
        <v>174</v>
      </c>
      <c r="C187" s="7" t="s">
        <v>3494</v>
      </c>
      <c r="D187" s="4" t="s">
        <v>1180</v>
      </c>
      <c r="E187" s="7" t="s">
        <v>3495</v>
      </c>
      <c r="F187" s="4" t="s">
        <v>1182</v>
      </c>
      <c r="G187" s="12">
        <v>46504</v>
      </c>
    </row>
    <row r="188" spans="1:7" customFormat="1" ht="20.100000000000001" customHeight="1" x14ac:dyDescent="0.15">
      <c r="A188" s="10" t="s">
        <v>56</v>
      </c>
      <c r="B188" s="7">
        <v>175</v>
      </c>
      <c r="C188" s="7" t="s">
        <v>1186</v>
      </c>
      <c r="D188" s="4" t="s">
        <v>1187</v>
      </c>
      <c r="E188" s="7" t="s">
        <v>1188</v>
      </c>
      <c r="F188" s="4" t="s">
        <v>1189</v>
      </c>
      <c r="G188" s="12">
        <v>46289</v>
      </c>
    </row>
    <row r="189" spans="1:7" customFormat="1" ht="20.100000000000001" customHeight="1" x14ac:dyDescent="0.15">
      <c r="A189" s="10" t="s">
        <v>56</v>
      </c>
      <c r="B189" s="7">
        <v>176</v>
      </c>
      <c r="C189" s="7" t="s">
        <v>1192</v>
      </c>
      <c r="D189" s="4" t="s">
        <v>3414</v>
      </c>
      <c r="E189" s="7" t="s">
        <v>3415</v>
      </c>
      <c r="F189" s="4" t="s">
        <v>1195</v>
      </c>
      <c r="G189" s="12">
        <v>46198</v>
      </c>
    </row>
    <row r="190" spans="1:7" ht="20.100000000000001" customHeight="1" x14ac:dyDescent="0.15">
      <c r="A190" s="10" t="s">
        <v>56</v>
      </c>
      <c r="B190" s="7">
        <v>177</v>
      </c>
      <c r="C190" s="7" t="s">
        <v>1197</v>
      </c>
      <c r="D190" s="4" t="s">
        <v>420</v>
      </c>
      <c r="E190" s="7" t="s">
        <v>1198</v>
      </c>
      <c r="F190" s="4" t="s">
        <v>1200</v>
      </c>
      <c r="G190" s="12">
        <v>46265</v>
      </c>
    </row>
    <row r="191" spans="1:7" s="44" customFormat="1" ht="20.100000000000001" customHeight="1" x14ac:dyDescent="0.15">
      <c r="A191" s="36" t="s">
        <v>56</v>
      </c>
      <c r="B191" s="37">
        <v>178</v>
      </c>
      <c r="C191" s="37" t="s">
        <v>1207</v>
      </c>
      <c r="D191" s="38" t="s">
        <v>220</v>
      </c>
      <c r="E191" s="37" t="s">
        <v>1208</v>
      </c>
      <c r="F191" s="38" t="s">
        <v>1209</v>
      </c>
      <c r="G191" s="39">
        <v>43906</v>
      </c>
    </row>
    <row r="192" spans="1:7" customFormat="1" ht="20.100000000000001" customHeight="1" x14ac:dyDescent="0.15">
      <c r="A192" s="10" t="s">
        <v>56</v>
      </c>
      <c r="B192" s="7">
        <v>179</v>
      </c>
      <c r="C192" s="7" t="s">
        <v>1212</v>
      </c>
      <c r="D192" s="4" t="s">
        <v>1213</v>
      </c>
      <c r="E192" s="7" t="s">
        <v>3477</v>
      </c>
      <c r="F192" s="4" t="s">
        <v>3478</v>
      </c>
      <c r="G192" s="12">
        <v>46501</v>
      </c>
    </row>
    <row r="193" spans="1:7" ht="20.100000000000001" customHeight="1" x14ac:dyDescent="0.15">
      <c r="A193" s="10" t="s">
        <v>56</v>
      </c>
      <c r="B193" s="7">
        <v>180</v>
      </c>
      <c r="C193" s="7" t="s">
        <v>1218</v>
      </c>
      <c r="D193" s="4" t="s">
        <v>868</v>
      </c>
      <c r="E193" s="7" t="s">
        <v>1219</v>
      </c>
      <c r="F193" s="4" t="s">
        <v>1220</v>
      </c>
      <c r="G193" s="45">
        <v>46559</v>
      </c>
    </row>
    <row r="194" spans="1:7" s="44" customFormat="1" ht="20.100000000000001" customHeight="1" x14ac:dyDescent="0.15">
      <c r="A194" s="36" t="s">
        <v>56</v>
      </c>
      <c r="B194" s="37">
        <v>181</v>
      </c>
      <c r="C194" s="37" t="s">
        <v>1222</v>
      </c>
      <c r="D194" s="38" t="s">
        <v>102</v>
      </c>
      <c r="E194" s="37" t="s">
        <v>1223</v>
      </c>
      <c r="F194" s="38" t="s">
        <v>1224</v>
      </c>
      <c r="G194" s="39">
        <v>44489</v>
      </c>
    </row>
    <row r="195" spans="1:7" customFormat="1" ht="20.100000000000001" customHeight="1" x14ac:dyDescent="0.15">
      <c r="A195" s="14" t="s">
        <v>56</v>
      </c>
      <c r="B195" s="15">
        <v>182</v>
      </c>
      <c r="C195" s="15" t="s">
        <v>1230</v>
      </c>
      <c r="D195" s="16" t="s">
        <v>1227</v>
      </c>
      <c r="E195" s="15" t="s">
        <v>3233</v>
      </c>
      <c r="F195" s="16" t="s">
        <v>2278</v>
      </c>
      <c r="G195" s="17">
        <v>47019</v>
      </c>
    </row>
    <row r="196" spans="1:7" ht="20.100000000000001" customHeight="1" x14ac:dyDescent="0.15">
      <c r="A196" s="18" t="s">
        <v>56</v>
      </c>
      <c r="B196" s="19">
        <v>182</v>
      </c>
      <c r="C196" s="19" t="s">
        <v>1232</v>
      </c>
      <c r="D196" s="20" t="s">
        <v>1233</v>
      </c>
      <c r="E196" s="19" t="s">
        <v>3237</v>
      </c>
      <c r="F196" s="20" t="s">
        <v>1235</v>
      </c>
      <c r="G196" s="21">
        <v>47019</v>
      </c>
    </row>
    <row r="197" spans="1:7" ht="20.100000000000001" customHeight="1" x14ac:dyDescent="0.15">
      <c r="A197" s="18" t="s">
        <v>56</v>
      </c>
      <c r="B197" s="19">
        <v>182</v>
      </c>
      <c r="C197" s="19" t="s">
        <v>1237</v>
      </c>
      <c r="D197" s="20" t="s">
        <v>1238</v>
      </c>
      <c r="E197" s="19" t="s">
        <v>3238</v>
      </c>
      <c r="F197" s="20" t="s">
        <v>1240</v>
      </c>
      <c r="G197" s="21">
        <v>47019</v>
      </c>
    </row>
    <row r="198" spans="1:7" ht="20.100000000000001" customHeight="1" x14ac:dyDescent="0.15">
      <c r="A198" s="22" t="s">
        <v>56</v>
      </c>
      <c r="B198" s="23">
        <v>182</v>
      </c>
      <c r="C198" s="23" t="s">
        <v>3239</v>
      </c>
      <c r="D198" s="24" t="s">
        <v>2284</v>
      </c>
      <c r="E198" s="23" t="s">
        <v>3240</v>
      </c>
      <c r="F198" s="24" t="s">
        <v>2286</v>
      </c>
      <c r="G198" s="25">
        <v>47019</v>
      </c>
    </row>
    <row r="199" spans="1:7" s="44" customFormat="1" ht="20.100000000000001" customHeight="1" x14ac:dyDescent="0.15">
      <c r="A199" s="36" t="s">
        <v>56</v>
      </c>
      <c r="B199" s="37">
        <v>183</v>
      </c>
      <c r="C199" s="37" t="s">
        <v>1247</v>
      </c>
      <c r="D199" s="38" t="s">
        <v>1244</v>
      </c>
      <c r="E199" s="37" t="s">
        <v>1245</v>
      </c>
      <c r="F199" s="38" t="s">
        <v>1246</v>
      </c>
      <c r="G199" s="39">
        <v>44739</v>
      </c>
    </row>
    <row r="200" spans="1:7" customFormat="1" ht="20.100000000000001" customHeight="1" x14ac:dyDescent="0.15">
      <c r="A200" s="10" t="s">
        <v>56</v>
      </c>
      <c r="B200" s="7">
        <v>184</v>
      </c>
      <c r="C200" s="7" t="s">
        <v>1249</v>
      </c>
      <c r="D200" s="4" t="s">
        <v>1250</v>
      </c>
      <c r="E200" s="7" t="s">
        <v>1251</v>
      </c>
      <c r="F200" s="4" t="s">
        <v>1252</v>
      </c>
      <c r="G200" s="12">
        <v>46566</v>
      </c>
    </row>
    <row r="201" spans="1:7" ht="20.100000000000001" customHeight="1" x14ac:dyDescent="0.15">
      <c r="A201" s="10" t="s">
        <v>56</v>
      </c>
      <c r="B201" s="7">
        <v>185</v>
      </c>
      <c r="C201" s="7" t="s">
        <v>1259</v>
      </c>
      <c r="D201" s="4" t="s">
        <v>1256</v>
      </c>
      <c r="E201" s="7" t="s">
        <v>1257</v>
      </c>
      <c r="F201" s="4" t="s">
        <v>1258</v>
      </c>
      <c r="G201" s="12">
        <v>46546</v>
      </c>
    </row>
    <row r="202" spans="1:7" s="44" customFormat="1" ht="20.100000000000001" customHeight="1" x14ac:dyDescent="0.15">
      <c r="A202" s="36" t="s">
        <v>56</v>
      </c>
      <c r="B202" s="37">
        <v>186</v>
      </c>
      <c r="C202" s="37" t="s">
        <v>1262</v>
      </c>
      <c r="D202" s="38" t="s">
        <v>1266</v>
      </c>
      <c r="E202" s="37" t="s">
        <v>1267</v>
      </c>
      <c r="F202" s="38" t="s">
        <v>1268</v>
      </c>
      <c r="G202" s="39">
        <v>44746</v>
      </c>
    </row>
    <row r="203" spans="1:7" customFormat="1" ht="20.100000000000001" customHeight="1" x14ac:dyDescent="0.15">
      <c r="A203" s="10" t="s">
        <v>56</v>
      </c>
      <c r="B203" s="7">
        <v>187</v>
      </c>
      <c r="C203" s="7" t="s">
        <v>2865</v>
      </c>
      <c r="D203" s="4" t="s">
        <v>766</v>
      </c>
      <c r="E203" s="7" t="s">
        <v>2752</v>
      </c>
      <c r="F203" s="4" t="s">
        <v>1276</v>
      </c>
      <c r="G203" s="12">
        <v>46293</v>
      </c>
    </row>
    <row r="204" spans="1:7" s="44" customFormat="1" ht="20.100000000000001" customHeight="1" x14ac:dyDescent="0.15">
      <c r="A204" s="36" t="s">
        <v>56</v>
      </c>
      <c r="B204" s="37">
        <v>188</v>
      </c>
      <c r="C204" s="37" t="s">
        <v>1283</v>
      </c>
      <c r="D204" s="38" t="s">
        <v>1284</v>
      </c>
      <c r="E204" s="37" t="s">
        <v>1285</v>
      </c>
      <c r="F204" s="38" t="s">
        <v>1282</v>
      </c>
      <c r="G204" s="39">
        <v>44754</v>
      </c>
    </row>
    <row r="205" spans="1:7" customFormat="1" ht="20.100000000000001" customHeight="1" x14ac:dyDescent="0.15">
      <c r="A205" s="10" t="s">
        <v>56</v>
      </c>
      <c r="B205" s="7">
        <v>189</v>
      </c>
      <c r="C205" s="7" t="s">
        <v>1292</v>
      </c>
      <c r="D205" s="4" t="s">
        <v>1289</v>
      </c>
      <c r="E205" s="7" t="s">
        <v>1290</v>
      </c>
      <c r="F205" s="4" t="s">
        <v>1291</v>
      </c>
      <c r="G205" s="12">
        <v>45762</v>
      </c>
    </row>
    <row r="206" spans="1:7" customFormat="1" ht="20.100000000000001" customHeight="1" x14ac:dyDescent="0.15">
      <c r="A206" s="10" t="s">
        <v>56</v>
      </c>
      <c r="B206" s="7">
        <v>190</v>
      </c>
      <c r="C206" s="7" t="s">
        <v>1294</v>
      </c>
      <c r="D206" s="4" t="s">
        <v>1295</v>
      </c>
      <c r="E206" s="7" t="s">
        <v>1296</v>
      </c>
      <c r="F206" s="4" t="s">
        <v>1297</v>
      </c>
      <c r="G206" s="12">
        <v>46633</v>
      </c>
    </row>
    <row r="207" spans="1:7" customFormat="1" ht="20.100000000000001" customHeight="1" x14ac:dyDescent="0.15">
      <c r="A207" s="10" t="s">
        <v>56</v>
      </c>
      <c r="B207" s="7">
        <v>191</v>
      </c>
      <c r="C207" s="7" t="s">
        <v>1300</v>
      </c>
      <c r="D207" s="4" t="s">
        <v>1301</v>
      </c>
      <c r="E207" s="7" t="s">
        <v>1302</v>
      </c>
      <c r="F207" s="4" t="s">
        <v>1303</v>
      </c>
      <c r="G207" s="12">
        <v>46602</v>
      </c>
    </row>
    <row r="208" spans="1:7" customFormat="1" ht="20.100000000000001" customHeight="1" x14ac:dyDescent="0.15">
      <c r="A208" s="10" t="s">
        <v>56</v>
      </c>
      <c r="B208" s="7">
        <v>192</v>
      </c>
      <c r="C208" s="7" t="s">
        <v>1310</v>
      </c>
      <c r="D208" s="4" t="s">
        <v>1307</v>
      </c>
      <c r="E208" s="7" t="s">
        <v>1308</v>
      </c>
      <c r="F208" s="4" t="s">
        <v>1309</v>
      </c>
      <c r="G208" s="12">
        <v>45460</v>
      </c>
    </row>
    <row r="209" spans="1:7" customFormat="1" ht="20.100000000000001" customHeight="1" x14ac:dyDescent="0.15">
      <c r="A209" s="10" t="s">
        <v>56</v>
      </c>
      <c r="B209" s="7">
        <v>193</v>
      </c>
      <c r="C209" s="7" t="s">
        <v>1317</v>
      </c>
      <c r="D209" s="4" t="s">
        <v>1318</v>
      </c>
      <c r="E209" s="7" t="s">
        <v>1319</v>
      </c>
      <c r="F209" s="4" t="s">
        <v>1320</v>
      </c>
      <c r="G209" s="12">
        <v>45984</v>
      </c>
    </row>
    <row r="210" spans="1:7" customFormat="1" ht="20.100000000000001" customHeight="1" x14ac:dyDescent="0.15">
      <c r="A210" s="10" t="s">
        <v>56</v>
      </c>
      <c r="B210" s="7">
        <v>194</v>
      </c>
      <c r="C210" s="7" t="s">
        <v>1326</v>
      </c>
      <c r="D210" s="4" t="s">
        <v>1084</v>
      </c>
      <c r="E210" s="7" t="s">
        <v>2900</v>
      </c>
      <c r="F210" s="4" t="s">
        <v>1325</v>
      </c>
      <c r="G210" s="12">
        <v>46671</v>
      </c>
    </row>
    <row r="211" spans="1:7" ht="20.100000000000001" customHeight="1" x14ac:dyDescent="0.15">
      <c r="A211" s="14" t="s">
        <v>56</v>
      </c>
      <c r="B211" s="15">
        <v>195</v>
      </c>
      <c r="C211" s="15" t="s">
        <v>2663</v>
      </c>
      <c r="D211" s="16" t="s">
        <v>1330</v>
      </c>
      <c r="E211" s="15" t="s">
        <v>1334</v>
      </c>
      <c r="F211" s="16" t="s">
        <v>1332</v>
      </c>
      <c r="G211" s="17">
        <v>46290</v>
      </c>
    </row>
    <row r="212" spans="1:7" customFormat="1" ht="20.100000000000001" customHeight="1" x14ac:dyDescent="0.15">
      <c r="A212" s="18" t="s">
        <v>56</v>
      </c>
      <c r="B212" s="19">
        <v>195</v>
      </c>
      <c r="C212" s="19" t="s">
        <v>2664</v>
      </c>
      <c r="D212" s="20" t="s">
        <v>1337</v>
      </c>
      <c r="E212" s="19" t="s">
        <v>1338</v>
      </c>
      <c r="F212" s="20" t="s">
        <v>1339</v>
      </c>
      <c r="G212" s="21">
        <v>46290</v>
      </c>
    </row>
    <row r="213" spans="1:7" customFormat="1" ht="20.100000000000001" customHeight="1" x14ac:dyDescent="0.15">
      <c r="A213" s="18" t="s">
        <v>56</v>
      </c>
      <c r="B213" s="19">
        <v>195</v>
      </c>
      <c r="C213" s="19" t="s">
        <v>2665</v>
      </c>
      <c r="D213" s="20" t="s">
        <v>1342</v>
      </c>
      <c r="E213" s="19" t="s">
        <v>2476</v>
      </c>
      <c r="F213" s="20" t="s">
        <v>1344</v>
      </c>
      <c r="G213" s="21">
        <v>46290</v>
      </c>
    </row>
    <row r="214" spans="1:7" customFormat="1" ht="20.100000000000001" customHeight="1" x14ac:dyDescent="0.15">
      <c r="A214" s="18" t="s">
        <v>56</v>
      </c>
      <c r="B214" s="19">
        <v>195</v>
      </c>
      <c r="C214" s="19" t="s">
        <v>2666</v>
      </c>
      <c r="D214" s="20" t="s">
        <v>1347</v>
      </c>
      <c r="E214" s="19" t="s">
        <v>1348</v>
      </c>
      <c r="F214" s="20" t="s">
        <v>1349</v>
      </c>
      <c r="G214" s="21">
        <v>46290</v>
      </c>
    </row>
    <row r="215" spans="1:7" customFormat="1" ht="20.100000000000001" customHeight="1" x14ac:dyDescent="0.15">
      <c r="A215" s="22" t="s">
        <v>56</v>
      </c>
      <c r="B215" s="23">
        <v>195</v>
      </c>
      <c r="C215" s="23" t="s">
        <v>2667</v>
      </c>
      <c r="D215" s="24" t="s">
        <v>1352</v>
      </c>
      <c r="E215" s="23" t="s">
        <v>3458</v>
      </c>
      <c r="F215" s="24" t="s">
        <v>1354</v>
      </c>
      <c r="G215" s="25">
        <v>46290</v>
      </c>
    </row>
    <row r="216" spans="1:7" s="44" customFormat="1" ht="20.100000000000001" customHeight="1" x14ac:dyDescent="0.15">
      <c r="A216" s="36" t="s">
        <v>56</v>
      </c>
      <c r="B216" s="37">
        <v>196</v>
      </c>
      <c r="C216" s="37" t="s">
        <v>2680</v>
      </c>
      <c r="D216" s="38" t="s">
        <v>112</v>
      </c>
      <c r="E216" s="37" t="s">
        <v>1365</v>
      </c>
      <c r="F216" s="38" t="s">
        <v>1366</v>
      </c>
      <c r="G216" s="39">
        <v>44911</v>
      </c>
    </row>
    <row r="217" spans="1:7" customFormat="1" ht="20.100000000000001" customHeight="1" x14ac:dyDescent="0.15">
      <c r="A217" s="10" t="s">
        <v>56</v>
      </c>
      <c r="B217" s="7">
        <v>197</v>
      </c>
      <c r="C217" s="7" t="s">
        <v>1368</v>
      </c>
      <c r="D217" s="4" t="s">
        <v>1369</v>
      </c>
      <c r="E217" s="7" t="s">
        <v>1370</v>
      </c>
      <c r="F217" s="4" t="s">
        <v>1371</v>
      </c>
      <c r="G217" s="12">
        <v>46717</v>
      </c>
    </row>
    <row r="218" spans="1:7" s="44" customFormat="1" ht="20.100000000000001" customHeight="1" x14ac:dyDescent="0.15">
      <c r="A218" s="36" t="s">
        <v>56</v>
      </c>
      <c r="B218" s="37">
        <v>198</v>
      </c>
      <c r="C218" s="37" t="s">
        <v>1377</v>
      </c>
      <c r="D218" s="38" t="s">
        <v>1374</v>
      </c>
      <c r="E218" s="37" t="s">
        <v>1375</v>
      </c>
      <c r="F218" s="38" t="s">
        <v>1376</v>
      </c>
      <c r="G218" s="39">
        <v>44890</v>
      </c>
    </row>
    <row r="219" spans="1:7" customFormat="1" ht="20.100000000000001" customHeight="1" x14ac:dyDescent="0.15">
      <c r="A219" s="14" t="s">
        <v>56</v>
      </c>
      <c r="B219" s="15">
        <v>199</v>
      </c>
      <c r="C219" s="15" t="s">
        <v>1384</v>
      </c>
      <c r="D219" s="16" t="s">
        <v>1381</v>
      </c>
      <c r="E219" s="15" t="s">
        <v>1385</v>
      </c>
      <c r="F219" s="16" t="s">
        <v>1383</v>
      </c>
      <c r="G219" s="17">
        <v>45267</v>
      </c>
    </row>
    <row r="220" spans="1:7" ht="20.100000000000001" customHeight="1" x14ac:dyDescent="0.15">
      <c r="A220" s="18" t="s">
        <v>56</v>
      </c>
      <c r="B220" s="19">
        <v>199</v>
      </c>
      <c r="C220" s="19" t="s">
        <v>1387</v>
      </c>
      <c r="D220" s="20" t="s">
        <v>1388</v>
      </c>
      <c r="E220" s="19" t="s">
        <v>1389</v>
      </c>
      <c r="F220" s="20" t="s">
        <v>1390</v>
      </c>
      <c r="G220" s="21">
        <v>45267</v>
      </c>
    </row>
    <row r="221" spans="1:7" customFormat="1" ht="20.100000000000001" customHeight="1" x14ac:dyDescent="0.15">
      <c r="A221" s="22" t="s">
        <v>56</v>
      </c>
      <c r="B221" s="23">
        <v>199</v>
      </c>
      <c r="C221" s="23" t="s">
        <v>1392</v>
      </c>
      <c r="D221" s="24" t="s">
        <v>1393</v>
      </c>
      <c r="E221" s="23" t="s">
        <v>1394</v>
      </c>
      <c r="F221" s="24" t="s">
        <v>1395</v>
      </c>
      <c r="G221" s="25">
        <v>45267</v>
      </c>
    </row>
    <row r="222" spans="1:7" s="44" customFormat="1" ht="20.100000000000001" customHeight="1" x14ac:dyDescent="0.15">
      <c r="A222" s="40" t="s">
        <v>56</v>
      </c>
      <c r="B222" s="41">
        <v>200</v>
      </c>
      <c r="C222" s="41" t="s">
        <v>1398</v>
      </c>
      <c r="D222" s="42" t="s">
        <v>1399</v>
      </c>
      <c r="E222" s="41" t="s">
        <v>1400</v>
      </c>
      <c r="F222" s="42" t="s">
        <v>1401</v>
      </c>
      <c r="G222" s="43">
        <v>44617</v>
      </c>
    </row>
    <row r="223" spans="1:7" ht="20.100000000000001" customHeight="1" x14ac:dyDescent="0.15">
      <c r="A223" s="10" t="s">
        <v>56</v>
      </c>
      <c r="B223" s="7">
        <v>201</v>
      </c>
      <c r="C223" s="7" t="s">
        <v>1403</v>
      </c>
      <c r="D223" s="4" t="s">
        <v>1404</v>
      </c>
      <c r="E223" s="7" t="s">
        <v>1405</v>
      </c>
      <c r="F223" s="4" t="s">
        <v>1406</v>
      </c>
      <c r="G223" s="12">
        <v>46034</v>
      </c>
    </row>
    <row r="224" spans="1:7" s="44" customFormat="1" ht="20.100000000000001" customHeight="1" x14ac:dyDescent="0.15">
      <c r="A224" s="10" t="s">
        <v>56</v>
      </c>
      <c r="B224" s="7">
        <v>203</v>
      </c>
      <c r="C224" s="7" t="s">
        <v>1408</v>
      </c>
      <c r="D224" s="4" t="s">
        <v>1295</v>
      </c>
      <c r="E224" s="7" t="s">
        <v>2932</v>
      </c>
      <c r="F224" s="4" t="s">
        <v>1411</v>
      </c>
      <c r="G224" s="45">
        <v>46587</v>
      </c>
    </row>
    <row r="225" spans="1:7" s="44" customFormat="1" ht="20.100000000000001" customHeight="1" x14ac:dyDescent="0.15">
      <c r="A225" s="36" t="s">
        <v>56</v>
      </c>
      <c r="B225" s="37">
        <v>204</v>
      </c>
      <c r="C225" s="37" t="s">
        <v>1413</v>
      </c>
      <c r="D225" s="38" t="s">
        <v>1414</v>
      </c>
      <c r="E225" s="37" t="s">
        <v>1415</v>
      </c>
      <c r="F225" s="38" t="s">
        <v>1416</v>
      </c>
      <c r="G225" s="39">
        <v>44460</v>
      </c>
    </row>
    <row r="226" spans="1:7" s="44" customFormat="1" ht="20.100000000000001" customHeight="1" x14ac:dyDescent="0.15">
      <c r="A226" s="36" t="s">
        <v>56</v>
      </c>
      <c r="B226" s="37">
        <v>205</v>
      </c>
      <c r="C226" s="37" t="s">
        <v>1422</v>
      </c>
      <c r="D226" s="38" t="s">
        <v>1419</v>
      </c>
      <c r="E226" s="37" t="s">
        <v>1420</v>
      </c>
      <c r="F226" s="38" t="s">
        <v>1421</v>
      </c>
      <c r="G226" s="39">
        <v>44332</v>
      </c>
    </row>
    <row r="227" spans="1:7" ht="20.100000000000001" customHeight="1" x14ac:dyDescent="0.15">
      <c r="A227" s="10" t="s">
        <v>56</v>
      </c>
      <c r="B227" s="7">
        <v>206</v>
      </c>
      <c r="C227" s="7" t="s">
        <v>1429</v>
      </c>
      <c r="D227" s="4" t="s">
        <v>1426</v>
      </c>
      <c r="E227" s="7" t="s">
        <v>1427</v>
      </c>
      <c r="F227" s="4" t="s">
        <v>1428</v>
      </c>
      <c r="G227" s="12">
        <v>46654</v>
      </c>
    </row>
    <row r="228" spans="1:7" ht="20.100000000000001" customHeight="1" x14ac:dyDescent="0.15">
      <c r="A228" s="10" t="s">
        <v>56</v>
      </c>
      <c r="B228" s="7">
        <v>207</v>
      </c>
      <c r="C228" s="7" t="s">
        <v>3442</v>
      </c>
      <c r="D228" s="4" t="s">
        <v>1433</v>
      </c>
      <c r="E228" s="7" t="s">
        <v>3443</v>
      </c>
      <c r="F228" s="4" t="s">
        <v>1435</v>
      </c>
      <c r="G228" s="12">
        <v>46237</v>
      </c>
    </row>
    <row r="229" spans="1:7" ht="20.100000000000001" customHeight="1" x14ac:dyDescent="0.15">
      <c r="A229" s="10" t="s">
        <v>56</v>
      </c>
      <c r="B229" s="7">
        <v>208</v>
      </c>
      <c r="C229" s="7" t="s">
        <v>3472</v>
      </c>
      <c r="D229" s="4" t="s">
        <v>1056</v>
      </c>
      <c r="E229" s="7" t="s">
        <v>3473</v>
      </c>
      <c r="F229" s="4" t="s">
        <v>1440</v>
      </c>
      <c r="G229" s="12">
        <v>46297</v>
      </c>
    </row>
    <row r="230" spans="1:7" ht="20.100000000000001" customHeight="1" x14ac:dyDescent="0.15">
      <c r="A230" s="10" t="s">
        <v>56</v>
      </c>
      <c r="B230" s="7">
        <v>210</v>
      </c>
      <c r="C230" s="7" t="s">
        <v>1452</v>
      </c>
      <c r="D230" s="4" t="s">
        <v>1453</v>
      </c>
      <c r="E230" s="7" t="s">
        <v>1454</v>
      </c>
      <c r="F230" s="4" t="s">
        <v>1455</v>
      </c>
      <c r="G230" s="45">
        <v>46553</v>
      </c>
    </row>
    <row r="231" spans="1:7" ht="20.100000000000001" customHeight="1" x14ac:dyDescent="0.15">
      <c r="A231" s="36" t="s">
        <v>56</v>
      </c>
      <c r="B231" s="37">
        <v>211</v>
      </c>
      <c r="C231" s="37" t="s">
        <v>1458</v>
      </c>
      <c r="D231" s="38" t="s">
        <v>1459</v>
      </c>
      <c r="E231" s="37" t="s">
        <v>1460</v>
      </c>
      <c r="F231" s="38" t="s">
        <v>1461</v>
      </c>
      <c r="G231" s="39">
        <v>43998</v>
      </c>
    </row>
    <row r="232" spans="1:7" customFormat="1" ht="20.100000000000001" customHeight="1" x14ac:dyDescent="0.15">
      <c r="A232" s="10" t="s">
        <v>56</v>
      </c>
      <c r="B232" s="7">
        <v>212</v>
      </c>
      <c r="C232" s="7" t="s">
        <v>1467</v>
      </c>
      <c r="D232" s="4" t="s">
        <v>1468</v>
      </c>
      <c r="E232" s="7" t="s">
        <v>1469</v>
      </c>
      <c r="F232" s="4" t="s">
        <v>1470</v>
      </c>
      <c r="G232" s="12">
        <v>46090</v>
      </c>
    </row>
    <row r="233" spans="1:7" ht="20.100000000000001" customHeight="1" x14ac:dyDescent="0.15">
      <c r="A233" s="10" t="s">
        <v>56</v>
      </c>
      <c r="B233" s="7">
        <v>213</v>
      </c>
      <c r="C233" s="7" t="s">
        <v>3389</v>
      </c>
      <c r="D233" s="4" t="s">
        <v>1474</v>
      </c>
      <c r="E233" s="7" t="s">
        <v>3390</v>
      </c>
      <c r="F233" s="4" t="s">
        <v>1476</v>
      </c>
      <c r="G233" s="12">
        <v>46221</v>
      </c>
    </row>
    <row r="234" spans="1:7" s="44" customFormat="1" ht="20.100000000000001" customHeight="1" x14ac:dyDescent="0.15">
      <c r="A234" s="36" t="s">
        <v>56</v>
      </c>
      <c r="B234" s="37">
        <v>215</v>
      </c>
      <c r="C234" s="37" t="s">
        <v>1484</v>
      </c>
      <c r="D234" s="38" t="s">
        <v>1485</v>
      </c>
      <c r="E234" s="37" t="s">
        <v>1486</v>
      </c>
      <c r="F234" s="38" t="s">
        <v>1487</v>
      </c>
      <c r="G234" s="39">
        <v>44897</v>
      </c>
    </row>
    <row r="235" spans="1:7" s="44" customFormat="1" ht="20.100000000000001" customHeight="1" x14ac:dyDescent="0.15">
      <c r="A235" s="36" t="s">
        <v>56</v>
      </c>
      <c r="B235" s="37">
        <v>216</v>
      </c>
      <c r="C235" s="37" t="s">
        <v>1489</v>
      </c>
      <c r="D235" s="38" t="s">
        <v>1490</v>
      </c>
      <c r="E235" s="37" t="s">
        <v>1491</v>
      </c>
      <c r="F235" s="38" t="s">
        <v>1492</v>
      </c>
      <c r="G235" s="39">
        <v>44311</v>
      </c>
    </row>
    <row r="236" spans="1:7" ht="20.100000000000001" customHeight="1" x14ac:dyDescent="0.15">
      <c r="A236" s="10" t="s">
        <v>56</v>
      </c>
      <c r="B236" s="7">
        <v>217</v>
      </c>
      <c r="C236" s="7" t="s">
        <v>2681</v>
      </c>
      <c r="D236" s="4" t="s">
        <v>1495</v>
      </c>
      <c r="E236" s="7" t="s">
        <v>1496</v>
      </c>
      <c r="F236" s="4" t="s">
        <v>1497</v>
      </c>
      <c r="G236" s="12">
        <v>46234</v>
      </c>
    </row>
    <row r="237" spans="1:7" s="44" customFormat="1" ht="20.100000000000001" customHeight="1" x14ac:dyDescent="0.15">
      <c r="A237" s="36" t="s">
        <v>56</v>
      </c>
      <c r="B237" s="37">
        <v>218</v>
      </c>
      <c r="C237" s="37" t="s">
        <v>1499</v>
      </c>
      <c r="D237" s="38" t="s">
        <v>662</v>
      </c>
      <c r="E237" s="37" t="s">
        <v>1500</v>
      </c>
      <c r="F237" s="38" t="s">
        <v>1501</v>
      </c>
      <c r="G237" s="39">
        <v>43400</v>
      </c>
    </row>
    <row r="238" spans="1:7" s="44" customFormat="1" ht="20.100000000000001" customHeight="1" x14ac:dyDescent="0.15">
      <c r="A238" s="36" t="s">
        <v>56</v>
      </c>
      <c r="B238" s="37">
        <v>219</v>
      </c>
      <c r="C238" s="37" t="s">
        <v>1503</v>
      </c>
      <c r="D238" s="38" t="s">
        <v>537</v>
      </c>
      <c r="E238" s="37" t="s">
        <v>1504</v>
      </c>
      <c r="F238" s="38" t="s">
        <v>1505</v>
      </c>
      <c r="G238" s="39">
        <v>43883</v>
      </c>
    </row>
    <row r="239" spans="1:7" s="44" customFormat="1" ht="20.100000000000001" customHeight="1" x14ac:dyDescent="0.15">
      <c r="A239" s="36" t="s">
        <v>56</v>
      </c>
      <c r="B239" s="37">
        <v>220</v>
      </c>
      <c r="C239" s="37" t="s">
        <v>1511</v>
      </c>
      <c r="D239" s="38" t="s">
        <v>1512</v>
      </c>
      <c r="E239" s="37" t="s">
        <v>1513</v>
      </c>
      <c r="F239" s="38" t="s">
        <v>1514</v>
      </c>
      <c r="G239" s="39">
        <v>44453</v>
      </c>
    </row>
    <row r="240" spans="1:7" ht="20.100000000000001" customHeight="1" x14ac:dyDescent="0.15">
      <c r="A240" s="10" t="s">
        <v>56</v>
      </c>
      <c r="B240" s="7">
        <v>221</v>
      </c>
      <c r="C240" s="7" t="s">
        <v>1521</v>
      </c>
      <c r="D240" s="4" t="s">
        <v>1518</v>
      </c>
      <c r="E240" s="7" t="s">
        <v>3497</v>
      </c>
      <c r="F240" s="4" t="s">
        <v>1520</v>
      </c>
      <c r="G240" s="12">
        <v>46468</v>
      </c>
    </row>
    <row r="241" spans="1:7" s="44" customFormat="1" ht="20.100000000000001" customHeight="1" x14ac:dyDescent="0.15">
      <c r="A241" s="36" t="s">
        <v>56</v>
      </c>
      <c r="B241" s="37">
        <v>222</v>
      </c>
      <c r="C241" s="37" t="s">
        <v>1524</v>
      </c>
      <c r="D241" s="38" t="s">
        <v>1525</v>
      </c>
      <c r="E241" s="37" t="s">
        <v>1526</v>
      </c>
      <c r="F241" s="38" t="s">
        <v>1527</v>
      </c>
      <c r="G241" s="39">
        <v>44437</v>
      </c>
    </row>
    <row r="242" spans="1:7" s="44" customFormat="1" ht="20.100000000000001" customHeight="1" x14ac:dyDescent="0.15">
      <c r="A242" s="36" t="s">
        <v>56</v>
      </c>
      <c r="B242" s="37">
        <v>223</v>
      </c>
      <c r="C242" s="37" t="s">
        <v>1533</v>
      </c>
      <c r="D242" s="38" t="s">
        <v>1530</v>
      </c>
      <c r="E242" s="37" t="s">
        <v>1531</v>
      </c>
      <c r="F242" s="38" t="s">
        <v>1532</v>
      </c>
      <c r="G242" s="39">
        <v>44439</v>
      </c>
    </row>
    <row r="243" spans="1:7" s="44" customFormat="1" ht="20.100000000000001" customHeight="1" x14ac:dyDescent="0.15">
      <c r="A243" s="36" t="s">
        <v>56</v>
      </c>
      <c r="B243" s="37">
        <v>224</v>
      </c>
      <c r="C243" s="37" t="s">
        <v>1540</v>
      </c>
      <c r="D243" s="38" t="s">
        <v>1537</v>
      </c>
      <c r="E243" s="37" t="s">
        <v>1538</v>
      </c>
      <c r="F243" s="38" t="s">
        <v>1539</v>
      </c>
      <c r="G243" s="39">
        <v>44457</v>
      </c>
    </row>
    <row r="244" spans="1:7" ht="20.100000000000001" customHeight="1" x14ac:dyDescent="0.15">
      <c r="A244" s="10" t="s">
        <v>56</v>
      </c>
      <c r="B244" s="7">
        <v>225</v>
      </c>
      <c r="C244" s="7" t="s">
        <v>3386</v>
      </c>
      <c r="D244" s="4" t="s">
        <v>1544</v>
      </c>
      <c r="E244" s="7" t="s">
        <v>1545</v>
      </c>
      <c r="F244" s="4" t="s">
        <v>1546</v>
      </c>
      <c r="G244" s="12">
        <v>46163</v>
      </c>
    </row>
    <row r="245" spans="1:7" ht="20.100000000000001" customHeight="1" x14ac:dyDescent="0.15">
      <c r="A245" s="10" t="s">
        <v>56</v>
      </c>
      <c r="B245" s="7">
        <v>226</v>
      </c>
      <c r="C245" s="7" t="s">
        <v>1553</v>
      </c>
      <c r="D245" s="4" t="s">
        <v>166</v>
      </c>
      <c r="E245" s="7" t="s">
        <v>1551</v>
      </c>
      <c r="F245" s="4" t="s">
        <v>1552</v>
      </c>
      <c r="G245" s="12">
        <v>46851</v>
      </c>
    </row>
    <row r="246" spans="1:7" customFormat="1" ht="20.100000000000001" customHeight="1" x14ac:dyDescent="0.15">
      <c r="A246" s="10" t="s">
        <v>56</v>
      </c>
      <c r="B246" s="7">
        <v>228</v>
      </c>
      <c r="C246" s="7" t="s">
        <v>3436</v>
      </c>
      <c r="D246" s="4" t="s">
        <v>1573</v>
      </c>
      <c r="E246" s="7" t="s">
        <v>1574</v>
      </c>
      <c r="F246" s="4" t="s">
        <v>1575</v>
      </c>
      <c r="G246" s="12">
        <v>46286</v>
      </c>
    </row>
    <row r="247" spans="1:7" customFormat="1" ht="20.100000000000001" customHeight="1" x14ac:dyDescent="0.15">
      <c r="A247" s="10" t="s">
        <v>56</v>
      </c>
      <c r="B247" s="7">
        <v>229</v>
      </c>
      <c r="C247" s="7" t="s">
        <v>1583</v>
      </c>
      <c r="D247" s="4" t="s">
        <v>1584</v>
      </c>
      <c r="E247" s="7" t="s">
        <v>1585</v>
      </c>
      <c r="F247" s="4" t="s">
        <v>1586</v>
      </c>
      <c r="G247" s="12">
        <v>46748</v>
      </c>
    </row>
    <row r="248" spans="1:7" ht="20.100000000000001" customHeight="1" x14ac:dyDescent="0.15">
      <c r="A248" s="10" t="s">
        <v>56</v>
      </c>
      <c r="B248" s="7">
        <v>230</v>
      </c>
      <c r="C248" s="7" t="s">
        <v>1593</v>
      </c>
      <c r="D248" s="4" t="s">
        <v>1594</v>
      </c>
      <c r="E248" s="7" t="s">
        <v>1595</v>
      </c>
      <c r="F248" s="4" t="s">
        <v>1596</v>
      </c>
      <c r="G248" s="12">
        <v>46725</v>
      </c>
    </row>
    <row r="249" spans="1:7" ht="20.100000000000001" customHeight="1" x14ac:dyDescent="0.15">
      <c r="A249" s="10" t="s">
        <v>56</v>
      </c>
      <c r="B249" s="7">
        <v>232</v>
      </c>
      <c r="C249" s="7" t="s">
        <v>1610</v>
      </c>
      <c r="D249" s="4" t="s">
        <v>1084</v>
      </c>
      <c r="E249" s="7" t="s">
        <v>3588</v>
      </c>
      <c r="F249" s="4" t="s">
        <v>3587</v>
      </c>
      <c r="G249" s="12">
        <v>46279</v>
      </c>
    </row>
    <row r="250" spans="1:7" ht="20.100000000000001" customHeight="1" x14ac:dyDescent="0.15">
      <c r="A250" s="10" t="s">
        <v>56</v>
      </c>
      <c r="B250" s="7">
        <v>233</v>
      </c>
      <c r="C250" s="7" t="s">
        <v>2682</v>
      </c>
      <c r="D250" s="4" t="s">
        <v>993</v>
      </c>
      <c r="E250" s="7" t="s">
        <v>1616</v>
      </c>
      <c r="F250" s="4" t="s">
        <v>1617</v>
      </c>
      <c r="G250" s="12">
        <v>46286</v>
      </c>
    </row>
    <row r="251" spans="1:7" customFormat="1" ht="20.100000000000001" customHeight="1" x14ac:dyDescent="0.15">
      <c r="A251" s="10" t="s">
        <v>56</v>
      </c>
      <c r="B251" s="7">
        <v>234</v>
      </c>
      <c r="C251" s="7" t="s">
        <v>1623</v>
      </c>
      <c r="D251" s="4" t="s">
        <v>3344</v>
      </c>
      <c r="E251" s="7" t="s">
        <v>3343</v>
      </c>
      <c r="F251" s="4" t="s">
        <v>1626</v>
      </c>
      <c r="G251" s="12">
        <v>46828</v>
      </c>
    </row>
    <row r="252" spans="1:7" customFormat="1" ht="20.100000000000001" customHeight="1" x14ac:dyDescent="0.15">
      <c r="A252" s="10" t="s">
        <v>56</v>
      </c>
      <c r="B252" s="7">
        <v>235</v>
      </c>
      <c r="C252" s="7" t="s">
        <v>1633</v>
      </c>
      <c r="D252" s="4" t="s">
        <v>1630</v>
      </c>
      <c r="E252" s="7" t="s">
        <v>1631</v>
      </c>
      <c r="F252" s="4" t="s">
        <v>1632</v>
      </c>
      <c r="G252" s="12">
        <v>45599</v>
      </c>
    </row>
    <row r="253" spans="1:7" ht="20.100000000000001" customHeight="1" x14ac:dyDescent="0.15">
      <c r="A253" s="10" t="s">
        <v>56</v>
      </c>
      <c r="B253" s="7">
        <v>236</v>
      </c>
      <c r="C253" s="7" t="s">
        <v>3018</v>
      </c>
      <c r="D253" s="4" t="s">
        <v>1637</v>
      </c>
      <c r="E253" s="7" t="s">
        <v>1638</v>
      </c>
      <c r="F253" s="4" t="s">
        <v>1639</v>
      </c>
      <c r="G253" s="12">
        <v>46860</v>
      </c>
    </row>
    <row r="254" spans="1:7" customFormat="1" ht="20.100000000000001" customHeight="1" x14ac:dyDescent="0.15">
      <c r="A254" s="10" t="s">
        <v>56</v>
      </c>
      <c r="B254" s="7">
        <v>236</v>
      </c>
      <c r="C254" s="7" t="s">
        <v>1642</v>
      </c>
      <c r="D254" s="4" t="s">
        <v>1643</v>
      </c>
      <c r="E254" s="7" t="s">
        <v>1644</v>
      </c>
      <c r="F254" s="4" t="s">
        <v>1645</v>
      </c>
      <c r="G254" s="12">
        <v>46860</v>
      </c>
    </row>
    <row r="255" spans="1:7" customFormat="1" ht="20.100000000000001" customHeight="1" x14ac:dyDescent="0.15">
      <c r="A255" s="10" t="s">
        <v>56</v>
      </c>
      <c r="B255" s="7">
        <v>237</v>
      </c>
      <c r="C255" s="7" t="s">
        <v>1648</v>
      </c>
      <c r="D255" s="4" t="s">
        <v>707</v>
      </c>
      <c r="E255" s="7" t="s">
        <v>3119</v>
      </c>
      <c r="F255" s="4" t="s">
        <v>709</v>
      </c>
      <c r="G255" s="12">
        <v>46913</v>
      </c>
    </row>
    <row r="256" spans="1:7" ht="20.100000000000001" customHeight="1" x14ac:dyDescent="0.15">
      <c r="A256" s="10" t="s">
        <v>56</v>
      </c>
      <c r="B256" s="7">
        <v>238</v>
      </c>
      <c r="C256" s="7" t="s">
        <v>1651</v>
      </c>
      <c r="D256" s="4" t="s">
        <v>1652</v>
      </c>
      <c r="E256" s="7" t="s">
        <v>2646</v>
      </c>
      <c r="F256" s="4" t="s">
        <v>1654</v>
      </c>
      <c r="G256" s="12">
        <v>46486</v>
      </c>
    </row>
    <row r="257" spans="1:7" customFormat="1" ht="20.100000000000001" customHeight="1" x14ac:dyDescent="0.15">
      <c r="A257" s="10" t="s">
        <v>56</v>
      </c>
      <c r="B257" s="7">
        <v>239</v>
      </c>
      <c r="C257" s="7" t="s">
        <v>1657</v>
      </c>
      <c r="D257" s="4" t="s">
        <v>1658</v>
      </c>
      <c r="E257" s="7" t="s">
        <v>1659</v>
      </c>
      <c r="F257" s="4" t="s">
        <v>1660</v>
      </c>
      <c r="G257" s="12">
        <v>46981</v>
      </c>
    </row>
    <row r="258" spans="1:7" customFormat="1" ht="20.100000000000001" customHeight="1" x14ac:dyDescent="0.15">
      <c r="A258" s="36" t="s">
        <v>56</v>
      </c>
      <c r="B258" s="37">
        <v>240</v>
      </c>
      <c r="C258" s="37" t="s">
        <v>1666</v>
      </c>
      <c r="D258" s="38" t="s">
        <v>1663</v>
      </c>
      <c r="E258" s="37" t="s">
        <v>1664</v>
      </c>
      <c r="F258" s="38" t="s">
        <v>1665</v>
      </c>
      <c r="G258" s="39">
        <v>45159</v>
      </c>
    </row>
    <row r="259" spans="1:7" s="44" customFormat="1" ht="20.100000000000001" customHeight="1" x14ac:dyDescent="0.15">
      <c r="A259" s="36" t="s">
        <v>56</v>
      </c>
      <c r="B259" s="37">
        <v>241</v>
      </c>
      <c r="C259" s="37" t="s">
        <v>1668</v>
      </c>
      <c r="D259" s="38" t="s">
        <v>1669</v>
      </c>
      <c r="E259" s="37" t="s">
        <v>1670</v>
      </c>
      <c r="F259" s="38" t="s">
        <v>1671</v>
      </c>
      <c r="G259" s="39">
        <v>45217</v>
      </c>
    </row>
    <row r="260" spans="1:7" customFormat="1" ht="20.100000000000001" customHeight="1" x14ac:dyDescent="0.15">
      <c r="A260" s="10" t="s">
        <v>56</v>
      </c>
      <c r="B260" s="7">
        <v>242</v>
      </c>
      <c r="C260" s="7" t="s">
        <v>1677</v>
      </c>
      <c r="D260" s="4" t="s">
        <v>1674</v>
      </c>
      <c r="E260" s="7" t="s">
        <v>1675</v>
      </c>
      <c r="F260" s="4" t="s">
        <v>1676</v>
      </c>
      <c r="G260" s="12">
        <v>45872</v>
      </c>
    </row>
    <row r="261" spans="1:7" customFormat="1" ht="20.100000000000001" customHeight="1" x14ac:dyDescent="0.15">
      <c r="A261" s="10" t="s">
        <v>56</v>
      </c>
      <c r="B261" s="7">
        <v>244</v>
      </c>
      <c r="C261" s="7" t="s">
        <v>1680</v>
      </c>
      <c r="D261" s="4" t="s">
        <v>1681</v>
      </c>
      <c r="E261" s="7" t="s">
        <v>1682</v>
      </c>
      <c r="F261" s="4" t="s">
        <v>1683</v>
      </c>
      <c r="G261" s="12">
        <v>46321</v>
      </c>
    </row>
    <row r="262" spans="1:7" ht="20.100000000000001" customHeight="1" x14ac:dyDescent="0.15">
      <c r="A262" s="14" t="s">
        <v>56</v>
      </c>
      <c r="B262" s="15">
        <v>245</v>
      </c>
      <c r="C262" s="15" t="s">
        <v>1689</v>
      </c>
      <c r="D262" s="16" t="s">
        <v>1686</v>
      </c>
      <c r="E262" s="15" t="s">
        <v>1690</v>
      </c>
      <c r="F262" s="16" t="s">
        <v>1688</v>
      </c>
      <c r="G262" s="17">
        <v>45361</v>
      </c>
    </row>
    <row r="263" spans="1:7" ht="20.100000000000001" customHeight="1" x14ac:dyDescent="0.15">
      <c r="A263" s="18" t="s">
        <v>56</v>
      </c>
      <c r="B263" s="19">
        <v>245</v>
      </c>
      <c r="C263" s="19" t="s">
        <v>1692</v>
      </c>
      <c r="D263" s="20" t="s">
        <v>1693</v>
      </c>
      <c r="E263" s="19" t="s">
        <v>1694</v>
      </c>
      <c r="F263" s="20" t="s">
        <v>1695</v>
      </c>
      <c r="G263" s="21">
        <v>45361</v>
      </c>
    </row>
    <row r="264" spans="1:7" ht="20.100000000000001" customHeight="1" x14ac:dyDescent="0.15">
      <c r="A264" s="18" t="s">
        <v>56</v>
      </c>
      <c r="B264" s="19">
        <v>245</v>
      </c>
      <c r="C264" s="19" t="s">
        <v>3205</v>
      </c>
      <c r="D264" s="20" t="s">
        <v>1698</v>
      </c>
      <c r="E264" s="19" t="s">
        <v>1699</v>
      </c>
      <c r="F264" s="20" t="s">
        <v>1700</v>
      </c>
      <c r="G264" s="21">
        <v>45361</v>
      </c>
    </row>
    <row r="265" spans="1:7" ht="20.100000000000001" customHeight="1" x14ac:dyDescent="0.15">
      <c r="A265" s="18" t="s">
        <v>56</v>
      </c>
      <c r="B265" s="19">
        <v>245</v>
      </c>
      <c r="C265" s="19" t="s">
        <v>3203</v>
      </c>
      <c r="D265" s="20" t="s">
        <v>1708</v>
      </c>
      <c r="E265" s="19" t="s">
        <v>2971</v>
      </c>
      <c r="F265" s="20" t="s">
        <v>1710</v>
      </c>
      <c r="G265" s="21">
        <v>45361</v>
      </c>
    </row>
    <row r="266" spans="1:7" ht="20.100000000000001" customHeight="1" x14ac:dyDescent="0.15">
      <c r="A266" s="18" t="s">
        <v>56</v>
      </c>
      <c r="B266" s="19">
        <v>245</v>
      </c>
      <c r="C266" s="19" t="s">
        <v>3202</v>
      </c>
      <c r="D266" s="20" t="s">
        <v>1713</v>
      </c>
      <c r="E266" s="19" t="s">
        <v>1714</v>
      </c>
      <c r="F266" s="20" t="s">
        <v>1715</v>
      </c>
      <c r="G266" s="21">
        <v>45361</v>
      </c>
    </row>
    <row r="267" spans="1:7" ht="20.100000000000001" customHeight="1" x14ac:dyDescent="0.15">
      <c r="A267" s="18" t="s">
        <v>56</v>
      </c>
      <c r="B267" s="19">
        <v>245</v>
      </c>
      <c r="C267" s="19" t="s">
        <v>3200</v>
      </c>
      <c r="D267" s="20" t="s">
        <v>1728</v>
      </c>
      <c r="E267" s="19" t="s">
        <v>1729</v>
      </c>
      <c r="F267" s="20" t="s">
        <v>1730</v>
      </c>
      <c r="G267" s="21">
        <v>45361</v>
      </c>
    </row>
    <row r="268" spans="1:7" ht="20.100000000000001" customHeight="1" x14ac:dyDescent="0.15">
      <c r="A268" s="18" t="s">
        <v>56</v>
      </c>
      <c r="B268" s="19">
        <v>245</v>
      </c>
      <c r="C268" s="19" t="s">
        <v>3199</v>
      </c>
      <c r="D268" s="20" t="s">
        <v>1738</v>
      </c>
      <c r="E268" s="19" t="s">
        <v>1739</v>
      </c>
      <c r="F268" s="20" t="s">
        <v>1740</v>
      </c>
      <c r="G268" s="21">
        <v>45361</v>
      </c>
    </row>
    <row r="269" spans="1:7" ht="20.100000000000001" customHeight="1" x14ac:dyDescent="0.15">
      <c r="A269" s="18" t="s">
        <v>56</v>
      </c>
      <c r="B269" s="19">
        <v>245</v>
      </c>
      <c r="C269" s="19" t="s">
        <v>3198</v>
      </c>
      <c r="D269" s="20" t="s">
        <v>1743</v>
      </c>
      <c r="E269" s="19" t="s">
        <v>1744</v>
      </c>
      <c r="F269" s="20" t="s">
        <v>1745</v>
      </c>
      <c r="G269" s="21">
        <v>45361</v>
      </c>
    </row>
    <row r="270" spans="1:7" ht="20.100000000000001" customHeight="1" x14ac:dyDescent="0.15">
      <c r="A270" s="18" t="s">
        <v>56</v>
      </c>
      <c r="B270" s="19">
        <v>245</v>
      </c>
      <c r="C270" s="19" t="s">
        <v>3197</v>
      </c>
      <c r="D270" s="20" t="s">
        <v>1753</v>
      </c>
      <c r="E270" s="19" t="s">
        <v>1754</v>
      </c>
      <c r="F270" s="20" t="s">
        <v>1755</v>
      </c>
      <c r="G270" s="21">
        <v>45361</v>
      </c>
    </row>
    <row r="271" spans="1:7" ht="20.100000000000001" customHeight="1" x14ac:dyDescent="0.15">
      <c r="A271" s="18" t="s">
        <v>56</v>
      </c>
      <c r="B271" s="19">
        <v>245</v>
      </c>
      <c r="C271" s="19" t="s">
        <v>3194</v>
      </c>
      <c r="D271" s="20" t="s">
        <v>1758</v>
      </c>
      <c r="E271" s="19" t="s">
        <v>1759</v>
      </c>
      <c r="F271" s="20" t="s">
        <v>1760</v>
      </c>
      <c r="G271" s="21">
        <v>45361</v>
      </c>
    </row>
    <row r="272" spans="1:7" ht="20.100000000000001" customHeight="1" x14ac:dyDescent="0.15">
      <c r="A272" s="18" t="s">
        <v>56</v>
      </c>
      <c r="B272" s="19">
        <v>245</v>
      </c>
      <c r="C272" s="19" t="s">
        <v>3192</v>
      </c>
      <c r="D272" s="20" t="s">
        <v>1763</v>
      </c>
      <c r="E272" s="19" t="s">
        <v>1764</v>
      </c>
      <c r="F272" s="20" t="s">
        <v>1765</v>
      </c>
      <c r="G272" s="21">
        <v>45361</v>
      </c>
    </row>
    <row r="273" spans="1:7" ht="20.100000000000001" customHeight="1" x14ac:dyDescent="0.15">
      <c r="A273" s="18" t="s">
        <v>56</v>
      </c>
      <c r="B273" s="19">
        <v>245</v>
      </c>
      <c r="C273" s="19" t="s">
        <v>3191</v>
      </c>
      <c r="D273" s="20" t="s">
        <v>1768</v>
      </c>
      <c r="E273" s="19" t="s">
        <v>1769</v>
      </c>
      <c r="F273" s="20" t="s">
        <v>1770</v>
      </c>
      <c r="G273" s="21">
        <v>45361</v>
      </c>
    </row>
    <row r="274" spans="1:7" ht="20.100000000000001" customHeight="1" x14ac:dyDescent="0.15">
      <c r="A274" s="18" t="s">
        <v>56</v>
      </c>
      <c r="B274" s="19">
        <v>245</v>
      </c>
      <c r="C274" s="19" t="s">
        <v>3190</v>
      </c>
      <c r="D274" s="20" t="s">
        <v>1773</v>
      </c>
      <c r="E274" s="19" t="s">
        <v>1774</v>
      </c>
      <c r="F274" s="20" t="s">
        <v>1775</v>
      </c>
      <c r="G274" s="21">
        <v>45361</v>
      </c>
    </row>
    <row r="275" spans="1:7" ht="20.100000000000001" customHeight="1" x14ac:dyDescent="0.15">
      <c r="A275" s="18" t="s">
        <v>56</v>
      </c>
      <c r="B275" s="19">
        <v>245</v>
      </c>
      <c r="C275" s="19" t="s">
        <v>3189</v>
      </c>
      <c r="D275" s="20" t="s">
        <v>1778</v>
      </c>
      <c r="E275" s="19" t="s">
        <v>1779</v>
      </c>
      <c r="F275" s="20" t="s">
        <v>1780</v>
      </c>
      <c r="G275" s="21">
        <v>45361</v>
      </c>
    </row>
    <row r="276" spans="1:7" ht="20.100000000000001" customHeight="1" x14ac:dyDescent="0.15">
      <c r="A276" s="18" t="s">
        <v>56</v>
      </c>
      <c r="B276" s="19">
        <v>245</v>
      </c>
      <c r="C276" s="19" t="s">
        <v>3187</v>
      </c>
      <c r="D276" s="20" t="s">
        <v>1783</v>
      </c>
      <c r="E276" s="19" t="s">
        <v>1784</v>
      </c>
      <c r="F276" s="20" t="s">
        <v>1785</v>
      </c>
      <c r="G276" s="21">
        <v>45361</v>
      </c>
    </row>
    <row r="277" spans="1:7" ht="20.100000000000001" customHeight="1" x14ac:dyDescent="0.15">
      <c r="A277" s="18" t="s">
        <v>56</v>
      </c>
      <c r="B277" s="19">
        <v>245</v>
      </c>
      <c r="C277" s="19" t="s">
        <v>3184</v>
      </c>
      <c r="D277" s="20" t="s">
        <v>1798</v>
      </c>
      <c r="E277" s="19" t="s">
        <v>1799</v>
      </c>
      <c r="F277" s="20" t="s">
        <v>1800</v>
      </c>
      <c r="G277" s="21">
        <v>45361</v>
      </c>
    </row>
    <row r="278" spans="1:7" ht="20.100000000000001" customHeight="1" x14ac:dyDescent="0.15">
      <c r="A278" s="18" t="s">
        <v>56</v>
      </c>
      <c r="B278" s="19">
        <v>245</v>
      </c>
      <c r="C278" s="19" t="s">
        <v>3183</v>
      </c>
      <c r="D278" s="20" t="s">
        <v>1808</v>
      </c>
      <c r="E278" s="19" t="s">
        <v>1809</v>
      </c>
      <c r="F278" s="20" t="s">
        <v>1810</v>
      </c>
      <c r="G278" s="21">
        <v>45361</v>
      </c>
    </row>
    <row r="279" spans="1:7" ht="20.100000000000001" customHeight="1" x14ac:dyDescent="0.15">
      <c r="A279" s="18" t="s">
        <v>56</v>
      </c>
      <c r="B279" s="19">
        <v>245</v>
      </c>
      <c r="C279" s="19" t="s">
        <v>3181</v>
      </c>
      <c r="D279" s="20" t="s">
        <v>1813</v>
      </c>
      <c r="E279" s="19" t="s">
        <v>1814</v>
      </c>
      <c r="F279" s="20" t="s">
        <v>1815</v>
      </c>
      <c r="G279" s="21">
        <v>45361</v>
      </c>
    </row>
    <row r="280" spans="1:7" ht="20.100000000000001" customHeight="1" x14ac:dyDescent="0.15">
      <c r="A280" s="18" t="s">
        <v>56</v>
      </c>
      <c r="B280" s="19">
        <v>245</v>
      </c>
      <c r="C280" s="19" t="s">
        <v>3179</v>
      </c>
      <c r="D280" s="20" t="s">
        <v>1818</v>
      </c>
      <c r="E280" s="19" t="s">
        <v>1819</v>
      </c>
      <c r="F280" s="20" t="s">
        <v>1820</v>
      </c>
      <c r="G280" s="21">
        <v>45361</v>
      </c>
    </row>
    <row r="281" spans="1:7" ht="20.100000000000001" customHeight="1" x14ac:dyDescent="0.15">
      <c r="A281" s="18" t="s">
        <v>56</v>
      </c>
      <c r="B281" s="19">
        <v>245</v>
      </c>
      <c r="C281" s="19" t="s">
        <v>1827</v>
      </c>
      <c r="D281" s="20" t="s">
        <v>1828</v>
      </c>
      <c r="E281" s="19" t="s">
        <v>1829</v>
      </c>
      <c r="F281" s="20" t="s">
        <v>1830</v>
      </c>
      <c r="G281" s="21">
        <v>45361</v>
      </c>
    </row>
    <row r="282" spans="1:7" ht="20.100000000000001" customHeight="1" x14ac:dyDescent="0.15">
      <c r="A282" s="18" t="s">
        <v>56</v>
      </c>
      <c r="B282" s="19">
        <v>245</v>
      </c>
      <c r="C282" s="19" t="s">
        <v>1832</v>
      </c>
      <c r="D282" s="20" t="s">
        <v>1833</v>
      </c>
      <c r="E282" s="19" t="s">
        <v>1834</v>
      </c>
      <c r="F282" s="20" t="s">
        <v>1835</v>
      </c>
      <c r="G282" s="21">
        <v>45361</v>
      </c>
    </row>
    <row r="283" spans="1:7" ht="20.100000000000001" customHeight="1" x14ac:dyDescent="0.15">
      <c r="A283" s="18" t="s">
        <v>56</v>
      </c>
      <c r="B283" s="19">
        <v>245</v>
      </c>
      <c r="C283" s="19" t="s">
        <v>3177</v>
      </c>
      <c r="D283" s="20" t="s">
        <v>1838</v>
      </c>
      <c r="E283" s="19" t="s">
        <v>1839</v>
      </c>
      <c r="F283" s="20" t="s">
        <v>1840</v>
      </c>
      <c r="G283" s="21">
        <v>45361</v>
      </c>
    </row>
    <row r="284" spans="1:7" ht="20.100000000000001" customHeight="1" x14ac:dyDescent="0.15">
      <c r="A284" s="18" t="s">
        <v>56</v>
      </c>
      <c r="B284" s="19">
        <v>245</v>
      </c>
      <c r="C284" s="19" t="s">
        <v>3175</v>
      </c>
      <c r="D284" s="20" t="s">
        <v>1848</v>
      </c>
      <c r="E284" s="19" t="s">
        <v>1849</v>
      </c>
      <c r="F284" s="20" t="s">
        <v>1850</v>
      </c>
      <c r="G284" s="21">
        <v>45361</v>
      </c>
    </row>
    <row r="285" spans="1:7" ht="20.100000000000001" customHeight="1" x14ac:dyDescent="0.15">
      <c r="A285" s="18" t="s">
        <v>56</v>
      </c>
      <c r="B285" s="19">
        <v>245</v>
      </c>
      <c r="C285" s="19" t="s">
        <v>1852</v>
      </c>
      <c r="D285" s="20" t="s">
        <v>1853</v>
      </c>
      <c r="E285" s="19" t="s">
        <v>1854</v>
      </c>
      <c r="F285" s="20" t="s">
        <v>1855</v>
      </c>
      <c r="G285" s="21">
        <v>45361</v>
      </c>
    </row>
    <row r="286" spans="1:7" ht="20.100000000000001" customHeight="1" x14ac:dyDescent="0.15">
      <c r="A286" s="18" t="s">
        <v>56</v>
      </c>
      <c r="B286" s="19">
        <v>245</v>
      </c>
      <c r="C286" s="19" t="s">
        <v>1857</v>
      </c>
      <c r="D286" s="20" t="s">
        <v>1858</v>
      </c>
      <c r="E286" s="19" t="s">
        <v>1859</v>
      </c>
      <c r="F286" s="20" t="s">
        <v>1860</v>
      </c>
      <c r="G286" s="21">
        <v>45361</v>
      </c>
    </row>
    <row r="287" spans="1:7" ht="20.100000000000001" customHeight="1" x14ac:dyDescent="0.15">
      <c r="A287" s="18" t="s">
        <v>56</v>
      </c>
      <c r="B287" s="19">
        <v>245</v>
      </c>
      <c r="C287" s="19" t="s">
        <v>3171</v>
      </c>
      <c r="D287" s="20" t="s">
        <v>1863</v>
      </c>
      <c r="E287" s="19" t="s">
        <v>1864</v>
      </c>
      <c r="F287" s="20" t="s">
        <v>1865</v>
      </c>
      <c r="G287" s="21">
        <v>45361</v>
      </c>
    </row>
    <row r="288" spans="1:7" ht="20.100000000000001" customHeight="1" x14ac:dyDescent="0.15">
      <c r="A288" s="18" t="s">
        <v>56</v>
      </c>
      <c r="B288" s="19">
        <v>245</v>
      </c>
      <c r="C288" s="19" t="s">
        <v>3169</v>
      </c>
      <c r="D288" s="20" t="s">
        <v>1868</v>
      </c>
      <c r="E288" s="19" t="s">
        <v>1869</v>
      </c>
      <c r="F288" s="20" t="s">
        <v>1870</v>
      </c>
      <c r="G288" s="21">
        <v>45361</v>
      </c>
    </row>
    <row r="289" spans="1:7" ht="20.100000000000001" customHeight="1" x14ac:dyDescent="0.15">
      <c r="A289" s="18" t="s">
        <v>56</v>
      </c>
      <c r="B289" s="19">
        <v>245</v>
      </c>
      <c r="C289" s="19" t="s">
        <v>1872</v>
      </c>
      <c r="D289" s="20" t="s">
        <v>1873</v>
      </c>
      <c r="E289" s="19" t="s">
        <v>1874</v>
      </c>
      <c r="F289" s="20" t="s">
        <v>1875</v>
      </c>
      <c r="G289" s="21">
        <v>45361</v>
      </c>
    </row>
    <row r="290" spans="1:7" ht="20.100000000000001" customHeight="1" x14ac:dyDescent="0.15">
      <c r="A290" s="18" t="s">
        <v>56</v>
      </c>
      <c r="B290" s="19">
        <v>245</v>
      </c>
      <c r="C290" s="19" t="s">
        <v>1877</v>
      </c>
      <c r="D290" s="20" t="s">
        <v>1878</v>
      </c>
      <c r="E290" s="19" t="s">
        <v>1879</v>
      </c>
      <c r="F290" s="20" t="s">
        <v>1880</v>
      </c>
      <c r="G290" s="21">
        <v>45361</v>
      </c>
    </row>
    <row r="291" spans="1:7" ht="20.100000000000001" customHeight="1" x14ac:dyDescent="0.15">
      <c r="A291" s="18" t="s">
        <v>56</v>
      </c>
      <c r="B291" s="19">
        <v>245</v>
      </c>
      <c r="C291" s="19" t="s">
        <v>1882</v>
      </c>
      <c r="D291" s="20" t="s">
        <v>1883</v>
      </c>
      <c r="E291" s="19" t="s">
        <v>1884</v>
      </c>
      <c r="F291" s="20" t="s">
        <v>1885</v>
      </c>
      <c r="G291" s="21">
        <v>45361</v>
      </c>
    </row>
    <row r="292" spans="1:7" ht="20.100000000000001" customHeight="1" x14ac:dyDescent="0.15">
      <c r="A292" s="18" t="s">
        <v>56</v>
      </c>
      <c r="B292" s="19">
        <v>245</v>
      </c>
      <c r="C292" s="19" t="s">
        <v>3168</v>
      </c>
      <c r="D292" s="20" t="s">
        <v>1893</v>
      </c>
      <c r="E292" s="19" t="s">
        <v>1894</v>
      </c>
      <c r="F292" s="20" t="s">
        <v>1895</v>
      </c>
      <c r="G292" s="21">
        <v>45361</v>
      </c>
    </row>
    <row r="293" spans="1:7" ht="20.100000000000001" customHeight="1" x14ac:dyDescent="0.15">
      <c r="A293" s="18" t="s">
        <v>56</v>
      </c>
      <c r="B293" s="19">
        <v>245</v>
      </c>
      <c r="C293" s="19" t="s">
        <v>3167</v>
      </c>
      <c r="D293" s="20" t="s">
        <v>1903</v>
      </c>
      <c r="E293" s="19" t="s">
        <v>1904</v>
      </c>
      <c r="F293" s="20" t="s">
        <v>1905</v>
      </c>
      <c r="G293" s="21">
        <v>45361</v>
      </c>
    </row>
    <row r="294" spans="1:7" ht="20.100000000000001" customHeight="1" x14ac:dyDescent="0.15">
      <c r="A294" s="18" t="s">
        <v>56</v>
      </c>
      <c r="B294" s="19">
        <v>245</v>
      </c>
      <c r="C294" s="19" t="s">
        <v>1907</v>
      </c>
      <c r="D294" s="20" t="s">
        <v>1913</v>
      </c>
      <c r="E294" s="19" t="s">
        <v>1914</v>
      </c>
      <c r="F294" s="20" t="s">
        <v>1915</v>
      </c>
      <c r="G294" s="21">
        <v>45361</v>
      </c>
    </row>
    <row r="295" spans="1:7" ht="20.100000000000001" customHeight="1" x14ac:dyDescent="0.15">
      <c r="A295" s="18" t="s">
        <v>56</v>
      </c>
      <c r="B295" s="19">
        <v>245</v>
      </c>
      <c r="C295" s="19" t="s">
        <v>3166</v>
      </c>
      <c r="D295" s="20" t="s">
        <v>1918</v>
      </c>
      <c r="E295" s="19" t="s">
        <v>1919</v>
      </c>
      <c r="F295" s="20" t="s">
        <v>1920</v>
      </c>
      <c r="G295" s="21">
        <v>45361</v>
      </c>
    </row>
    <row r="296" spans="1:7" ht="20.100000000000001" customHeight="1" x14ac:dyDescent="0.15">
      <c r="A296" s="18" t="s">
        <v>56</v>
      </c>
      <c r="B296" s="19">
        <v>245</v>
      </c>
      <c r="C296" s="19" t="s">
        <v>3165</v>
      </c>
      <c r="D296" s="20" t="s">
        <v>1923</v>
      </c>
      <c r="E296" s="19" t="s">
        <v>1924</v>
      </c>
      <c r="F296" s="20" t="s">
        <v>1925</v>
      </c>
      <c r="G296" s="21">
        <v>45361</v>
      </c>
    </row>
    <row r="297" spans="1:7" ht="20.100000000000001" customHeight="1" x14ac:dyDescent="0.15">
      <c r="A297" s="18" t="s">
        <v>56</v>
      </c>
      <c r="B297" s="19">
        <v>245</v>
      </c>
      <c r="C297" s="19" t="s">
        <v>3164</v>
      </c>
      <c r="D297" s="20" t="s">
        <v>1928</v>
      </c>
      <c r="E297" s="19" t="s">
        <v>1929</v>
      </c>
      <c r="F297" s="20" t="s">
        <v>1930</v>
      </c>
      <c r="G297" s="21">
        <v>45361</v>
      </c>
    </row>
    <row r="298" spans="1:7" ht="20.100000000000001" customHeight="1" x14ac:dyDescent="0.15">
      <c r="A298" s="18" t="s">
        <v>56</v>
      </c>
      <c r="B298" s="19">
        <v>245</v>
      </c>
      <c r="C298" s="19" t="s">
        <v>1937</v>
      </c>
      <c r="D298" s="20" t="s">
        <v>1938</v>
      </c>
      <c r="E298" s="19" t="s">
        <v>1939</v>
      </c>
      <c r="F298" s="20" t="s">
        <v>1940</v>
      </c>
      <c r="G298" s="21">
        <v>45361</v>
      </c>
    </row>
    <row r="299" spans="1:7" ht="20.100000000000001" customHeight="1" x14ac:dyDescent="0.15">
      <c r="A299" s="18" t="s">
        <v>56</v>
      </c>
      <c r="B299" s="19">
        <v>245</v>
      </c>
      <c r="C299" s="19" t="s">
        <v>3163</v>
      </c>
      <c r="D299" s="20" t="s">
        <v>1948</v>
      </c>
      <c r="E299" s="19" t="s">
        <v>1949</v>
      </c>
      <c r="F299" s="20" t="s">
        <v>1950</v>
      </c>
      <c r="G299" s="21">
        <v>45361</v>
      </c>
    </row>
    <row r="300" spans="1:7" ht="20.100000000000001" customHeight="1" x14ac:dyDescent="0.15">
      <c r="A300" s="18" t="s">
        <v>56</v>
      </c>
      <c r="B300" s="19">
        <v>245</v>
      </c>
      <c r="C300" s="19" t="s">
        <v>1952</v>
      </c>
      <c r="D300" s="20" t="s">
        <v>1953</v>
      </c>
      <c r="E300" s="19" t="s">
        <v>1954</v>
      </c>
      <c r="F300" s="20" t="s">
        <v>1955</v>
      </c>
      <c r="G300" s="21">
        <v>45361</v>
      </c>
    </row>
    <row r="301" spans="1:7" ht="20.100000000000001" customHeight="1" x14ac:dyDescent="0.15">
      <c r="A301" s="18" t="s">
        <v>56</v>
      </c>
      <c r="B301" s="19">
        <v>245</v>
      </c>
      <c r="C301" s="19" t="s">
        <v>1957</v>
      </c>
      <c r="D301" s="20" t="s">
        <v>1958</v>
      </c>
      <c r="E301" s="19" t="s">
        <v>1959</v>
      </c>
      <c r="F301" s="20" t="s">
        <v>1960</v>
      </c>
      <c r="G301" s="21">
        <v>45361</v>
      </c>
    </row>
    <row r="302" spans="1:7" ht="20.100000000000001" customHeight="1" x14ac:dyDescent="0.15">
      <c r="A302" s="18" t="s">
        <v>56</v>
      </c>
      <c r="B302" s="19">
        <v>245</v>
      </c>
      <c r="C302" s="19" t="s">
        <v>1962</v>
      </c>
      <c r="D302" s="20" t="s">
        <v>1963</v>
      </c>
      <c r="E302" s="19" t="s">
        <v>1964</v>
      </c>
      <c r="F302" s="20" t="s">
        <v>1965</v>
      </c>
      <c r="G302" s="21">
        <v>45361</v>
      </c>
    </row>
    <row r="303" spans="1:7" ht="20.100000000000001" customHeight="1" x14ac:dyDescent="0.15">
      <c r="A303" s="18" t="s">
        <v>56</v>
      </c>
      <c r="B303" s="19">
        <v>245</v>
      </c>
      <c r="C303" s="19" t="s">
        <v>1967</v>
      </c>
      <c r="D303" s="20" t="s">
        <v>1968</v>
      </c>
      <c r="E303" s="19" t="s">
        <v>1969</v>
      </c>
      <c r="F303" s="20" t="s">
        <v>1970</v>
      </c>
      <c r="G303" s="21">
        <v>45361</v>
      </c>
    </row>
    <row r="304" spans="1:7" ht="20.100000000000001" customHeight="1" x14ac:dyDescent="0.15">
      <c r="A304" s="18" t="s">
        <v>56</v>
      </c>
      <c r="B304" s="19">
        <v>245</v>
      </c>
      <c r="C304" s="19" t="s">
        <v>1972</v>
      </c>
      <c r="D304" s="20" t="s">
        <v>1973</v>
      </c>
      <c r="E304" s="19" t="s">
        <v>1974</v>
      </c>
      <c r="F304" s="20" t="s">
        <v>1975</v>
      </c>
      <c r="G304" s="21">
        <v>45361</v>
      </c>
    </row>
    <row r="305" spans="1:7" ht="20.100000000000001" customHeight="1" x14ac:dyDescent="0.15">
      <c r="A305" s="18" t="s">
        <v>56</v>
      </c>
      <c r="B305" s="19">
        <v>245</v>
      </c>
      <c r="C305" s="19" t="s">
        <v>3159</v>
      </c>
      <c r="D305" s="20" t="s">
        <v>1978</v>
      </c>
      <c r="E305" s="19" t="s">
        <v>1979</v>
      </c>
      <c r="F305" s="20" t="s">
        <v>1980</v>
      </c>
      <c r="G305" s="21">
        <v>45361</v>
      </c>
    </row>
    <row r="306" spans="1:7" ht="20.100000000000001" customHeight="1" x14ac:dyDescent="0.15">
      <c r="A306" s="18" t="s">
        <v>56</v>
      </c>
      <c r="B306" s="19">
        <v>245</v>
      </c>
      <c r="C306" s="19" t="s">
        <v>3158</v>
      </c>
      <c r="D306" s="20" t="s">
        <v>1988</v>
      </c>
      <c r="E306" s="19" t="s">
        <v>1989</v>
      </c>
      <c r="F306" s="20" t="s">
        <v>1990</v>
      </c>
      <c r="G306" s="21">
        <v>45361</v>
      </c>
    </row>
    <row r="307" spans="1:7" ht="20.100000000000001" customHeight="1" x14ac:dyDescent="0.15">
      <c r="A307" s="18" t="s">
        <v>56</v>
      </c>
      <c r="B307" s="19">
        <v>245</v>
      </c>
      <c r="C307" s="19" t="s">
        <v>1992</v>
      </c>
      <c r="D307" s="20" t="s">
        <v>1993</v>
      </c>
      <c r="E307" s="19" t="s">
        <v>1994</v>
      </c>
      <c r="F307" s="20" t="s">
        <v>1995</v>
      </c>
      <c r="G307" s="21">
        <v>45361</v>
      </c>
    </row>
    <row r="308" spans="1:7" ht="20.100000000000001" customHeight="1" x14ac:dyDescent="0.15">
      <c r="A308" s="18" t="s">
        <v>56</v>
      </c>
      <c r="B308" s="19">
        <v>245</v>
      </c>
      <c r="C308" s="19" t="s">
        <v>3155</v>
      </c>
      <c r="D308" s="20" t="s">
        <v>1998</v>
      </c>
      <c r="E308" s="19" t="s">
        <v>1999</v>
      </c>
      <c r="F308" s="20" t="s">
        <v>2000</v>
      </c>
      <c r="G308" s="21">
        <v>45361</v>
      </c>
    </row>
    <row r="309" spans="1:7" ht="20.100000000000001" customHeight="1" x14ac:dyDescent="0.15">
      <c r="A309" s="18" t="s">
        <v>56</v>
      </c>
      <c r="B309" s="19">
        <v>245</v>
      </c>
      <c r="C309" s="19" t="s">
        <v>2807</v>
      </c>
      <c r="D309" s="20" t="s">
        <v>2008</v>
      </c>
      <c r="E309" s="19" t="s">
        <v>2009</v>
      </c>
      <c r="F309" s="20" t="s">
        <v>2010</v>
      </c>
      <c r="G309" s="21">
        <v>45361</v>
      </c>
    </row>
    <row r="310" spans="1:7" ht="20.100000000000001" customHeight="1" x14ac:dyDescent="0.15">
      <c r="A310" s="18" t="s">
        <v>56</v>
      </c>
      <c r="B310" s="19">
        <v>245</v>
      </c>
      <c r="C310" s="19" t="s">
        <v>2012</v>
      </c>
      <c r="D310" s="20" t="s">
        <v>2013</v>
      </c>
      <c r="E310" s="19" t="s">
        <v>2014</v>
      </c>
      <c r="F310" s="20" t="s">
        <v>2015</v>
      </c>
      <c r="G310" s="21">
        <v>45361</v>
      </c>
    </row>
    <row r="311" spans="1:7" ht="20.100000000000001" customHeight="1" x14ac:dyDescent="0.15">
      <c r="A311" s="18" t="s">
        <v>56</v>
      </c>
      <c r="B311" s="19">
        <v>245</v>
      </c>
      <c r="C311" s="19" t="s">
        <v>3151</v>
      </c>
      <c r="D311" s="20" t="s">
        <v>2023</v>
      </c>
      <c r="E311" s="19" t="s">
        <v>2024</v>
      </c>
      <c r="F311" s="20" t="s">
        <v>2025</v>
      </c>
      <c r="G311" s="21">
        <v>45361</v>
      </c>
    </row>
    <row r="312" spans="1:7" ht="20.100000000000001" customHeight="1" x14ac:dyDescent="0.15">
      <c r="A312" s="18" t="s">
        <v>56</v>
      </c>
      <c r="B312" s="19">
        <v>245</v>
      </c>
      <c r="C312" s="19" t="s">
        <v>3149</v>
      </c>
      <c r="D312" s="20" t="s">
        <v>2028</v>
      </c>
      <c r="E312" s="19" t="s">
        <v>2029</v>
      </c>
      <c r="F312" s="20" t="s">
        <v>2030</v>
      </c>
      <c r="G312" s="21">
        <v>45361</v>
      </c>
    </row>
    <row r="313" spans="1:7" ht="20.100000000000001" customHeight="1" x14ac:dyDescent="0.15">
      <c r="A313" s="18" t="s">
        <v>56</v>
      </c>
      <c r="B313" s="19">
        <v>245</v>
      </c>
      <c r="C313" s="19" t="s">
        <v>2806</v>
      </c>
      <c r="D313" s="20" t="s">
        <v>2038</v>
      </c>
      <c r="E313" s="19" t="s">
        <v>2039</v>
      </c>
      <c r="F313" s="20" t="s">
        <v>2040</v>
      </c>
      <c r="G313" s="21">
        <v>45361</v>
      </c>
    </row>
    <row r="314" spans="1:7" ht="20.100000000000001" customHeight="1" x14ac:dyDescent="0.15">
      <c r="A314" s="18" t="s">
        <v>56</v>
      </c>
      <c r="B314" s="19">
        <v>245</v>
      </c>
      <c r="C314" s="19" t="s">
        <v>3146</v>
      </c>
      <c r="D314" s="20" t="s">
        <v>2495</v>
      </c>
      <c r="E314" s="19" t="s">
        <v>2496</v>
      </c>
      <c r="F314" s="20" t="s">
        <v>2050</v>
      </c>
      <c r="G314" s="21">
        <v>45361</v>
      </c>
    </row>
    <row r="315" spans="1:7" ht="20.100000000000001" customHeight="1" x14ac:dyDescent="0.15">
      <c r="A315" s="18" t="s">
        <v>56</v>
      </c>
      <c r="B315" s="19">
        <v>245</v>
      </c>
      <c r="C315" s="19" t="s">
        <v>2052</v>
      </c>
      <c r="D315" s="20" t="s">
        <v>2053</v>
      </c>
      <c r="E315" s="19" t="s">
        <v>2054</v>
      </c>
      <c r="F315" s="20" t="s">
        <v>2055</v>
      </c>
      <c r="G315" s="21">
        <v>45361</v>
      </c>
    </row>
    <row r="316" spans="1:7" ht="20.100000000000001" customHeight="1" x14ac:dyDescent="0.15">
      <c r="A316" s="18" t="s">
        <v>56</v>
      </c>
      <c r="B316" s="19">
        <v>245</v>
      </c>
      <c r="C316" s="19" t="s">
        <v>2803</v>
      </c>
      <c r="D316" s="20" t="s">
        <v>2063</v>
      </c>
      <c r="E316" s="19" t="s">
        <v>2064</v>
      </c>
      <c r="F316" s="20" t="s">
        <v>2065</v>
      </c>
      <c r="G316" s="21">
        <v>45361</v>
      </c>
    </row>
    <row r="317" spans="1:7" ht="20.100000000000001" customHeight="1" x14ac:dyDescent="0.15">
      <c r="A317" s="18" t="s">
        <v>56</v>
      </c>
      <c r="B317" s="19">
        <v>245</v>
      </c>
      <c r="C317" s="19" t="s">
        <v>2067</v>
      </c>
      <c r="D317" s="20" t="s">
        <v>2068</v>
      </c>
      <c r="E317" s="19" t="s">
        <v>2069</v>
      </c>
      <c r="F317" s="20" t="s">
        <v>2070</v>
      </c>
      <c r="G317" s="21">
        <v>45361</v>
      </c>
    </row>
    <row r="318" spans="1:7" ht="20.100000000000001" customHeight="1" x14ac:dyDescent="0.15">
      <c r="A318" s="10" t="s">
        <v>56</v>
      </c>
      <c r="B318" s="7">
        <v>246</v>
      </c>
      <c r="C318" s="7" t="s">
        <v>3578</v>
      </c>
      <c r="D318" s="4" t="s">
        <v>3577</v>
      </c>
      <c r="E318" s="7" t="s">
        <v>2074</v>
      </c>
      <c r="F318" s="4" t="s">
        <v>3576</v>
      </c>
      <c r="G318" s="12">
        <v>47160</v>
      </c>
    </row>
    <row r="319" spans="1:7" ht="20.100000000000001" customHeight="1" x14ac:dyDescent="0.15">
      <c r="A319" s="10" t="s">
        <v>56</v>
      </c>
      <c r="B319" s="7">
        <v>247</v>
      </c>
      <c r="C319" s="7" t="s">
        <v>3342</v>
      </c>
      <c r="D319" s="4" t="s">
        <v>2079</v>
      </c>
      <c r="E319" s="7" t="s">
        <v>3339</v>
      </c>
      <c r="F319" s="4" t="s">
        <v>2081</v>
      </c>
      <c r="G319" s="12">
        <v>47048</v>
      </c>
    </row>
    <row r="320" spans="1:7" ht="20.100000000000001" customHeight="1" x14ac:dyDescent="0.15">
      <c r="A320" s="10" t="s">
        <v>56</v>
      </c>
      <c r="B320" s="7">
        <v>250</v>
      </c>
      <c r="C320" s="7" t="s">
        <v>2098</v>
      </c>
      <c r="D320" s="4" t="s">
        <v>2099</v>
      </c>
      <c r="E320" s="7" t="s">
        <v>2100</v>
      </c>
      <c r="F320" s="4" t="s">
        <v>2101</v>
      </c>
      <c r="G320" s="12">
        <v>45470</v>
      </c>
    </row>
    <row r="321" spans="1:7" ht="20.100000000000001" customHeight="1" x14ac:dyDescent="0.15">
      <c r="A321" s="10" t="s">
        <v>56</v>
      </c>
      <c r="B321" s="7">
        <v>251</v>
      </c>
      <c r="C321" s="7" t="s">
        <v>2108</v>
      </c>
      <c r="D321" s="4" t="s">
        <v>2105</v>
      </c>
      <c r="E321" s="7" t="s">
        <v>2106</v>
      </c>
      <c r="F321" s="4" t="s">
        <v>2107</v>
      </c>
      <c r="G321" s="12">
        <v>45509</v>
      </c>
    </row>
    <row r="322" spans="1:7" ht="20.100000000000001" customHeight="1" x14ac:dyDescent="0.15">
      <c r="A322" s="10" t="s">
        <v>56</v>
      </c>
      <c r="B322" s="7">
        <v>252</v>
      </c>
      <c r="C322" s="7" t="s">
        <v>2110</v>
      </c>
      <c r="D322" s="4" t="s">
        <v>2111</v>
      </c>
      <c r="E322" s="7" t="s">
        <v>2112</v>
      </c>
      <c r="F322" s="4" t="s">
        <v>2113</v>
      </c>
      <c r="G322" s="12">
        <v>45498</v>
      </c>
    </row>
    <row r="323" spans="1:7" ht="20.100000000000001" customHeight="1" x14ac:dyDescent="0.15">
      <c r="A323" s="10" t="s">
        <v>56</v>
      </c>
      <c r="B323" s="7">
        <v>253</v>
      </c>
      <c r="C323" s="7" t="s">
        <v>2116</v>
      </c>
      <c r="D323" s="4" t="s">
        <v>569</v>
      </c>
      <c r="E323" s="7" t="s">
        <v>2117</v>
      </c>
      <c r="F323" s="4" t="s">
        <v>2118</v>
      </c>
      <c r="G323" s="12">
        <v>45537</v>
      </c>
    </row>
    <row r="324" spans="1:7" ht="20.100000000000001" customHeight="1" x14ac:dyDescent="0.15">
      <c r="A324" s="10" t="s">
        <v>56</v>
      </c>
      <c r="B324" s="7">
        <v>254</v>
      </c>
      <c r="C324" s="7" t="s">
        <v>2120</v>
      </c>
      <c r="D324" s="4" t="s">
        <v>2121</v>
      </c>
      <c r="E324" s="7" t="s">
        <v>2122</v>
      </c>
      <c r="F324" s="4" t="s">
        <v>2123</v>
      </c>
      <c r="G324" s="12">
        <v>46720</v>
      </c>
    </row>
    <row r="325" spans="1:7" ht="20.100000000000001" customHeight="1" x14ac:dyDescent="0.15">
      <c r="A325" s="14" t="s">
        <v>56</v>
      </c>
      <c r="B325" s="15">
        <v>255</v>
      </c>
      <c r="C325" s="15" t="s">
        <v>2129</v>
      </c>
      <c r="D325" s="16" t="s">
        <v>2126</v>
      </c>
      <c r="E325" s="15" t="s">
        <v>2127</v>
      </c>
      <c r="F325" s="16" t="s">
        <v>2130</v>
      </c>
      <c r="G325" s="17">
        <v>45609</v>
      </c>
    </row>
    <row r="326" spans="1:7" ht="20.100000000000001" customHeight="1" x14ac:dyDescent="0.15">
      <c r="A326" s="18" t="s">
        <v>56</v>
      </c>
      <c r="B326" s="19">
        <v>255</v>
      </c>
      <c r="C326" s="19" t="s">
        <v>2132</v>
      </c>
      <c r="D326" s="20" t="s">
        <v>2133</v>
      </c>
      <c r="E326" s="19" t="s">
        <v>2134</v>
      </c>
      <c r="F326" s="20" t="s">
        <v>2135</v>
      </c>
      <c r="G326" s="21">
        <v>45609</v>
      </c>
    </row>
    <row r="327" spans="1:7" ht="20.100000000000001" customHeight="1" x14ac:dyDescent="0.15">
      <c r="A327" s="22" t="s">
        <v>56</v>
      </c>
      <c r="B327" s="23">
        <v>255</v>
      </c>
      <c r="C327" s="23" t="s">
        <v>2137</v>
      </c>
      <c r="D327" s="24" t="s">
        <v>2138</v>
      </c>
      <c r="E327" s="23" t="s">
        <v>2139</v>
      </c>
      <c r="F327" s="24" t="s">
        <v>2140</v>
      </c>
      <c r="G327" s="25">
        <v>45609</v>
      </c>
    </row>
    <row r="328" spans="1:7" ht="20.100000000000001" customHeight="1" x14ac:dyDescent="0.15">
      <c r="A328" s="10" t="s">
        <v>56</v>
      </c>
      <c r="B328" s="7">
        <v>256</v>
      </c>
      <c r="C328" s="7" t="s">
        <v>2147</v>
      </c>
      <c r="D328" s="4" t="s">
        <v>2144</v>
      </c>
      <c r="E328" s="7" t="s">
        <v>2145</v>
      </c>
      <c r="F328" s="4" t="s">
        <v>2146</v>
      </c>
      <c r="G328" s="12">
        <v>45627</v>
      </c>
    </row>
    <row r="329" spans="1:7" ht="20.100000000000001" customHeight="1" x14ac:dyDescent="0.15">
      <c r="A329" s="10" t="s">
        <v>56</v>
      </c>
      <c r="B329" s="7">
        <v>258</v>
      </c>
      <c r="C329" s="7" t="s">
        <v>2163</v>
      </c>
      <c r="D329" s="4" t="s">
        <v>2164</v>
      </c>
      <c r="E329" s="7" t="s">
        <v>2165</v>
      </c>
      <c r="F329" s="4" t="s">
        <v>2166</v>
      </c>
      <c r="G329" s="12">
        <v>45623</v>
      </c>
    </row>
    <row r="330" spans="1:7" ht="20.100000000000001" customHeight="1" x14ac:dyDescent="0.15">
      <c r="A330" s="10" t="s">
        <v>56</v>
      </c>
      <c r="B330" s="7">
        <v>259</v>
      </c>
      <c r="C330" s="7" t="s">
        <v>3387</v>
      </c>
      <c r="D330" s="4" t="s">
        <v>2170</v>
      </c>
      <c r="E330" s="7" t="s">
        <v>2174</v>
      </c>
      <c r="F330" s="4" t="s">
        <v>3388</v>
      </c>
      <c r="G330" s="12">
        <v>45680</v>
      </c>
    </row>
    <row r="331" spans="1:7" ht="20.100000000000001" customHeight="1" x14ac:dyDescent="0.15">
      <c r="A331" s="10" t="s">
        <v>56</v>
      </c>
      <c r="B331" s="7">
        <v>260</v>
      </c>
      <c r="C331" s="7" t="s">
        <v>2181</v>
      </c>
      <c r="D331" s="4" t="s">
        <v>2178</v>
      </c>
      <c r="E331" s="7" t="s">
        <v>2179</v>
      </c>
      <c r="F331" s="4" t="s">
        <v>2180</v>
      </c>
      <c r="G331" s="12">
        <v>45483</v>
      </c>
    </row>
    <row r="332" spans="1:7" ht="20.100000000000001" customHeight="1" x14ac:dyDescent="0.15">
      <c r="A332" s="10" t="s">
        <v>56</v>
      </c>
      <c r="B332" s="7">
        <v>261</v>
      </c>
      <c r="C332" s="7" t="s">
        <v>2187</v>
      </c>
      <c r="D332" s="4" t="s">
        <v>2184</v>
      </c>
      <c r="E332" s="7" t="s">
        <v>2185</v>
      </c>
      <c r="F332" s="4" t="s">
        <v>2186</v>
      </c>
      <c r="G332" s="12">
        <v>45719</v>
      </c>
    </row>
    <row r="333" spans="1:7" s="44" customFormat="1" ht="20.100000000000001" customHeight="1" x14ac:dyDescent="0.15">
      <c r="A333" s="36" t="s">
        <v>56</v>
      </c>
      <c r="B333" s="37">
        <v>262</v>
      </c>
      <c r="C333" s="37" t="s">
        <v>2194</v>
      </c>
      <c r="D333" s="38" t="s">
        <v>2191</v>
      </c>
      <c r="E333" s="37" t="s">
        <v>2192</v>
      </c>
      <c r="F333" s="38" t="s">
        <v>2193</v>
      </c>
      <c r="G333" s="39">
        <v>44463</v>
      </c>
    </row>
    <row r="334" spans="1:7" ht="20.100000000000001" customHeight="1" x14ac:dyDescent="0.15">
      <c r="A334" s="14" t="s">
        <v>56</v>
      </c>
      <c r="B334" s="15">
        <v>263</v>
      </c>
      <c r="C334" s="15" t="s">
        <v>2200</v>
      </c>
      <c r="D334" s="16" t="s">
        <v>1187</v>
      </c>
      <c r="E334" s="15" t="s">
        <v>2201</v>
      </c>
      <c r="F334" s="16" t="s">
        <v>2202</v>
      </c>
      <c r="G334" s="17">
        <v>45725</v>
      </c>
    </row>
    <row r="335" spans="1:7" ht="20.100000000000001" customHeight="1" x14ac:dyDescent="0.15">
      <c r="A335" s="22" t="s">
        <v>56</v>
      </c>
      <c r="B335" s="23">
        <v>263</v>
      </c>
      <c r="C335" s="23" t="s">
        <v>2867</v>
      </c>
      <c r="D335" s="24" t="s">
        <v>2197</v>
      </c>
      <c r="E335" s="23" t="s">
        <v>2198</v>
      </c>
      <c r="F335" s="24" t="s">
        <v>2199</v>
      </c>
      <c r="G335" s="25">
        <v>45725</v>
      </c>
    </row>
    <row r="336" spans="1:7" ht="20.100000000000001" customHeight="1" x14ac:dyDescent="0.15">
      <c r="A336" s="10" t="s">
        <v>56</v>
      </c>
      <c r="B336" s="7">
        <v>264</v>
      </c>
      <c r="C336" s="7" t="s">
        <v>2209</v>
      </c>
      <c r="D336" s="4" t="s">
        <v>2630</v>
      </c>
      <c r="E336" s="7" t="s">
        <v>2631</v>
      </c>
      <c r="F336" s="4" t="s">
        <v>2632</v>
      </c>
      <c r="G336" s="12">
        <v>45672</v>
      </c>
    </row>
    <row r="337" spans="1:7" ht="20.100000000000001" customHeight="1" x14ac:dyDescent="0.15">
      <c r="A337" s="10" t="s">
        <v>56</v>
      </c>
      <c r="B337" s="7">
        <v>265</v>
      </c>
      <c r="C337" s="7" t="s">
        <v>2211</v>
      </c>
      <c r="D337" s="4" t="s">
        <v>2212</v>
      </c>
      <c r="E337" s="7" t="s">
        <v>2213</v>
      </c>
      <c r="F337" s="4" t="s">
        <v>2214</v>
      </c>
      <c r="G337" s="12">
        <v>45754</v>
      </c>
    </row>
    <row r="338" spans="1:7" ht="20.100000000000001" customHeight="1" x14ac:dyDescent="0.15">
      <c r="A338" s="10" t="s">
        <v>56</v>
      </c>
      <c r="B338" s="7">
        <v>266</v>
      </c>
      <c r="C338" s="7" t="s">
        <v>2217</v>
      </c>
      <c r="D338" s="4" t="s">
        <v>2218</v>
      </c>
      <c r="E338" s="7" t="s">
        <v>2219</v>
      </c>
      <c r="F338" s="4" t="s">
        <v>2220</v>
      </c>
      <c r="G338" s="12">
        <v>45769</v>
      </c>
    </row>
    <row r="339" spans="1:7" ht="20.100000000000001" customHeight="1" x14ac:dyDescent="0.15">
      <c r="A339" s="10" t="s">
        <v>56</v>
      </c>
      <c r="B339" s="7">
        <v>267</v>
      </c>
      <c r="C339" s="7" t="s">
        <v>2227</v>
      </c>
      <c r="D339" s="4" t="s">
        <v>2228</v>
      </c>
      <c r="E339" s="7" t="s">
        <v>2229</v>
      </c>
      <c r="F339" s="4" t="s">
        <v>2230</v>
      </c>
      <c r="G339" s="12">
        <v>45843</v>
      </c>
    </row>
    <row r="340" spans="1:7" ht="20.100000000000001" customHeight="1" x14ac:dyDescent="0.15">
      <c r="A340" s="10" t="s">
        <v>56</v>
      </c>
      <c r="B340" s="7">
        <v>268</v>
      </c>
      <c r="C340" s="7" t="s">
        <v>2237</v>
      </c>
      <c r="D340" s="4" t="s">
        <v>2234</v>
      </c>
      <c r="E340" s="7" t="s">
        <v>2235</v>
      </c>
      <c r="F340" s="4" t="s">
        <v>2236</v>
      </c>
      <c r="G340" s="12">
        <v>45913</v>
      </c>
    </row>
    <row r="341" spans="1:7" ht="20.100000000000001" customHeight="1" x14ac:dyDescent="0.15">
      <c r="A341" s="10" t="s">
        <v>56</v>
      </c>
      <c r="B341" s="7">
        <v>269</v>
      </c>
      <c r="C341" s="7" t="s">
        <v>160</v>
      </c>
      <c r="D341" s="4" t="s">
        <v>2243</v>
      </c>
      <c r="E341" s="7" t="s">
        <v>2244</v>
      </c>
      <c r="F341" s="4" t="s">
        <v>2242</v>
      </c>
      <c r="G341" s="12">
        <v>46924</v>
      </c>
    </row>
    <row r="342" spans="1:7" ht="20.100000000000001" customHeight="1" x14ac:dyDescent="0.15">
      <c r="A342" s="10" t="s">
        <v>56</v>
      </c>
      <c r="B342" s="7">
        <v>270</v>
      </c>
      <c r="C342" s="7" t="s">
        <v>2250</v>
      </c>
      <c r="D342" s="4" t="s">
        <v>2243</v>
      </c>
      <c r="E342" s="7" t="s">
        <v>2248</v>
      </c>
      <c r="F342" s="4" t="s">
        <v>2249</v>
      </c>
      <c r="G342" s="12">
        <v>45943</v>
      </c>
    </row>
    <row r="343" spans="1:7" ht="20.100000000000001" customHeight="1" x14ac:dyDescent="0.15">
      <c r="A343" s="10" t="s">
        <v>56</v>
      </c>
      <c r="B343" s="7">
        <v>271</v>
      </c>
      <c r="C343" s="7" t="s">
        <v>2252</v>
      </c>
      <c r="D343" s="4" t="s">
        <v>2253</v>
      </c>
      <c r="E343" s="7" t="s">
        <v>2254</v>
      </c>
      <c r="F343" s="4" t="s">
        <v>2255</v>
      </c>
      <c r="G343" s="12">
        <v>45950</v>
      </c>
    </row>
    <row r="344" spans="1:7" ht="20.100000000000001" customHeight="1" x14ac:dyDescent="0.15">
      <c r="A344" s="10" t="s">
        <v>56</v>
      </c>
      <c r="B344" s="7">
        <v>272</v>
      </c>
      <c r="C344" s="7" t="s">
        <v>2433</v>
      </c>
      <c r="D344" s="4" t="s">
        <v>134</v>
      </c>
      <c r="E344" s="7" t="s">
        <v>2420</v>
      </c>
      <c r="F344" s="4" t="s">
        <v>1492</v>
      </c>
      <c r="G344" s="12">
        <v>46137</v>
      </c>
    </row>
    <row r="345" spans="1:7" ht="20.100000000000001" customHeight="1" x14ac:dyDescent="0.15">
      <c r="A345" s="10" t="s">
        <v>56</v>
      </c>
      <c r="B345" s="7">
        <v>273</v>
      </c>
      <c r="C345" s="7" t="s">
        <v>2668</v>
      </c>
      <c r="D345" s="4" t="s">
        <v>2428</v>
      </c>
      <c r="E345" s="7" t="s">
        <v>2429</v>
      </c>
      <c r="F345" s="4" t="s">
        <v>2430</v>
      </c>
      <c r="G345" s="12">
        <v>46085</v>
      </c>
    </row>
    <row r="346" spans="1:7" ht="20.100000000000001" customHeight="1" x14ac:dyDescent="0.15">
      <c r="A346" s="10" t="s">
        <v>56</v>
      </c>
      <c r="B346" s="7">
        <v>274</v>
      </c>
      <c r="C346" s="7" t="s">
        <v>629</v>
      </c>
      <c r="D346" s="4" t="s">
        <v>630</v>
      </c>
      <c r="E346" s="7" t="s">
        <v>3413</v>
      </c>
      <c r="F346" s="4" t="s">
        <v>632</v>
      </c>
      <c r="G346" s="12">
        <v>46970</v>
      </c>
    </row>
    <row r="347" spans="1:7" ht="20.100000000000001" customHeight="1" x14ac:dyDescent="0.15">
      <c r="A347" s="10" t="s">
        <v>56</v>
      </c>
      <c r="B347" s="7">
        <v>275</v>
      </c>
      <c r="C347" s="7" t="s">
        <v>2411</v>
      </c>
      <c r="D347" s="4" t="s">
        <v>2412</v>
      </c>
      <c r="E347" s="7" t="s">
        <v>3416</v>
      </c>
      <c r="F347" s="4" t="s">
        <v>2413</v>
      </c>
      <c r="G347" s="12">
        <v>46162</v>
      </c>
    </row>
    <row r="348" spans="1:7" ht="20.100000000000001" customHeight="1" x14ac:dyDescent="0.15">
      <c r="A348" s="10" t="s">
        <v>56</v>
      </c>
      <c r="B348" s="7">
        <v>276</v>
      </c>
      <c r="C348" s="7" t="s">
        <v>2353</v>
      </c>
      <c r="D348" s="4" t="s">
        <v>2354</v>
      </c>
      <c r="E348" s="7" t="s">
        <v>2355</v>
      </c>
      <c r="F348" s="4" t="s">
        <v>2356</v>
      </c>
      <c r="G348" s="12">
        <v>46173</v>
      </c>
    </row>
    <row r="349" spans="1:7" ht="20.100000000000001" customHeight="1" x14ac:dyDescent="0.15">
      <c r="A349" s="10" t="s">
        <v>56</v>
      </c>
      <c r="B349" s="7">
        <v>277</v>
      </c>
      <c r="C349" s="7" t="s">
        <v>3108</v>
      </c>
      <c r="D349" s="4" t="s">
        <v>3107</v>
      </c>
      <c r="E349" s="7" t="s">
        <v>3106</v>
      </c>
      <c r="F349" s="4" t="s">
        <v>3105</v>
      </c>
      <c r="G349" s="12">
        <v>46133</v>
      </c>
    </row>
    <row r="350" spans="1:7" ht="20.100000000000001" customHeight="1" x14ac:dyDescent="0.15">
      <c r="A350" s="14" t="s">
        <v>56</v>
      </c>
      <c r="B350" s="15">
        <v>278</v>
      </c>
      <c r="C350" s="15" t="s">
        <v>2669</v>
      </c>
      <c r="D350" s="16" t="s">
        <v>2092</v>
      </c>
      <c r="E350" s="15" t="s">
        <v>3438</v>
      </c>
      <c r="F350" s="16" t="s">
        <v>2388</v>
      </c>
      <c r="G350" s="17">
        <v>46216</v>
      </c>
    </row>
    <row r="351" spans="1:7" ht="20.100000000000001" customHeight="1" x14ac:dyDescent="0.15">
      <c r="A351" s="22" t="s">
        <v>56</v>
      </c>
      <c r="B351" s="23">
        <v>278</v>
      </c>
      <c r="C351" s="23" t="s">
        <v>2670</v>
      </c>
      <c r="D351" s="24" t="s">
        <v>2585</v>
      </c>
      <c r="E351" s="23" t="s">
        <v>3492</v>
      </c>
      <c r="F351" s="24" t="s">
        <v>2586</v>
      </c>
      <c r="G351" s="25">
        <v>46216</v>
      </c>
    </row>
    <row r="352" spans="1:7" ht="20.100000000000001" customHeight="1" x14ac:dyDescent="0.15">
      <c r="A352" s="10" t="s">
        <v>56</v>
      </c>
      <c r="B352" s="7">
        <v>279</v>
      </c>
      <c r="C352" s="7" t="s">
        <v>2683</v>
      </c>
      <c r="D352" s="4" t="s">
        <v>868</v>
      </c>
      <c r="E352" s="7" t="s">
        <v>869</v>
      </c>
      <c r="F352" s="4" t="s">
        <v>870</v>
      </c>
      <c r="G352" s="12">
        <v>46186</v>
      </c>
    </row>
    <row r="353" spans="1:14" ht="20.100000000000001" customHeight="1" x14ac:dyDescent="0.15">
      <c r="A353" s="10" t="s">
        <v>56</v>
      </c>
      <c r="B353" s="7">
        <v>280</v>
      </c>
      <c r="C353" s="7" t="s">
        <v>2671</v>
      </c>
      <c r="D353" s="4" t="s">
        <v>2452</v>
      </c>
      <c r="E353" s="7" t="s">
        <v>2453</v>
      </c>
      <c r="F353" s="4" t="s">
        <v>2454</v>
      </c>
      <c r="G353" s="12">
        <v>46300</v>
      </c>
    </row>
    <row r="354" spans="1:14" ht="20.100000000000001" customHeight="1" x14ac:dyDescent="0.15">
      <c r="A354" s="10" t="s">
        <v>56</v>
      </c>
      <c r="B354" s="7">
        <v>281</v>
      </c>
      <c r="C354" s="7" t="s">
        <v>2485</v>
      </c>
      <c r="D354" s="4" t="s">
        <v>2486</v>
      </c>
      <c r="E354" s="7" t="s">
        <v>2487</v>
      </c>
      <c r="F354" s="4" t="s">
        <v>2488</v>
      </c>
      <c r="G354" s="12">
        <v>46176</v>
      </c>
    </row>
    <row r="355" spans="1:14" ht="20.100000000000001" customHeight="1" x14ac:dyDescent="0.15">
      <c r="A355" s="10" t="s">
        <v>56</v>
      </c>
      <c r="B355" s="7">
        <v>282</v>
      </c>
      <c r="C355" s="7" t="s">
        <v>2493</v>
      </c>
      <c r="D355" s="4" t="s">
        <v>471</v>
      </c>
      <c r="E355" s="7" t="s">
        <v>3459</v>
      </c>
      <c r="F355" s="4" t="s">
        <v>2494</v>
      </c>
      <c r="G355" s="12">
        <v>46299</v>
      </c>
    </row>
    <row r="356" spans="1:14" ht="20.100000000000001" customHeight="1" x14ac:dyDescent="0.15">
      <c r="A356" s="10" t="s">
        <v>56</v>
      </c>
      <c r="B356" s="7">
        <v>283</v>
      </c>
      <c r="C356" s="7" t="s">
        <v>2507</v>
      </c>
      <c r="D356" s="4" t="s">
        <v>2508</v>
      </c>
      <c r="E356" s="7" t="s">
        <v>3475</v>
      </c>
      <c r="F356" s="4" t="s">
        <v>2509</v>
      </c>
      <c r="G356" s="12">
        <v>46313</v>
      </c>
    </row>
    <row r="357" spans="1:14" ht="20.100000000000001" customHeight="1" x14ac:dyDescent="0.15">
      <c r="A357" s="10" t="s">
        <v>56</v>
      </c>
      <c r="B357" s="7">
        <v>284</v>
      </c>
      <c r="C357" s="7" t="s">
        <v>2559</v>
      </c>
      <c r="D357" s="4" t="s">
        <v>420</v>
      </c>
      <c r="E357" s="7" t="s">
        <v>2560</v>
      </c>
      <c r="F357" s="4" t="s">
        <v>2561</v>
      </c>
      <c r="G357" s="12">
        <v>46364</v>
      </c>
    </row>
    <row r="358" spans="1:14" ht="20.100000000000001" customHeight="1" x14ac:dyDescent="0.15">
      <c r="A358" s="10" t="s">
        <v>56</v>
      </c>
      <c r="B358" s="7">
        <v>285</v>
      </c>
      <c r="C358" s="7" t="s">
        <v>2568</v>
      </c>
      <c r="D358" s="4" t="s">
        <v>2569</v>
      </c>
      <c r="E358" s="7" t="s">
        <v>2570</v>
      </c>
      <c r="F358" s="4" t="s">
        <v>2571</v>
      </c>
      <c r="G358" s="12">
        <v>46390</v>
      </c>
    </row>
    <row r="359" spans="1:14" ht="20.100000000000001" customHeight="1" x14ac:dyDescent="0.15">
      <c r="A359" s="14" t="s">
        <v>56</v>
      </c>
      <c r="B359" s="15">
        <v>286</v>
      </c>
      <c r="C359" s="15" t="s">
        <v>3229</v>
      </c>
      <c r="D359" s="16" t="s">
        <v>2575</v>
      </c>
      <c r="E359" s="15" t="s">
        <v>3490</v>
      </c>
      <c r="F359" s="16" t="s">
        <v>2577</v>
      </c>
      <c r="G359" s="17">
        <v>46929</v>
      </c>
    </row>
    <row r="360" spans="1:14" ht="20.100000000000001" customHeight="1" x14ac:dyDescent="0.15">
      <c r="A360" s="22" t="s">
        <v>56</v>
      </c>
      <c r="B360" s="23">
        <v>286</v>
      </c>
      <c r="C360" s="23" t="s">
        <v>3230</v>
      </c>
      <c r="D360" s="24" t="s">
        <v>3226</v>
      </c>
      <c r="E360" s="23" t="s">
        <v>3225</v>
      </c>
      <c r="F360" s="24" t="s">
        <v>3224</v>
      </c>
      <c r="G360" s="25">
        <v>46929</v>
      </c>
    </row>
    <row r="361" spans="1:14" ht="20.100000000000001" customHeight="1" x14ac:dyDescent="0.15">
      <c r="A361" s="10" t="s">
        <v>56</v>
      </c>
      <c r="B361" s="7">
        <v>287</v>
      </c>
      <c r="C361" s="7" t="s">
        <v>2672</v>
      </c>
      <c r="D361" s="4" t="s">
        <v>2591</v>
      </c>
      <c r="E361" s="7" t="s">
        <v>3493</v>
      </c>
      <c r="F361" s="4" t="s">
        <v>2593</v>
      </c>
      <c r="G361" s="12">
        <v>46420</v>
      </c>
    </row>
    <row r="362" spans="1:14" ht="20.100000000000001" customHeight="1" x14ac:dyDescent="0.15">
      <c r="A362" s="10" t="s">
        <v>56</v>
      </c>
      <c r="B362" s="7">
        <v>288</v>
      </c>
      <c r="C362" s="7" t="s">
        <v>3006</v>
      </c>
      <c r="D362" s="4" t="s">
        <v>205</v>
      </c>
      <c r="E362" s="7" t="s">
        <v>2603</v>
      </c>
      <c r="F362" s="4" t="s">
        <v>2604</v>
      </c>
      <c r="G362" s="12">
        <v>46439</v>
      </c>
    </row>
    <row r="363" spans="1:14" ht="20.100000000000001" customHeight="1" x14ac:dyDescent="0.15">
      <c r="A363" s="10" t="s">
        <v>56</v>
      </c>
      <c r="B363" s="7">
        <v>289</v>
      </c>
      <c r="C363" s="7" t="s">
        <v>2673</v>
      </c>
      <c r="D363" s="4" t="s">
        <v>2617</v>
      </c>
      <c r="E363" s="7" t="s">
        <v>2618</v>
      </c>
      <c r="F363" s="4" t="s">
        <v>2619</v>
      </c>
      <c r="G363" s="12">
        <v>46456</v>
      </c>
    </row>
    <row r="364" spans="1:14" ht="20.100000000000001" customHeight="1" x14ac:dyDescent="0.15">
      <c r="A364" s="10" t="s">
        <v>56</v>
      </c>
      <c r="B364" s="7">
        <v>290</v>
      </c>
      <c r="C364" s="7" t="s">
        <v>2674</v>
      </c>
      <c r="D364" s="4" t="s">
        <v>2639</v>
      </c>
      <c r="E364" s="7" t="s">
        <v>2640</v>
      </c>
      <c r="F364" s="4" t="s">
        <v>2641</v>
      </c>
      <c r="G364" s="12">
        <v>46288</v>
      </c>
    </row>
    <row r="365" spans="1:14" ht="20.100000000000001" customHeight="1" x14ac:dyDescent="0.15">
      <c r="A365" s="10" t="s">
        <v>56</v>
      </c>
      <c r="B365" s="7">
        <v>291</v>
      </c>
      <c r="C365" s="7" t="s">
        <v>2684</v>
      </c>
      <c r="D365" s="4" t="s">
        <v>1444</v>
      </c>
      <c r="E365" s="7" t="s">
        <v>1445</v>
      </c>
      <c r="F365" s="4" t="s">
        <v>1446</v>
      </c>
      <c r="G365" s="12">
        <v>46489</v>
      </c>
    </row>
    <row r="366" spans="1:14" s="31" customFormat="1" ht="20.100000000000001" customHeight="1" x14ac:dyDescent="0.15">
      <c r="A366" s="33" t="s">
        <v>56</v>
      </c>
      <c r="B366" s="34">
        <v>292</v>
      </c>
      <c r="C366" s="34" t="s">
        <v>2751</v>
      </c>
      <c r="D366" s="34" t="s">
        <v>2206</v>
      </c>
      <c r="E366" s="34" t="s">
        <v>2750</v>
      </c>
      <c r="F366" s="34" t="s">
        <v>2749</v>
      </c>
      <c r="G366" s="35">
        <v>46392</v>
      </c>
      <c r="H366" s="30"/>
      <c r="J366" s="30"/>
      <c r="K366" s="32"/>
      <c r="L366" s="32"/>
      <c r="M366" s="30"/>
      <c r="N366" s="30"/>
    </row>
    <row r="367" spans="1:14" s="31" customFormat="1" ht="20.100000000000001" customHeight="1" x14ac:dyDescent="0.15">
      <c r="A367" s="33" t="s">
        <v>56</v>
      </c>
      <c r="B367" s="34">
        <v>293</v>
      </c>
      <c r="C367" s="34" t="s">
        <v>2889</v>
      </c>
      <c r="D367" s="34" t="s">
        <v>2888</v>
      </c>
      <c r="E367" s="34" t="s">
        <v>2887</v>
      </c>
      <c r="F367" s="34" t="s">
        <v>2886</v>
      </c>
      <c r="G367" s="35">
        <v>46525</v>
      </c>
      <c r="H367" s="30"/>
      <c r="J367" s="30"/>
      <c r="K367" s="32"/>
      <c r="L367" s="32"/>
      <c r="M367" s="30"/>
      <c r="N367" s="30"/>
    </row>
    <row r="368" spans="1:14" s="31" customFormat="1" ht="20.100000000000001" customHeight="1" x14ac:dyDescent="0.15">
      <c r="A368" s="33" t="s">
        <v>56</v>
      </c>
      <c r="B368" s="34">
        <v>294</v>
      </c>
      <c r="C368" s="34" t="s">
        <v>2877</v>
      </c>
      <c r="D368" s="34" t="s">
        <v>2876</v>
      </c>
      <c r="E368" s="34" t="s">
        <v>2875</v>
      </c>
      <c r="F368" s="34" t="s">
        <v>2874</v>
      </c>
      <c r="G368" s="35">
        <v>46573</v>
      </c>
      <c r="H368" s="30"/>
      <c r="J368" s="30"/>
      <c r="K368" s="32"/>
      <c r="L368" s="32"/>
      <c r="M368" s="30"/>
      <c r="N368" s="30"/>
    </row>
    <row r="369" spans="1:14" s="31" customFormat="1" ht="20.100000000000001" customHeight="1" x14ac:dyDescent="0.15">
      <c r="A369" s="33" t="s">
        <v>56</v>
      </c>
      <c r="B369" s="34">
        <v>295</v>
      </c>
      <c r="C369" s="34" t="s">
        <v>2920</v>
      </c>
      <c r="D369" s="34" t="s">
        <v>2919</v>
      </c>
      <c r="E369" s="34" t="s">
        <v>2918</v>
      </c>
      <c r="F369" s="34" t="s">
        <v>2917</v>
      </c>
      <c r="G369" s="35">
        <v>46573</v>
      </c>
      <c r="H369" s="30"/>
      <c r="J369" s="30"/>
      <c r="K369" s="32"/>
      <c r="L369" s="32"/>
      <c r="M369" s="30"/>
      <c r="N369" s="30"/>
    </row>
    <row r="370" spans="1:14" s="31" customFormat="1" ht="20.100000000000001" customHeight="1" x14ac:dyDescent="0.15">
      <c r="A370" s="33" t="s">
        <v>56</v>
      </c>
      <c r="B370" s="34">
        <v>296</v>
      </c>
      <c r="C370" s="34" t="s">
        <v>2914</v>
      </c>
      <c r="D370" s="34" t="s">
        <v>2910</v>
      </c>
      <c r="E370" s="34" t="s">
        <v>2909</v>
      </c>
      <c r="F370" s="34" t="s">
        <v>2908</v>
      </c>
      <c r="G370" s="35">
        <v>46640</v>
      </c>
      <c r="H370" s="30"/>
      <c r="J370" s="30"/>
      <c r="K370" s="32"/>
      <c r="L370" s="32"/>
      <c r="M370" s="30"/>
      <c r="N370" s="30"/>
    </row>
    <row r="371" spans="1:14" s="31" customFormat="1" ht="20.100000000000001" customHeight="1" x14ac:dyDescent="0.15">
      <c r="A371" s="33" t="s">
        <v>56</v>
      </c>
      <c r="B371" s="34">
        <v>296</v>
      </c>
      <c r="C371" s="34" t="s">
        <v>2907</v>
      </c>
      <c r="D371" s="34" t="s">
        <v>2906</v>
      </c>
      <c r="E371" s="34" t="s">
        <v>2905</v>
      </c>
      <c r="F371" s="34" t="s">
        <v>2904</v>
      </c>
      <c r="G371" s="35">
        <v>46640</v>
      </c>
      <c r="H371" s="30"/>
      <c r="J371" s="30"/>
      <c r="K371" s="32"/>
      <c r="L371" s="32"/>
      <c r="M371" s="30"/>
      <c r="N371" s="30"/>
    </row>
    <row r="372" spans="1:14" s="31" customFormat="1" ht="20.100000000000001" customHeight="1" x14ac:dyDescent="0.15">
      <c r="A372" s="33" t="s">
        <v>56</v>
      </c>
      <c r="B372" s="34">
        <v>297</v>
      </c>
      <c r="C372" s="34" t="s">
        <v>2895</v>
      </c>
      <c r="D372" s="34" t="s">
        <v>2894</v>
      </c>
      <c r="E372" s="34" t="s">
        <v>2893</v>
      </c>
      <c r="F372" s="34" t="s">
        <v>2892</v>
      </c>
      <c r="G372" s="35">
        <v>46312</v>
      </c>
      <c r="H372" s="30"/>
      <c r="J372" s="30"/>
      <c r="K372" s="32"/>
      <c r="L372" s="32"/>
      <c r="M372" s="30"/>
      <c r="N372" s="30"/>
    </row>
    <row r="373" spans="1:14" s="31" customFormat="1" ht="20.100000000000001" customHeight="1" x14ac:dyDescent="0.15">
      <c r="A373" s="33" t="s">
        <v>56</v>
      </c>
      <c r="B373" s="34">
        <v>298</v>
      </c>
      <c r="C373" s="34" t="s">
        <v>2957</v>
      </c>
      <c r="D373" s="34" t="s">
        <v>446</v>
      </c>
      <c r="E373" s="34" t="s">
        <v>2956</v>
      </c>
      <c r="F373" s="34" t="s">
        <v>2955</v>
      </c>
      <c r="G373" s="35">
        <v>46644</v>
      </c>
      <c r="H373" s="30"/>
      <c r="J373" s="30"/>
      <c r="K373" s="32"/>
      <c r="L373" s="32"/>
      <c r="M373" s="30"/>
      <c r="N373" s="30"/>
    </row>
    <row r="374" spans="1:14" s="31" customFormat="1" ht="20.100000000000001" customHeight="1" x14ac:dyDescent="0.15">
      <c r="A374" s="33" t="s">
        <v>56</v>
      </c>
      <c r="B374" s="34">
        <v>299</v>
      </c>
      <c r="C374" s="34" t="s">
        <v>2998</v>
      </c>
      <c r="D374" s="34" t="s">
        <v>2092</v>
      </c>
      <c r="E374" s="34" t="s">
        <v>2093</v>
      </c>
      <c r="F374" s="34" t="s">
        <v>2997</v>
      </c>
      <c r="G374" s="35">
        <v>46680</v>
      </c>
      <c r="H374" s="30"/>
      <c r="J374" s="30"/>
      <c r="K374" s="32"/>
      <c r="L374" s="32"/>
      <c r="M374" s="30"/>
      <c r="N374" s="30"/>
    </row>
    <row r="375" spans="1:14" s="31" customFormat="1" ht="20.100000000000001" customHeight="1" x14ac:dyDescent="0.15">
      <c r="A375" s="33" t="s">
        <v>56</v>
      </c>
      <c r="B375" s="34">
        <v>300</v>
      </c>
      <c r="C375" s="34" t="s">
        <v>2986</v>
      </c>
      <c r="D375" s="34" t="s">
        <v>2985</v>
      </c>
      <c r="E375" s="34" t="s">
        <v>2984</v>
      </c>
      <c r="F375" s="34" t="s">
        <v>2983</v>
      </c>
      <c r="G375" s="35">
        <v>46692</v>
      </c>
      <c r="H375" s="30"/>
      <c r="J375" s="30"/>
      <c r="K375" s="32"/>
      <c r="L375" s="32"/>
      <c r="M375" s="30"/>
      <c r="N375" s="30"/>
    </row>
    <row r="376" spans="1:14" s="31" customFormat="1" ht="20.100000000000001" customHeight="1" x14ac:dyDescent="0.15">
      <c r="A376" s="33" t="s">
        <v>56</v>
      </c>
      <c r="B376" s="34">
        <v>302</v>
      </c>
      <c r="C376" s="34" t="s">
        <v>3077</v>
      </c>
      <c r="D376" s="34" t="s">
        <v>3076</v>
      </c>
      <c r="E376" s="34" t="s">
        <v>3075</v>
      </c>
      <c r="F376" s="34" t="s">
        <v>3074</v>
      </c>
      <c r="G376" s="35">
        <v>46232</v>
      </c>
      <c r="H376" s="30"/>
      <c r="J376" s="30"/>
      <c r="K376" s="32"/>
      <c r="L376" s="32"/>
      <c r="M376" s="30"/>
      <c r="N376" s="30"/>
    </row>
    <row r="377" spans="1:14" s="31" customFormat="1" ht="20.100000000000001" customHeight="1" x14ac:dyDescent="0.15">
      <c r="A377" s="33" t="s">
        <v>56</v>
      </c>
      <c r="B377" s="34">
        <v>303</v>
      </c>
      <c r="C377" s="34" t="s">
        <v>3033</v>
      </c>
      <c r="D377" s="34" t="s">
        <v>3032</v>
      </c>
      <c r="E377" s="34" t="s">
        <v>3031</v>
      </c>
      <c r="F377" s="34" t="s">
        <v>3030</v>
      </c>
      <c r="G377" s="35">
        <v>46655</v>
      </c>
      <c r="H377" s="30"/>
      <c r="J377" s="30"/>
      <c r="K377" s="32"/>
      <c r="L377" s="32"/>
      <c r="M377" s="30"/>
      <c r="N377" s="30"/>
    </row>
    <row r="378" spans="1:14" s="31" customFormat="1" ht="20.100000000000001" customHeight="1" x14ac:dyDescent="0.15">
      <c r="A378" s="33" t="s">
        <v>56</v>
      </c>
      <c r="B378" s="34">
        <v>304</v>
      </c>
      <c r="C378" s="34" t="s">
        <v>3136</v>
      </c>
      <c r="D378" s="34" t="s">
        <v>3023</v>
      </c>
      <c r="E378" s="34" t="s">
        <v>3022</v>
      </c>
      <c r="F378" s="34" t="s">
        <v>3021</v>
      </c>
      <c r="G378" s="35">
        <v>46821</v>
      </c>
      <c r="H378" s="30"/>
      <c r="J378" s="30"/>
      <c r="K378" s="32"/>
      <c r="L378" s="32"/>
      <c r="M378" s="30"/>
      <c r="N378" s="30"/>
    </row>
    <row r="379" spans="1:14" s="31" customFormat="1" ht="20.100000000000001" customHeight="1" x14ac:dyDescent="0.15">
      <c r="A379" s="33" t="s">
        <v>56</v>
      </c>
      <c r="B379" s="34">
        <v>305</v>
      </c>
      <c r="C379" s="34" t="s">
        <v>3211</v>
      </c>
      <c r="D379" s="34" t="s">
        <v>2086</v>
      </c>
      <c r="E379" s="34" t="s">
        <v>3210</v>
      </c>
      <c r="F379" s="34" t="s">
        <v>2088</v>
      </c>
      <c r="G379" s="35">
        <v>46903</v>
      </c>
      <c r="H379" s="30"/>
      <c r="J379" s="30"/>
      <c r="K379" s="32"/>
      <c r="L379" s="32"/>
      <c r="M379" s="30"/>
      <c r="N379" s="30"/>
    </row>
    <row r="380" spans="1:14" s="31" customFormat="1" ht="20.100000000000001" customHeight="1" x14ac:dyDescent="0.15">
      <c r="A380" s="33" t="s">
        <v>56</v>
      </c>
      <c r="B380" s="34">
        <v>306</v>
      </c>
      <c r="C380" s="34" t="s">
        <v>3218</v>
      </c>
      <c r="D380" s="34" t="s">
        <v>646</v>
      </c>
      <c r="E380" s="34" t="s">
        <v>3217</v>
      </c>
      <c r="F380" s="34" t="s">
        <v>648</v>
      </c>
      <c r="G380" s="35">
        <v>46889</v>
      </c>
      <c r="H380" s="30"/>
      <c r="J380" s="30"/>
      <c r="K380" s="32"/>
      <c r="L380" s="32"/>
      <c r="M380" s="30"/>
      <c r="N380" s="30"/>
    </row>
    <row r="381" spans="1:14" s="31" customFormat="1" ht="20.100000000000001" customHeight="1" x14ac:dyDescent="0.15">
      <c r="A381" s="33" t="s">
        <v>56</v>
      </c>
      <c r="B381" s="34">
        <v>307</v>
      </c>
      <c r="C381" s="34" t="s">
        <v>3133</v>
      </c>
      <c r="D381" s="34" t="s">
        <v>3132</v>
      </c>
      <c r="E381" s="34" t="s">
        <v>3131</v>
      </c>
      <c r="F381" s="34" t="s">
        <v>3130</v>
      </c>
      <c r="G381" s="35">
        <v>46943</v>
      </c>
      <c r="H381" s="30"/>
      <c r="J381" s="30"/>
      <c r="K381" s="32"/>
      <c r="L381" s="32"/>
      <c r="M381" s="30"/>
      <c r="N381" s="30"/>
    </row>
    <row r="382" spans="1:14" s="31" customFormat="1" ht="19.5" customHeight="1" x14ac:dyDescent="0.15">
      <c r="A382" s="33" t="s">
        <v>56</v>
      </c>
      <c r="B382" s="34">
        <v>308</v>
      </c>
      <c r="C382" s="50" t="s">
        <v>3501</v>
      </c>
      <c r="D382" s="34" t="s">
        <v>240</v>
      </c>
      <c r="E382" s="34" t="s">
        <v>3246</v>
      </c>
      <c r="F382" s="34" t="s">
        <v>3247</v>
      </c>
      <c r="G382" s="35">
        <v>47009</v>
      </c>
      <c r="H382" s="30"/>
      <c r="J382" s="30"/>
      <c r="K382" s="32"/>
      <c r="L382" s="32"/>
      <c r="M382" s="30"/>
      <c r="N382" s="30"/>
    </row>
    <row r="383" spans="1:14" s="31" customFormat="1" ht="19.5" customHeight="1" x14ac:dyDescent="0.15">
      <c r="A383" s="33" t="s">
        <v>56</v>
      </c>
      <c r="B383" s="34">
        <v>309</v>
      </c>
      <c r="C383" s="50" t="s">
        <v>3502</v>
      </c>
      <c r="D383" s="34" t="s">
        <v>1567</v>
      </c>
      <c r="E383" s="34" t="s">
        <v>1568</v>
      </c>
      <c r="F383" s="34" t="s">
        <v>1569</v>
      </c>
      <c r="G383" s="35">
        <v>47026</v>
      </c>
      <c r="H383" s="30"/>
      <c r="J383" s="30"/>
      <c r="K383" s="32"/>
      <c r="L383" s="32"/>
      <c r="M383" s="30"/>
      <c r="N383" s="30"/>
    </row>
    <row r="384" spans="1:14" s="31" customFormat="1" ht="19.5" customHeight="1" x14ac:dyDescent="0.15">
      <c r="A384" s="33" t="s">
        <v>56</v>
      </c>
      <c r="B384" s="34">
        <v>309</v>
      </c>
      <c r="C384" s="34" t="s">
        <v>3334</v>
      </c>
      <c r="D384" s="34" t="s">
        <v>1562</v>
      </c>
      <c r="E384" s="34" t="s">
        <v>1563</v>
      </c>
      <c r="F384" s="34" t="s">
        <v>3333</v>
      </c>
      <c r="G384" s="35">
        <v>47026</v>
      </c>
      <c r="H384" s="30"/>
      <c r="J384" s="30"/>
      <c r="K384" s="32"/>
      <c r="L384" s="32"/>
      <c r="M384" s="30"/>
      <c r="N384" s="30"/>
    </row>
    <row r="385" spans="1:14" s="31" customFormat="1" ht="19.5" customHeight="1" x14ac:dyDescent="0.15">
      <c r="A385" s="33" t="s">
        <v>56</v>
      </c>
      <c r="B385" s="34">
        <v>309</v>
      </c>
      <c r="C385" s="34" t="s">
        <v>3332</v>
      </c>
      <c r="D385" s="34" t="s">
        <v>3331</v>
      </c>
      <c r="E385" s="34" t="s">
        <v>3330</v>
      </c>
      <c r="F385" s="34" t="s">
        <v>3329</v>
      </c>
      <c r="G385" s="35">
        <v>47026</v>
      </c>
      <c r="H385" s="30"/>
      <c r="J385" s="30"/>
      <c r="K385" s="32"/>
      <c r="L385" s="32"/>
      <c r="M385" s="30"/>
      <c r="N385" s="30"/>
    </row>
    <row r="386" spans="1:14" s="31" customFormat="1" ht="19.5" customHeight="1" x14ac:dyDescent="0.15">
      <c r="A386" s="33" t="s">
        <v>56</v>
      </c>
      <c r="B386" s="34">
        <v>310</v>
      </c>
      <c r="C386" s="34" t="s">
        <v>3322</v>
      </c>
      <c r="D386" s="34" t="s">
        <v>3321</v>
      </c>
      <c r="E386" s="34" t="s">
        <v>3320</v>
      </c>
      <c r="F386" s="34" t="s">
        <v>3319</v>
      </c>
      <c r="G386" s="35">
        <v>47000</v>
      </c>
      <c r="H386" s="30"/>
      <c r="J386" s="30"/>
      <c r="K386" s="32"/>
      <c r="L386" s="32"/>
      <c r="M386" s="30"/>
      <c r="N386" s="30"/>
    </row>
    <row r="387" spans="1:14" s="31" customFormat="1" ht="19.5" customHeight="1" x14ac:dyDescent="0.15">
      <c r="A387" s="33" t="s">
        <v>56</v>
      </c>
      <c r="B387" s="34">
        <v>311</v>
      </c>
      <c r="C387" s="50" t="s">
        <v>3503</v>
      </c>
      <c r="D387" s="34" t="s">
        <v>978</v>
      </c>
      <c r="E387" s="34" t="s">
        <v>3312</v>
      </c>
      <c r="F387" s="34" t="s">
        <v>3311</v>
      </c>
      <c r="G387" s="35">
        <v>47000</v>
      </c>
      <c r="H387" s="30"/>
      <c r="J387" s="30"/>
      <c r="K387" s="32"/>
      <c r="L387" s="32"/>
      <c r="M387" s="30"/>
      <c r="N387" s="30"/>
    </row>
    <row r="388" spans="1:14" s="31" customFormat="1" ht="19.5" customHeight="1" x14ac:dyDescent="0.15">
      <c r="A388" s="33" t="s">
        <v>56</v>
      </c>
      <c r="B388" s="34">
        <v>311</v>
      </c>
      <c r="C388" s="34" t="s">
        <v>3308</v>
      </c>
      <c r="D388" s="34" t="s">
        <v>3307</v>
      </c>
      <c r="E388" s="34" t="s">
        <v>3306</v>
      </c>
      <c r="F388" s="34" t="s">
        <v>3305</v>
      </c>
      <c r="G388" s="35">
        <v>47000</v>
      </c>
      <c r="H388" s="30"/>
      <c r="J388" s="30"/>
      <c r="K388" s="32"/>
      <c r="L388" s="32"/>
      <c r="M388" s="30"/>
      <c r="N388" s="30"/>
    </row>
    <row r="389" spans="1:14" s="31" customFormat="1" ht="19.5" customHeight="1" x14ac:dyDescent="0.15">
      <c r="A389" s="33" t="s">
        <v>56</v>
      </c>
      <c r="B389" s="34">
        <v>312</v>
      </c>
      <c r="C389" s="34" t="s">
        <v>3296</v>
      </c>
      <c r="D389" s="34" t="s">
        <v>3295</v>
      </c>
      <c r="E389" s="34" t="s">
        <v>3294</v>
      </c>
      <c r="F389" s="34" t="s">
        <v>3293</v>
      </c>
      <c r="G389" s="35">
        <v>46265</v>
      </c>
      <c r="H389" s="30"/>
      <c r="J389" s="30"/>
      <c r="K389" s="32"/>
      <c r="L389" s="32"/>
      <c r="M389" s="30"/>
      <c r="N389" s="30"/>
    </row>
    <row r="390" spans="1:14" s="31" customFormat="1" ht="19.5" customHeight="1" x14ac:dyDescent="0.15">
      <c r="A390" s="33" t="s">
        <v>56</v>
      </c>
      <c r="B390" s="34">
        <v>313</v>
      </c>
      <c r="C390" s="34" t="s">
        <v>3290</v>
      </c>
      <c r="D390" s="34" t="s">
        <v>1060</v>
      </c>
      <c r="E390" s="34" t="s">
        <v>3287</v>
      </c>
      <c r="F390" s="34" t="s">
        <v>3286</v>
      </c>
      <c r="G390" s="35">
        <v>47015</v>
      </c>
      <c r="H390" s="30"/>
      <c r="J390" s="30"/>
      <c r="K390" s="32"/>
      <c r="L390" s="32"/>
      <c r="M390" s="30"/>
      <c r="N390" s="30"/>
    </row>
    <row r="391" spans="1:14" s="31" customFormat="1" ht="19.5" customHeight="1" x14ac:dyDescent="0.15">
      <c r="A391" s="33" t="s">
        <v>56</v>
      </c>
      <c r="B391" s="34">
        <v>314</v>
      </c>
      <c r="C391" s="34" t="s">
        <v>3281</v>
      </c>
      <c r="D391" s="34" t="s">
        <v>3280</v>
      </c>
      <c r="E391" s="34" t="s">
        <v>3279</v>
      </c>
      <c r="F391" s="34" t="s">
        <v>3278</v>
      </c>
      <c r="G391" s="35">
        <v>46237</v>
      </c>
      <c r="H391" s="30"/>
      <c r="J391" s="30"/>
      <c r="K391" s="32"/>
      <c r="L391" s="32"/>
      <c r="M391" s="30"/>
      <c r="N391" s="30"/>
    </row>
    <row r="392" spans="1:14" s="31" customFormat="1" ht="19.5" customHeight="1" x14ac:dyDescent="0.15">
      <c r="A392" s="33" t="s">
        <v>56</v>
      </c>
      <c r="B392" s="34">
        <v>315</v>
      </c>
      <c r="C392" s="34" t="s">
        <v>3275</v>
      </c>
      <c r="D392" s="34" t="s">
        <v>3271</v>
      </c>
      <c r="E392" s="34" t="s">
        <v>3270</v>
      </c>
      <c r="F392" s="34" t="s">
        <v>3269</v>
      </c>
      <c r="G392" s="35">
        <v>47029</v>
      </c>
      <c r="H392" s="30"/>
      <c r="J392" s="30"/>
      <c r="K392" s="32"/>
      <c r="L392" s="32"/>
      <c r="M392" s="30"/>
      <c r="N392" s="30"/>
    </row>
    <row r="393" spans="1:14" s="31" customFormat="1" ht="19.5" customHeight="1" x14ac:dyDescent="0.15">
      <c r="A393" s="33" t="s">
        <v>56</v>
      </c>
      <c r="B393" s="34">
        <v>316</v>
      </c>
      <c r="C393" s="34" t="s">
        <v>3266</v>
      </c>
      <c r="D393" s="34" t="s">
        <v>3265</v>
      </c>
      <c r="E393" s="34" t="s">
        <v>3264</v>
      </c>
      <c r="F393" s="34" t="s">
        <v>3263</v>
      </c>
      <c r="G393" s="35">
        <v>47111</v>
      </c>
      <c r="H393" s="30"/>
      <c r="J393" s="30"/>
      <c r="K393" s="32"/>
      <c r="L393" s="32"/>
      <c r="M393" s="30"/>
      <c r="N393" s="30"/>
    </row>
    <row r="394" spans="1:14" s="31" customFormat="1" ht="19.5" customHeight="1" x14ac:dyDescent="0.15">
      <c r="A394" s="33" t="s">
        <v>56</v>
      </c>
      <c r="B394" s="34">
        <v>317</v>
      </c>
      <c r="C394" s="34" t="s">
        <v>3260</v>
      </c>
      <c r="D394" s="34" t="s">
        <v>3042</v>
      </c>
      <c r="E394" s="34" t="s">
        <v>3258</v>
      </c>
      <c r="F394" s="34" t="s">
        <v>3040</v>
      </c>
      <c r="G394" s="35">
        <v>47006</v>
      </c>
      <c r="H394" s="30"/>
      <c r="J394" s="30"/>
      <c r="K394" s="32"/>
      <c r="L394" s="32"/>
      <c r="M394" s="30"/>
      <c r="N394" s="30"/>
    </row>
    <row r="395" spans="1:14" s="31" customFormat="1" ht="19.5" customHeight="1" x14ac:dyDescent="0.15">
      <c r="A395" s="33" t="s">
        <v>56</v>
      </c>
      <c r="B395" s="34">
        <v>318</v>
      </c>
      <c r="C395" s="34" t="s">
        <v>369</v>
      </c>
      <c r="D395" s="34" t="s">
        <v>220</v>
      </c>
      <c r="E395" s="34" t="s">
        <v>3254</v>
      </c>
      <c r="F395" s="34" t="s">
        <v>371</v>
      </c>
      <c r="G395" s="35">
        <v>47055</v>
      </c>
      <c r="H395" s="30"/>
      <c r="J395" s="30"/>
      <c r="K395" s="32"/>
      <c r="L395" s="32"/>
      <c r="M395" s="30"/>
      <c r="N395" s="30"/>
    </row>
    <row r="396" spans="1:14" s="31" customFormat="1" ht="19.5" customHeight="1" x14ac:dyDescent="0.15">
      <c r="A396" s="33" t="s">
        <v>56</v>
      </c>
      <c r="B396" s="34">
        <v>319</v>
      </c>
      <c r="C396" s="34" t="s">
        <v>3538</v>
      </c>
      <c r="D396" s="34" t="s">
        <v>1116</v>
      </c>
      <c r="E396" s="34" t="s">
        <v>3534</v>
      </c>
      <c r="F396" s="34" t="s">
        <v>3533</v>
      </c>
      <c r="G396" s="35">
        <v>47070</v>
      </c>
      <c r="H396" s="30"/>
      <c r="J396" s="30"/>
      <c r="K396" s="32"/>
      <c r="L396" s="32"/>
      <c r="M396" s="30"/>
      <c r="N396" s="30"/>
    </row>
    <row r="397" spans="1:14" s="31" customFormat="1" ht="19.5" customHeight="1" x14ac:dyDescent="0.15">
      <c r="A397" s="33" t="s">
        <v>56</v>
      </c>
      <c r="B397" s="34">
        <v>320</v>
      </c>
      <c r="C397" s="34" t="s">
        <v>3530</v>
      </c>
      <c r="D397" s="34" t="s">
        <v>3526</v>
      </c>
      <c r="E397" s="34" t="s">
        <v>3525</v>
      </c>
      <c r="F397" s="34" t="s">
        <v>3524</v>
      </c>
      <c r="G397" s="35">
        <v>47055</v>
      </c>
      <c r="H397" s="30"/>
      <c r="J397" s="30"/>
      <c r="K397" s="32"/>
      <c r="L397" s="32"/>
      <c r="M397" s="30"/>
      <c r="N397" s="30"/>
    </row>
    <row r="398" spans="1:14" s="31" customFormat="1" ht="19.5" customHeight="1" x14ac:dyDescent="0.15">
      <c r="A398" s="33" t="s">
        <v>56</v>
      </c>
      <c r="B398" s="34">
        <v>321</v>
      </c>
      <c r="C398" s="34" t="s">
        <v>3521</v>
      </c>
      <c r="D398" s="34" t="s">
        <v>3516</v>
      </c>
      <c r="E398" s="34" t="s">
        <v>3515</v>
      </c>
      <c r="F398" s="34" t="s">
        <v>3520</v>
      </c>
      <c r="G398" s="35">
        <v>47146</v>
      </c>
      <c r="H398" s="30"/>
      <c r="J398" s="30"/>
      <c r="K398" s="32"/>
      <c r="L398" s="32"/>
      <c r="M398" s="30"/>
      <c r="N398" s="30"/>
    </row>
    <row r="399" spans="1:14" s="31" customFormat="1" ht="19.5" customHeight="1" x14ac:dyDescent="0.15">
      <c r="A399" s="33" t="s">
        <v>56</v>
      </c>
      <c r="B399" s="34">
        <v>322</v>
      </c>
      <c r="C399" s="34" t="s">
        <v>3511</v>
      </c>
      <c r="D399" s="34" t="s">
        <v>2092</v>
      </c>
      <c r="E399" s="34" t="s">
        <v>3507</v>
      </c>
      <c r="F399" s="34" t="s">
        <v>3506</v>
      </c>
      <c r="G399" s="35">
        <v>47146</v>
      </c>
      <c r="H399" s="30"/>
      <c r="J399" s="30"/>
      <c r="K399" s="32"/>
      <c r="L399" s="32"/>
      <c r="M399" s="30"/>
      <c r="N399" s="30"/>
    </row>
  </sheetData>
  <phoneticPr fontId="20"/>
  <conditionalFormatting sqref="C400:C1048576 C1:C5 C8:C171 C173:C366">
    <cfRule type="duplicateValues" dxfId="11" priority="15"/>
    <cfRule type="duplicateValues" dxfId="10" priority="17"/>
  </conditionalFormatting>
  <conditionalFormatting sqref="C6">
    <cfRule type="duplicateValues" dxfId="9" priority="11"/>
    <cfRule type="duplicateValues" dxfId="8" priority="12"/>
  </conditionalFormatting>
  <conditionalFormatting sqref="C7">
    <cfRule type="duplicateValues" dxfId="7" priority="9"/>
    <cfRule type="duplicateValues" dxfId="6" priority="10"/>
  </conditionalFormatting>
  <conditionalFormatting sqref="C1:C171 C173:C1048576">
    <cfRule type="duplicateValues" dxfId="5" priority="7"/>
  </conditionalFormatting>
  <conditionalFormatting sqref="C367:C399">
    <cfRule type="duplicateValues" dxfId="4" priority="22"/>
    <cfRule type="duplicateValues" dxfId="3" priority="23"/>
  </conditionalFormatting>
  <conditionalFormatting sqref="C172">
    <cfRule type="duplicateValues" dxfId="2" priority="4"/>
    <cfRule type="duplicateValues" dxfId="1" priority="5"/>
  </conditionalFormatting>
  <conditionalFormatting sqref="C172">
    <cfRule type="duplicateValues" dxfId="0" priority="2"/>
  </conditionalFormatting>
  <pageMargins left="0.70866141732283472" right="0.70866141732283472" top="0.74803149606299213" bottom="0.74803149606299213" header="0.31496062992125984" footer="0.31496062992125984"/>
  <pageSetup paperSize="9" scale="83" fitToHeight="0" orientation="landscape" r:id="rId1"/>
  <headerFooter>
    <oddHeader>&amp;L八戸市屋外広告業登録名簿&amp;R令和6年3月1日現在</oddHeader>
    <oddFooter>&amp;C&amp;P/&amp;N</oddFooter>
  </headerFooter>
  <colBreaks count="1" manualBreakCount="1">
    <brk id="4" max="39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topLeftCell="A496" zoomScale="70" zoomScaleNormal="70" workbookViewId="0">
      <selection activeCell="T579" sqref="T579"/>
    </sheetView>
  </sheetViews>
  <sheetFormatPr defaultRowHeight="13.5" x14ac:dyDescent="0.15"/>
  <cols>
    <col min="1" max="16384" width="9" style="30"/>
  </cols>
  <sheetData/>
  <phoneticPr fontId="20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"/>
  <sheetViews>
    <sheetView topLeftCell="G1" zoomScaleNormal="100" zoomScaleSheetLayoutView="124" workbookViewId="0">
      <selection activeCell="I7" sqref="I7:J7 N7:R7"/>
    </sheetView>
  </sheetViews>
  <sheetFormatPr defaultRowHeight="13.5" x14ac:dyDescent="0.15"/>
  <cols>
    <col min="1" max="6" width="0" hidden="1" customWidth="1"/>
    <col min="11" max="13" width="0" hidden="1" customWidth="1"/>
    <col min="14" max="14" width="25.375" bestFit="1" customWidth="1"/>
    <col min="16" max="16" width="16.625" customWidth="1"/>
    <col min="19" max="48" width="0" hidden="1" customWidth="1"/>
  </cols>
  <sheetData>
    <row r="1" spans="1:56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2692</v>
      </c>
      <c r="K1" t="s">
        <v>9</v>
      </c>
      <c r="L1" t="s">
        <v>10</v>
      </c>
      <c r="M1" t="s">
        <v>11</v>
      </c>
      <c r="N1" t="s">
        <v>43</v>
      </c>
      <c r="O1" t="s">
        <v>44</v>
      </c>
      <c r="P1" t="s">
        <v>45</v>
      </c>
      <c r="Q1" t="s">
        <v>46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17</v>
      </c>
      <c r="X1" t="s">
        <v>18</v>
      </c>
      <c r="Y1" t="s">
        <v>19</v>
      </c>
      <c r="Z1" t="s">
        <v>20</v>
      </c>
      <c r="AA1" t="s">
        <v>21</v>
      </c>
      <c r="AB1" t="s">
        <v>22</v>
      </c>
      <c r="AC1" t="s">
        <v>23</v>
      </c>
      <c r="AD1" t="s">
        <v>24</v>
      </c>
      <c r="AE1" t="s">
        <v>25</v>
      </c>
      <c r="AF1" t="s">
        <v>26</v>
      </c>
      <c r="AG1" t="s">
        <v>27</v>
      </c>
      <c r="AH1" t="s">
        <v>28</v>
      </c>
      <c r="AI1" t="s">
        <v>29</v>
      </c>
      <c r="AJ1" t="s">
        <v>30</v>
      </c>
      <c r="AK1" t="s">
        <v>31</v>
      </c>
      <c r="AL1" t="s">
        <v>32</v>
      </c>
      <c r="AM1" t="s">
        <v>33</v>
      </c>
      <c r="AN1" t="s">
        <v>34</v>
      </c>
      <c r="AO1" t="s">
        <v>35</v>
      </c>
      <c r="AP1" t="s">
        <v>36</v>
      </c>
      <c r="AQ1" t="s">
        <v>37</v>
      </c>
      <c r="AR1" t="s">
        <v>38</v>
      </c>
      <c r="AS1" t="s">
        <v>39</v>
      </c>
      <c r="AT1" t="s">
        <v>40</v>
      </c>
      <c r="AU1" t="s">
        <v>41</v>
      </c>
      <c r="AV1" t="s">
        <v>42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</row>
    <row r="2" spans="1:56" x14ac:dyDescent="0.15">
      <c r="A2">
        <v>265</v>
      </c>
      <c r="B2">
        <v>1</v>
      </c>
      <c r="C2">
        <v>1</v>
      </c>
      <c r="D2">
        <v>3</v>
      </c>
      <c r="E2">
        <v>0</v>
      </c>
      <c r="G2" s="1">
        <v>43371</v>
      </c>
      <c r="H2" t="s">
        <v>83</v>
      </c>
      <c r="J2">
        <v>1</v>
      </c>
      <c r="K2" s="1">
        <v>43371</v>
      </c>
      <c r="L2" s="1">
        <v>43371</v>
      </c>
      <c r="M2" s="1">
        <v>43371</v>
      </c>
      <c r="N2" t="s">
        <v>2694</v>
      </c>
      <c r="O2" t="s">
        <v>1070</v>
      </c>
      <c r="P2" t="s">
        <v>2695</v>
      </c>
      <c r="Q2" t="s">
        <v>2696</v>
      </c>
      <c r="R2" s="1">
        <v>45196</v>
      </c>
      <c r="U2" t="s">
        <v>2693</v>
      </c>
      <c r="W2" t="s">
        <v>2694</v>
      </c>
      <c r="X2" t="s">
        <v>59</v>
      </c>
      <c r="Y2" t="s">
        <v>1070</v>
      </c>
      <c r="Z2" t="s">
        <v>2695</v>
      </c>
      <c r="AA2" t="s">
        <v>2696</v>
      </c>
      <c r="AC2">
        <v>1</v>
      </c>
      <c r="AL2">
        <v>0</v>
      </c>
      <c r="AM2">
        <v>0</v>
      </c>
      <c r="AN2">
        <v>1</v>
      </c>
      <c r="AO2">
        <v>1</v>
      </c>
      <c r="AR2" s="2">
        <v>44183</v>
      </c>
      <c r="AS2" s="2">
        <v>44183</v>
      </c>
      <c r="AT2" t="s">
        <v>63</v>
      </c>
      <c r="AU2">
        <v>1</v>
      </c>
      <c r="AV2">
        <v>0</v>
      </c>
      <c r="AW2">
        <v>0</v>
      </c>
      <c r="AY2" t="s">
        <v>2697</v>
      </c>
      <c r="BA2" s="2">
        <v>44183</v>
      </c>
      <c r="BB2" s="2">
        <v>44183</v>
      </c>
      <c r="BC2" t="s">
        <v>63</v>
      </c>
      <c r="BD2">
        <v>1</v>
      </c>
    </row>
    <row r="3" spans="1:56" x14ac:dyDescent="0.15">
      <c r="A3">
        <v>266</v>
      </c>
      <c r="B3">
        <v>1</v>
      </c>
      <c r="C3">
        <v>1</v>
      </c>
      <c r="D3">
        <v>3</v>
      </c>
      <c r="E3">
        <v>0</v>
      </c>
      <c r="G3" s="1">
        <v>43769</v>
      </c>
      <c r="H3" t="s">
        <v>83</v>
      </c>
      <c r="J3">
        <v>2</v>
      </c>
      <c r="K3" s="1">
        <v>43769</v>
      </c>
      <c r="L3" s="1">
        <v>43769</v>
      </c>
      <c r="M3" s="1">
        <v>43769</v>
      </c>
      <c r="N3" t="s">
        <v>2698</v>
      </c>
      <c r="O3" t="s">
        <v>2699</v>
      </c>
      <c r="P3" t="s">
        <v>2700</v>
      </c>
      <c r="Q3" t="s">
        <v>2701</v>
      </c>
      <c r="R3" s="1">
        <v>45595</v>
      </c>
      <c r="U3" t="s">
        <v>2698</v>
      </c>
      <c r="Y3" t="s">
        <v>2699</v>
      </c>
      <c r="Z3" t="s">
        <v>2700</v>
      </c>
      <c r="AA3" t="s">
        <v>2701</v>
      </c>
      <c r="AC3">
        <v>1</v>
      </c>
      <c r="AL3">
        <v>0</v>
      </c>
      <c r="AM3">
        <v>0</v>
      </c>
      <c r="AN3">
        <v>1</v>
      </c>
      <c r="AO3">
        <v>1</v>
      </c>
      <c r="AR3" s="2">
        <v>44183</v>
      </c>
      <c r="AS3" s="2">
        <v>44183</v>
      </c>
      <c r="AT3" t="s">
        <v>63</v>
      </c>
      <c r="AU3">
        <v>1</v>
      </c>
      <c r="AV3">
        <v>0</v>
      </c>
      <c r="AW3">
        <v>0</v>
      </c>
      <c r="AY3" t="s">
        <v>2698</v>
      </c>
      <c r="BA3" s="2">
        <v>44183</v>
      </c>
      <c r="BB3" s="2">
        <v>44183</v>
      </c>
      <c r="BC3" t="s">
        <v>63</v>
      </c>
      <c r="BD3">
        <v>1</v>
      </c>
    </row>
    <row r="4" spans="1:56" x14ac:dyDescent="0.15">
      <c r="A4">
        <v>267</v>
      </c>
      <c r="B4">
        <v>1</v>
      </c>
      <c r="C4">
        <v>1</v>
      </c>
      <c r="D4">
        <v>3</v>
      </c>
      <c r="E4">
        <v>0</v>
      </c>
      <c r="G4" s="1">
        <v>43874</v>
      </c>
      <c r="H4" t="s">
        <v>83</v>
      </c>
      <c r="J4">
        <v>3</v>
      </c>
      <c r="K4" s="1">
        <v>43874</v>
      </c>
      <c r="L4" s="1">
        <v>43874</v>
      </c>
      <c r="M4" s="1">
        <v>43874</v>
      </c>
      <c r="N4" t="s">
        <v>2703</v>
      </c>
      <c r="O4" t="s">
        <v>2704</v>
      </c>
      <c r="P4" t="s">
        <v>2705</v>
      </c>
      <c r="Q4" t="s">
        <v>2706</v>
      </c>
      <c r="R4" s="1">
        <v>45700</v>
      </c>
      <c r="U4" t="s">
        <v>2702</v>
      </c>
      <c r="W4" t="s">
        <v>2703</v>
      </c>
      <c r="X4" t="s">
        <v>59</v>
      </c>
      <c r="Y4" t="s">
        <v>2704</v>
      </c>
      <c r="Z4" t="s">
        <v>2705</v>
      </c>
      <c r="AA4" t="s">
        <v>2706</v>
      </c>
      <c r="AC4">
        <v>1</v>
      </c>
      <c r="AL4">
        <v>0</v>
      </c>
      <c r="AM4">
        <v>0</v>
      </c>
      <c r="AN4">
        <v>1</v>
      </c>
      <c r="AO4">
        <v>1</v>
      </c>
      <c r="AR4" s="2">
        <v>44183</v>
      </c>
      <c r="AS4" s="2">
        <v>44183</v>
      </c>
      <c r="AT4" t="s">
        <v>63</v>
      </c>
      <c r="AU4">
        <v>1</v>
      </c>
      <c r="AV4">
        <v>0</v>
      </c>
      <c r="AW4">
        <v>0</v>
      </c>
      <c r="AY4" t="s">
        <v>2702</v>
      </c>
      <c r="BA4" s="2">
        <v>44183</v>
      </c>
      <c r="BB4" s="2">
        <v>44183</v>
      </c>
      <c r="BC4" t="s">
        <v>63</v>
      </c>
      <c r="BD4">
        <v>1</v>
      </c>
    </row>
    <row r="5" spans="1:56" x14ac:dyDescent="0.15">
      <c r="A5">
        <v>268</v>
      </c>
      <c r="B5">
        <v>5</v>
      </c>
      <c r="C5">
        <v>1</v>
      </c>
      <c r="D5">
        <v>3</v>
      </c>
      <c r="E5">
        <v>1</v>
      </c>
      <c r="F5">
        <f>-20-1</f>
        <v>-21</v>
      </c>
      <c r="G5" s="1">
        <v>44229</v>
      </c>
      <c r="H5" t="s">
        <v>83</v>
      </c>
      <c r="J5">
        <v>4</v>
      </c>
      <c r="K5" s="1">
        <v>44257</v>
      </c>
      <c r="L5" s="1">
        <v>44257</v>
      </c>
      <c r="M5" s="1">
        <v>44257</v>
      </c>
      <c r="N5" t="s">
        <v>2713</v>
      </c>
      <c r="O5" t="s">
        <v>2710</v>
      </c>
      <c r="P5" t="s">
        <v>2711</v>
      </c>
      <c r="Q5" t="s">
        <v>2712</v>
      </c>
      <c r="R5" s="1">
        <v>46082</v>
      </c>
      <c r="T5" t="s">
        <v>2707</v>
      </c>
      <c r="U5" t="s">
        <v>2708</v>
      </c>
      <c r="V5" s="1">
        <v>17120</v>
      </c>
      <c r="W5" t="s">
        <v>2709</v>
      </c>
      <c r="X5" t="s">
        <v>59</v>
      </c>
      <c r="Y5" t="s">
        <v>2710</v>
      </c>
      <c r="Z5" t="s">
        <v>2711</v>
      </c>
      <c r="AA5" t="s">
        <v>2712</v>
      </c>
      <c r="AC5">
        <v>1</v>
      </c>
      <c r="AG5" t="s">
        <v>2258</v>
      </c>
      <c r="AL5">
        <v>10000</v>
      </c>
      <c r="AN5">
        <v>1</v>
      </c>
      <c r="AO5">
        <v>1</v>
      </c>
      <c r="AR5" s="2">
        <v>44280.452141203707</v>
      </c>
      <c r="AS5" s="2">
        <v>44280.452141203707</v>
      </c>
      <c r="AT5">
        <v>9999</v>
      </c>
      <c r="AU5">
        <v>1</v>
      </c>
      <c r="AV5">
        <v>1</v>
      </c>
      <c r="AW5">
        <v>1</v>
      </c>
      <c r="AX5" t="s">
        <v>2714</v>
      </c>
      <c r="AY5" t="s">
        <v>2715</v>
      </c>
      <c r="BA5" s="2">
        <v>44237.49659722222</v>
      </c>
      <c r="BB5" s="2">
        <v>44237.49659722222</v>
      </c>
      <c r="BC5">
        <v>9999</v>
      </c>
      <c r="BD5">
        <v>5</v>
      </c>
    </row>
    <row r="6" spans="1:56" x14ac:dyDescent="0.15">
      <c r="A6">
        <v>297</v>
      </c>
      <c r="B6">
        <v>2</v>
      </c>
      <c r="C6">
        <v>1</v>
      </c>
      <c r="D6">
        <v>3</v>
      </c>
      <c r="E6">
        <v>1</v>
      </c>
      <c r="G6" s="1">
        <v>44841</v>
      </c>
      <c r="H6" t="s">
        <v>83</v>
      </c>
      <c r="J6">
        <v>5</v>
      </c>
      <c r="K6" s="1">
        <v>44853</v>
      </c>
      <c r="L6" s="1">
        <v>44853</v>
      </c>
      <c r="M6" s="1">
        <v>44853</v>
      </c>
      <c r="N6" t="s">
        <v>2970</v>
      </c>
      <c r="O6" t="s">
        <v>2969</v>
      </c>
      <c r="P6" t="s">
        <v>2968</v>
      </c>
      <c r="Q6" t="s">
        <v>2967</v>
      </c>
      <c r="R6" s="1">
        <v>46678</v>
      </c>
      <c r="T6" t="s">
        <v>2966</v>
      </c>
      <c r="U6" t="s">
        <v>2965</v>
      </c>
      <c r="V6" s="1">
        <v>29496</v>
      </c>
      <c r="W6" t="s">
        <v>2970</v>
      </c>
      <c r="X6" t="s">
        <v>59</v>
      </c>
      <c r="Y6" t="s">
        <v>2969</v>
      </c>
      <c r="Z6" t="s">
        <v>2968</v>
      </c>
      <c r="AA6" t="s">
        <v>2967</v>
      </c>
      <c r="AC6">
        <v>1</v>
      </c>
      <c r="AG6" t="s">
        <v>2258</v>
      </c>
      <c r="AK6" s="1">
        <v>44853</v>
      </c>
      <c r="AL6">
        <v>10000</v>
      </c>
      <c r="AN6">
        <v>0</v>
      </c>
      <c r="AO6">
        <v>0</v>
      </c>
      <c r="AR6" s="2">
        <v>44855.396944444445</v>
      </c>
      <c r="AS6" s="2">
        <v>44855.396944444445</v>
      </c>
      <c r="AT6">
        <v>512272</v>
      </c>
      <c r="AU6">
        <v>1</v>
      </c>
      <c r="AV6">
        <v>0</v>
      </c>
      <c r="AW6">
        <v>2</v>
      </c>
      <c r="AX6" t="s">
        <v>2966</v>
      </c>
      <c r="AY6" t="s">
        <v>2965</v>
      </c>
      <c r="BA6" s="2">
        <v>44845.671122685184</v>
      </c>
      <c r="BB6" s="2">
        <v>44845.671122685184</v>
      </c>
      <c r="BC6">
        <v>512272</v>
      </c>
      <c r="BD6">
        <v>2</v>
      </c>
    </row>
    <row r="7" spans="1:56" x14ac:dyDescent="0.15">
      <c r="A7">
        <v>310</v>
      </c>
      <c r="B7">
        <v>2</v>
      </c>
      <c r="C7">
        <v>1</v>
      </c>
      <c r="D7">
        <v>3</v>
      </c>
      <c r="E7">
        <v>1</v>
      </c>
      <c r="F7">
        <f>-2023-1</f>
        <v>-2024</v>
      </c>
      <c r="G7" s="1">
        <v>45188</v>
      </c>
      <c r="H7" t="s">
        <v>83</v>
      </c>
      <c r="J7">
        <v>6</v>
      </c>
      <c r="K7" s="1">
        <v>45201</v>
      </c>
      <c r="L7" s="1">
        <v>45201</v>
      </c>
      <c r="M7" s="1">
        <v>45201</v>
      </c>
      <c r="N7" t="s">
        <v>3376</v>
      </c>
      <c r="O7" t="s">
        <v>3373</v>
      </c>
      <c r="P7" t="s">
        <v>3374</v>
      </c>
      <c r="Q7" t="s">
        <v>3375</v>
      </c>
      <c r="R7" s="1">
        <v>47027</v>
      </c>
      <c r="T7" t="s">
        <v>3370</v>
      </c>
      <c r="U7" t="s">
        <v>3371</v>
      </c>
      <c r="V7" s="1">
        <v>22623</v>
      </c>
      <c r="W7" t="s">
        <v>3372</v>
      </c>
      <c r="X7" t="s">
        <v>59</v>
      </c>
      <c r="Y7" t="s">
        <v>3373</v>
      </c>
      <c r="Z7" t="s">
        <v>3374</v>
      </c>
      <c r="AA7" t="s">
        <v>3375</v>
      </c>
      <c r="AC7">
        <v>1</v>
      </c>
      <c r="AG7" t="s">
        <v>2258</v>
      </c>
      <c r="AK7" s="1">
        <v>45201</v>
      </c>
      <c r="AL7">
        <v>10000</v>
      </c>
      <c r="AM7">
        <v>70001010868</v>
      </c>
      <c r="AN7">
        <v>0</v>
      </c>
      <c r="AO7">
        <v>0</v>
      </c>
      <c r="AR7" s="2">
        <v>45202.383912037039</v>
      </c>
      <c r="AS7" s="2">
        <v>45202.383912037039</v>
      </c>
      <c r="AT7">
        <v>512272</v>
      </c>
      <c r="AU7">
        <v>1</v>
      </c>
      <c r="AV7">
        <v>0</v>
      </c>
      <c r="AW7">
        <v>1</v>
      </c>
      <c r="AX7" t="s">
        <v>3370</v>
      </c>
      <c r="AY7" t="s">
        <v>3371</v>
      </c>
      <c r="BA7" s="2">
        <v>45189.66302083333</v>
      </c>
      <c r="BB7" s="2">
        <v>45189.66302083333</v>
      </c>
      <c r="BC7">
        <v>512272</v>
      </c>
      <c r="BD7">
        <v>2</v>
      </c>
    </row>
  </sheetData>
  <autoFilter ref="A1:BD7"/>
  <phoneticPr fontId="2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D1689"/>
  <sheetViews>
    <sheetView tabSelected="1" topLeftCell="G1497" workbookViewId="0">
      <selection activeCell="I1686" sqref="I1686:R1689"/>
    </sheetView>
  </sheetViews>
  <sheetFormatPr defaultRowHeight="13.5" x14ac:dyDescent="0.15"/>
  <cols>
    <col min="1" max="6" width="0" hidden="1" customWidth="1"/>
    <col min="11" max="13" width="0" hidden="1" customWidth="1"/>
    <col min="14" max="14" width="24.5" customWidth="1"/>
    <col min="19" max="48" width="0" hidden="1" customWidth="1"/>
  </cols>
  <sheetData>
    <row r="1" spans="1:56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2692</v>
      </c>
      <c r="K1" t="s">
        <v>9</v>
      </c>
      <c r="L1" t="s">
        <v>10</v>
      </c>
      <c r="M1" t="s">
        <v>11</v>
      </c>
      <c r="N1" t="s">
        <v>43</v>
      </c>
      <c r="O1" t="s">
        <v>44</v>
      </c>
      <c r="P1" t="s">
        <v>45</v>
      </c>
      <c r="Q1" t="s">
        <v>46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17</v>
      </c>
      <c r="X1" t="s">
        <v>18</v>
      </c>
      <c r="Y1" t="s">
        <v>19</v>
      </c>
      <c r="Z1" t="s">
        <v>20</v>
      </c>
      <c r="AA1" t="s">
        <v>21</v>
      </c>
      <c r="AB1" t="s">
        <v>22</v>
      </c>
      <c r="AC1" t="s">
        <v>23</v>
      </c>
      <c r="AD1" t="s">
        <v>24</v>
      </c>
      <c r="AE1" t="s">
        <v>25</v>
      </c>
      <c r="AF1" t="s">
        <v>26</v>
      </c>
      <c r="AG1" t="s">
        <v>27</v>
      </c>
      <c r="AH1" t="s">
        <v>28</v>
      </c>
      <c r="AI1" t="s">
        <v>29</v>
      </c>
      <c r="AJ1" t="s">
        <v>30</v>
      </c>
      <c r="AK1" t="s">
        <v>31</v>
      </c>
      <c r="AL1" t="s">
        <v>32</v>
      </c>
      <c r="AM1" t="s">
        <v>33</v>
      </c>
      <c r="AN1" t="s">
        <v>34</v>
      </c>
      <c r="AO1" t="s">
        <v>35</v>
      </c>
      <c r="AP1" t="s">
        <v>36</v>
      </c>
      <c r="AQ1" t="s">
        <v>37</v>
      </c>
      <c r="AR1" t="s">
        <v>38</v>
      </c>
      <c r="AS1" t="s">
        <v>39</v>
      </c>
      <c r="AT1" t="s">
        <v>40</v>
      </c>
      <c r="AU1" t="s">
        <v>41</v>
      </c>
      <c r="AV1" t="s">
        <v>42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</row>
    <row r="2" spans="1:56" hidden="1" x14ac:dyDescent="0.15">
      <c r="A2">
        <v>1</v>
      </c>
      <c r="B2">
        <v>1</v>
      </c>
      <c r="C2">
        <v>1</v>
      </c>
      <c r="D2">
        <v>3</v>
      </c>
      <c r="E2">
        <v>0</v>
      </c>
      <c r="G2" s="1">
        <v>42739</v>
      </c>
      <c r="H2" t="s">
        <v>55</v>
      </c>
      <c r="I2" t="s">
        <v>56</v>
      </c>
      <c r="J2">
        <v>1</v>
      </c>
      <c r="K2" s="1">
        <v>42739</v>
      </c>
      <c r="L2" s="1">
        <v>42739</v>
      </c>
      <c r="M2" s="1">
        <v>38975</v>
      </c>
      <c r="N2" t="s">
        <v>58</v>
      </c>
      <c r="O2" t="s">
        <v>60</v>
      </c>
      <c r="P2" t="s">
        <v>61</v>
      </c>
      <c r="Q2" t="s">
        <v>62</v>
      </c>
      <c r="R2" s="1">
        <v>44453</v>
      </c>
      <c r="U2" t="s">
        <v>57</v>
      </c>
      <c r="W2" t="s">
        <v>58</v>
      </c>
      <c r="X2" t="s">
        <v>59</v>
      </c>
      <c r="Y2" t="s">
        <v>60</v>
      </c>
      <c r="Z2" t="s">
        <v>61</v>
      </c>
      <c r="AA2" t="s">
        <v>62</v>
      </c>
      <c r="AC2">
        <v>1</v>
      </c>
      <c r="AL2">
        <v>0</v>
      </c>
      <c r="AM2">
        <v>0</v>
      </c>
      <c r="AN2">
        <v>1</v>
      </c>
      <c r="AO2">
        <v>1</v>
      </c>
      <c r="AR2" s="2">
        <v>44183</v>
      </c>
      <c r="AS2" s="2">
        <v>44183</v>
      </c>
      <c r="AT2" t="s">
        <v>63</v>
      </c>
      <c r="AU2">
        <v>1</v>
      </c>
      <c r="AV2">
        <v>0</v>
      </c>
      <c r="AW2">
        <v>0</v>
      </c>
      <c r="AY2" t="s">
        <v>57</v>
      </c>
      <c r="BA2" s="2">
        <v>44183</v>
      </c>
      <c r="BB2" s="2">
        <v>44183</v>
      </c>
      <c r="BC2" t="s">
        <v>63</v>
      </c>
      <c r="BD2">
        <v>5</v>
      </c>
    </row>
    <row r="3" spans="1:56" hidden="1" x14ac:dyDescent="0.15">
      <c r="A3">
        <v>1</v>
      </c>
      <c r="B3">
        <v>5</v>
      </c>
      <c r="C3">
        <v>2</v>
      </c>
      <c r="D3">
        <v>3</v>
      </c>
      <c r="E3">
        <v>0</v>
      </c>
      <c r="G3" s="1">
        <v>44455</v>
      </c>
      <c r="H3" t="s">
        <v>2257</v>
      </c>
      <c r="I3" t="s">
        <v>56</v>
      </c>
      <c r="J3">
        <v>1</v>
      </c>
      <c r="K3" s="1">
        <v>42739</v>
      </c>
      <c r="L3" s="1">
        <v>42739</v>
      </c>
      <c r="M3" s="1">
        <v>44454</v>
      </c>
      <c r="N3" t="s">
        <v>58</v>
      </c>
      <c r="O3" t="s">
        <v>60</v>
      </c>
      <c r="P3" t="s">
        <v>61</v>
      </c>
      <c r="Q3" t="s">
        <v>62</v>
      </c>
      <c r="R3" s="1">
        <v>46279</v>
      </c>
      <c r="T3" t="s">
        <v>3895</v>
      </c>
      <c r="U3" t="s">
        <v>3894</v>
      </c>
      <c r="W3" t="s">
        <v>58</v>
      </c>
      <c r="X3" t="s">
        <v>59</v>
      </c>
      <c r="Y3" t="s">
        <v>60</v>
      </c>
      <c r="Z3" t="s">
        <v>61</v>
      </c>
      <c r="AA3" t="s">
        <v>62</v>
      </c>
      <c r="AC3">
        <v>1</v>
      </c>
      <c r="AG3" t="s">
        <v>2258</v>
      </c>
      <c r="AL3">
        <v>0</v>
      </c>
      <c r="AN3">
        <v>1</v>
      </c>
      <c r="AO3">
        <v>1</v>
      </c>
      <c r="AR3" s="2">
        <v>45266.674143518518</v>
      </c>
      <c r="AS3" s="2">
        <v>45266.674143518518</v>
      </c>
      <c r="AT3">
        <v>512272</v>
      </c>
      <c r="AU3">
        <v>1</v>
      </c>
      <c r="AV3">
        <v>0</v>
      </c>
      <c r="AW3">
        <v>2</v>
      </c>
      <c r="AX3" t="s">
        <v>3895</v>
      </c>
      <c r="AY3" t="s">
        <v>3894</v>
      </c>
      <c r="BA3" s="2">
        <v>45266.674120370371</v>
      </c>
      <c r="BB3" s="2">
        <v>44183</v>
      </c>
      <c r="BC3">
        <v>512272</v>
      </c>
      <c r="BD3">
        <v>5</v>
      </c>
    </row>
    <row r="4" spans="1:56" hidden="1" x14ac:dyDescent="0.15">
      <c r="A4">
        <v>2</v>
      </c>
      <c r="B4">
        <v>1</v>
      </c>
      <c r="C4">
        <v>1</v>
      </c>
      <c r="D4">
        <v>3</v>
      </c>
      <c r="E4">
        <v>0</v>
      </c>
      <c r="G4" s="1">
        <v>42739</v>
      </c>
      <c r="H4" t="s">
        <v>55</v>
      </c>
      <c r="I4" t="s">
        <v>56</v>
      </c>
      <c r="J4">
        <v>2</v>
      </c>
      <c r="K4" s="1">
        <v>42739</v>
      </c>
      <c r="L4" s="1">
        <v>42739</v>
      </c>
      <c r="M4" s="1">
        <v>38938</v>
      </c>
      <c r="N4" t="s">
        <v>69</v>
      </c>
      <c r="O4" t="s">
        <v>66</v>
      </c>
      <c r="P4" t="s">
        <v>67</v>
      </c>
      <c r="Q4" t="s">
        <v>68</v>
      </c>
      <c r="R4" s="1">
        <v>44416</v>
      </c>
      <c r="U4" t="s">
        <v>64</v>
      </c>
      <c r="W4" t="s">
        <v>65</v>
      </c>
      <c r="X4" t="s">
        <v>59</v>
      </c>
      <c r="Y4" t="s">
        <v>66</v>
      </c>
      <c r="Z4" t="s">
        <v>67</v>
      </c>
      <c r="AA4" t="s">
        <v>68</v>
      </c>
      <c r="AC4">
        <v>1</v>
      </c>
      <c r="AL4">
        <v>0</v>
      </c>
      <c r="AM4">
        <v>0</v>
      </c>
      <c r="AN4">
        <v>1</v>
      </c>
      <c r="AO4">
        <v>1</v>
      </c>
      <c r="AR4" s="2">
        <v>44183</v>
      </c>
      <c r="AS4" s="2">
        <v>44183</v>
      </c>
      <c r="AT4" t="s">
        <v>63</v>
      </c>
      <c r="AU4">
        <v>1</v>
      </c>
      <c r="AV4">
        <v>0</v>
      </c>
      <c r="AW4">
        <v>0</v>
      </c>
      <c r="AY4" t="s">
        <v>64</v>
      </c>
      <c r="BA4" s="2">
        <v>44183</v>
      </c>
      <c r="BB4" s="2">
        <v>44183</v>
      </c>
      <c r="BC4" t="s">
        <v>63</v>
      </c>
      <c r="BD4">
        <v>6</v>
      </c>
    </row>
    <row r="5" spans="1:56" hidden="1" x14ac:dyDescent="0.15">
      <c r="A5">
        <v>2</v>
      </c>
      <c r="B5">
        <v>6</v>
      </c>
      <c r="C5">
        <v>2</v>
      </c>
      <c r="D5">
        <v>3</v>
      </c>
      <c r="E5">
        <v>0</v>
      </c>
      <c r="G5" s="1">
        <v>44406</v>
      </c>
      <c r="H5" t="s">
        <v>2257</v>
      </c>
      <c r="I5" t="s">
        <v>56</v>
      </c>
      <c r="J5">
        <v>2</v>
      </c>
      <c r="K5" s="1">
        <v>42739</v>
      </c>
      <c r="L5" s="1">
        <v>42739</v>
      </c>
      <c r="M5" s="1">
        <v>44417</v>
      </c>
      <c r="N5" t="s">
        <v>65</v>
      </c>
      <c r="O5" t="s">
        <v>66</v>
      </c>
      <c r="P5" t="s">
        <v>3889</v>
      </c>
      <c r="Q5" t="s">
        <v>68</v>
      </c>
      <c r="R5" s="1">
        <v>46242</v>
      </c>
      <c r="T5" t="s">
        <v>3891</v>
      </c>
      <c r="U5" t="s">
        <v>3890</v>
      </c>
      <c r="W5" t="s">
        <v>65</v>
      </c>
      <c r="X5" t="s">
        <v>59</v>
      </c>
      <c r="Y5" t="s">
        <v>66</v>
      </c>
      <c r="Z5" t="s">
        <v>3889</v>
      </c>
      <c r="AA5" t="s">
        <v>68</v>
      </c>
      <c r="AC5">
        <v>1</v>
      </c>
      <c r="AG5" t="s">
        <v>2258</v>
      </c>
      <c r="AL5">
        <v>0</v>
      </c>
      <c r="AN5">
        <v>1</v>
      </c>
      <c r="AO5">
        <v>1</v>
      </c>
      <c r="AR5" s="2">
        <v>45266.622430555559</v>
      </c>
      <c r="AS5" s="2">
        <v>45266.622430555559</v>
      </c>
      <c r="AT5">
        <v>512272</v>
      </c>
      <c r="AU5">
        <v>1</v>
      </c>
      <c r="AV5">
        <v>0</v>
      </c>
      <c r="AW5">
        <v>2</v>
      </c>
      <c r="AX5" t="s">
        <v>3891</v>
      </c>
      <c r="AY5" t="s">
        <v>3890</v>
      </c>
      <c r="BA5" s="2">
        <v>45266.622118055559</v>
      </c>
      <c r="BB5" s="2">
        <v>44183</v>
      </c>
      <c r="BC5">
        <v>512272</v>
      </c>
      <c r="BD5">
        <v>6</v>
      </c>
    </row>
    <row r="6" spans="1:56" hidden="1" x14ac:dyDescent="0.15">
      <c r="A6">
        <v>2</v>
      </c>
      <c r="B6">
        <v>6</v>
      </c>
      <c r="C6">
        <v>2</v>
      </c>
      <c r="D6">
        <v>3</v>
      </c>
      <c r="E6">
        <v>0</v>
      </c>
      <c r="G6" s="1">
        <v>44406</v>
      </c>
      <c r="H6" t="s">
        <v>2257</v>
      </c>
      <c r="I6" t="s">
        <v>56</v>
      </c>
      <c r="J6">
        <v>2</v>
      </c>
      <c r="K6" s="1">
        <v>42739</v>
      </c>
      <c r="L6" s="1">
        <v>42739</v>
      </c>
      <c r="M6" s="1">
        <v>44417</v>
      </c>
      <c r="N6" t="s">
        <v>65</v>
      </c>
      <c r="O6" t="s">
        <v>66</v>
      </c>
      <c r="P6" t="s">
        <v>3889</v>
      </c>
      <c r="Q6" t="s">
        <v>68</v>
      </c>
      <c r="R6" s="1">
        <v>46242</v>
      </c>
      <c r="T6" t="s">
        <v>3891</v>
      </c>
      <c r="U6" t="s">
        <v>3890</v>
      </c>
      <c r="W6" t="s">
        <v>65</v>
      </c>
      <c r="X6" t="s">
        <v>59</v>
      </c>
      <c r="Y6" t="s">
        <v>66</v>
      </c>
      <c r="Z6" t="s">
        <v>3889</v>
      </c>
      <c r="AA6" t="s">
        <v>68</v>
      </c>
      <c r="AC6">
        <v>1</v>
      </c>
      <c r="AG6" t="s">
        <v>2258</v>
      </c>
      <c r="AL6">
        <v>0</v>
      </c>
      <c r="AN6">
        <v>1</v>
      </c>
      <c r="AO6">
        <v>1</v>
      </c>
      <c r="AR6" s="2">
        <v>45266.622430555559</v>
      </c>
      <c r="AS6" s="2">
        <v>45266.622430555559</v>
      </c>
      <c r="AT6">
        <v>512272</v>
      </c>
      <c r="AU6">
        <v>2</v>
      </c>
      <c r="AV6">
        <v>0</v>
      </c>
      <c r="AW6">
        <v>2</v>
      </c>
      <c r="AX6" t="s">
        <v>3893</v>
      </c>
      <c r="AY6" t="s">
        <v>3892</v>
      </c>
      <c r="BA6" s="2">
        <v>45266.62228009259</v>
      </c>
      <c r="BB6" s="2">
        <v>45266.62228009259</v>
      </c>
      <c r="BC6">
        <v>512272</v>
      </c>
      <c r="BD6">
        <v>6</v>
      </c>
    </row>
    <row r="7" spans="1:56" hidden="1" x14ac:dyDescent="0.15">
      <c r="A7">
        <v>2</v>
      </c>
      <c r="B7">
        <v>6</v>
      </c>
      <c r="C7">
        <v>2</v>
      </c>
      <c r="D7">
        <v>3</v>
      </c>
      <c r="E7">
        <v>0</v>
      </c>
      <c r="G7" s="1">
        <v>44406</v>
      </c>
      <c r="H7" t="s">
        <v>2257</v>
      </c>
      <c r="I7" t="s">
        <v>56</v>
      </c>
      <c r="J7">
        <v>2</v>
      </c>
      <c r="K7" s="1">
        <v>42739</v>
      </c>
      <c r="L7" s="1">
        <v>42739</v>
      </c>
      <c r="M7" s="1">
        <v>44417</v>
      </c>
      <c r="N7" t="s">
        <v>65</v>
      </c>
      <c r="O7" t="s">
        <v>66</v>
      </c>
      <c r="P7" t="s">
        <v>3889</v>
      </c>
      <c r="Q7" t="s">
        <v>68</v>
      </c>
      <c r="R7" s="1">
        <v>46242</v>
      </c>
      <c r="T7" t="s">
        <v>3891</v>
      </c>
      <c r="U7" t="s">
        <v>3890</v>
      </c>
      <c r="W7" t="s">
        <v>65</v>
      </c>
      <c r="X7" t="s">
        <v>59</v>
      </c>
      <c r="Y7" t="s">
        <v>66</v>
      </c>
      <c r="Z7" t="s">
        <v>3889</v>
      </c>
      <c r="AA7" t="s">
        <v>68</v>
      </c>
      <c r="AC7">
        <v>1</v>
      </c>
      <c r="AG7" t="s">
        <v>2258</v>
      </c>
      <c r="AL7">
        <v>0</v>
      </c>
      <c r="AN7">
        <v>1</v>
      </c>
      <c r="AO7">
        <v>1</v>
      </c>
      <c r="AR7" s="2">
        <v>45266.622430555559</v>
      </c>
      <c r="AS7" s="2">
        <v>45266.622430555559</v>
      </c>
      <c r="AT7">
        <v>512272</v>
      </c>
      <c r="AU7">
        <v>3</v>
      </c>
      <c r="AV7">
        <v>0</v>
      </c>
      <c r="AW7">
        <v>2</v>
      </c>
      <c r="AX7" t="s">
        <v>3888</v>
      </c>
      <c r="AY7" t="s">
        <v>3887</v>
      </c>
      <c r="BA7" s="2">
        <v>45266.622407407405</v>
      </c>
      <c r="BB7" s="2">
        <v>45266.622407407405</v>
      </c>
      <c r="BC7">
        <v>512272</v>
      </c>
      <c r="BD7">
        <v>6</v>
      </c>
    </row>
    <row r="8" spans="1:56" hidden="1" x14ac:dyDescent="0.15">
      <c r="A8">
        <v>3</v>
      </c>
      <c r="B8">
        <v>1</v>
      </c>
      <c r="C8">
        <v>1</v>
      </c>
      <c r="D8">
        <v>3</v>
      </c>
      <c r="E8">
        <v>0</v>
      </c>
      <c r="G8" s="1">
        <v>42739</v>
      </c>
      <c r="H8" t="s">
        <v>55</v>
      </c>
      <c r="I8" t="s">
        <v>56</v>
      </c>
      <c r="J8">
        <v>3</v>
      </c>
      <c r="K8" s="1">
        <v>42739</v>
      </c>
      <c r="L8" s="1">
        <v>42739</v>
      </c>
      <c r="M8" s="1">
        <v>42656</v>
      </c>
      <c r="N8" t="s">
        <v>71</v>
      </c>
      <c r="O8" t="s">
        <v>72</v>
      </c>
      <c r="P8" t="s">
        <v>73</v>
      </c>
      <c r="Q8" t="s">
        <v>74</v>
      </c>
      <c r="R8" s="1">
        <v>44481</v>
      </c>
      <c r="U8" t="s">
        <v>70</v>
      </c>
      <c r="W8" t="s">
        <v>71</v>
      </c>
      <c r="X8" t="s">
        <v>59</v>
      </c>
      <c r="Y8" t="s">
        <v>72</v>
      </c>
      <c r="Z8" t="s">
        <v>73</v>
      </c>
      <c r="AA8" t="s">
        <v>74</v>
      </c>
      <c r="AC8">
        <v>1</v>
      </c>
      <c r="AL8">
        <v>0</v>
      </c>
      <c r="AM8">
        <v>0</v>
      </c>
      <c r="AN8">
        <v>1</v>
      </c>
      <c r="AO8">
        <v>1</v>
      </c>
      <c r="AR8" s="2">
        <v>44183</v>
      </c>
      <c r="AS8" s="2">
        <v>44183</v>
      </c>
      <c r="AT8" t="s">
        <v>63</v>
      </c>
      <c r="AU8">
        <v>1</v>
      </c>
      <c r="AV8">
        <v>0</v>
      </c>
      <c r="AW8">
        <v>0</v>
      </c>
      <c r="AY8" t="s">
        <v>70</v>
      </c>
      <c r="BA8" s="2">
        <v>44183</v>
      </c>
      <c r="BB8" s="2">
        <v>44183</v>
      </c>
      <c r="BC8" t="s">
        <v>63</v>
      </c>
      <c r="BD8">
        <v>5</v>
      </c>
    </row>
    <row r="9" spans="1:56" hidden="1" x14ac:dyDescent="0.15">
      <c r="A9">
        <v>3</v>
      </c>
      <c r="B9">
        <v>5</v>
      </c>
      <c r="C9">
        <v>2</v>
      </c>
      <c r="D9">
        <v>3</v>
      </c>
      <c r="E9">
        <v>0</v>
      </c>
      <c r="G9" s="1">
        <v>44498</v>
      </c>
      <c r="H9" t="s">
        <v>2257</v>
      </c>
      <c r="I9" t="s">
        <v>56</v>
      </c>
      <c r="J9">
        <v>3</v>
      </c>
      <c r="K9" s="1">
        <v>42739</v>
      </c>
      <c r="L9" s="1">
        <v>42739</v>
      </c>
      <c r="M9" s="1">
        <v>44498</v>
      </c>
      <c r="N9" t="s">
        <v>71</v>
      </c>
      <c r="O9" t="s">
        <v>72</v>
      </c>
      <c r="P9" t="s">
        <v>3885</v>
      </c>
      <c r="Q9" t="s">
        <v>74</v>
      </c>
      <c r="R9" s="1">
        <v>46307</v>
      </c>
      <c r="T9" t="s">
        <v>2502</v>
      </c>
      <c r="U9" t="s">
        <v>3886</v>
      </c>
      <c r="W9" t="s">
        <v>71</v>
      </c>
      <c r="X9" t="s">
        <v>59</v>
      </c>
      <c r="Y9" t="s">
        <v>72</v>
      </c>
      <c r="Z9" t="s">
        <v>3885</v>
      </c>
      <c r="AA9" t="s">
        <v>74</v>
      </c>
      <c r="AC9">
        <v>1</v>
      </c>
      <c r="AG9" t="s">
        <v>2258</v>
      </c>
      <c r="AL9">
        <v>0</v>
      </c>
      <c r="AN9">
        <v>1</v>
      </c>
      <c r="AO9">
        <v>1</v>
      </c>
      <c r="AR9" s="2">
        <v>45266.703738425924</v>
      </c>
      <c r="AS9" s="2">
        <v>45266.703738425924</v>
      </c>
      <c r="AT9">
        <v>512272</v>
      </c>
      <c r="AU9">
        <v>1</v>
      </c>
      <c r="AV9">
        <v>0</v>
      </c>
      <c r="AW9">
        <v>1</v>
      </c>
      <c r="AX9" t="s">
        <v>2503</v>
      </c>
      <c r="AY9" t="s">
        <v>2504</v>
      </c>
      <c r="BA9" s="2">
        <v>45266.703726851854</v>
      </c>
      <c r="BB9" s="2">
        <v>44183</v>
      </c>
      <c r="BC9">
        <v>512272</v>
      </c>
      <c r="BD9">
        <v>5</v>
      </c>
    </row>
    <row r="10" spans="1:56" hidden="1" x14ac:dyDescent="0.15">
      <c r="A10">
        <v>4</v>
      </c>
      <c r="B10">
        <v>1</v>
      </c>
      <c r="C10">
        <v>1</v>
      </c>
      <c r="D10">
        <v>3</v>
      </c>
      <c r="E10">
        <v>0</v>
      </c>
      <c r="G10" s="1">
        <v>42739</v>
      </c>
      <c r="H10" t="s">
        <v>55</v>
      </c>
      <c r="I10" t="s">
        <v>56</v>
      </c>
      <c r="J10">
        <v>4</v>
      </c>
      <c r="K10" s="1">
        <v>42739</v>
      </c>
      <c r="L10" s="1">
        <v>42739</v>
      </c>
      <c r="M10" s="1">
        <v>38933</v>
      </c>
      <c r="N10" t="s">
        <v>76</v>
      </c>
      <c r="O10" t="s">
        <v>81</v>
      </c>
      <c r="P10" t="s">
        <v>82</v>
      </c>
      <c r="Q10" t="s">
        <v>80</v>
      </c>
      <c r="R10" s="1">
        <v>44411</v>
      </c>
      <c r="U10" t="s">
        <v>75</v>
      </c>
      <c r="W10" t="s">
        <v>76</v>
      </c>
      <c r="X10" t="s">
        <v>77</v>
      </c>
      <c r="Y10" t="s">
        <v>78</v>
      </c>
      <c r="Z10" t="s">
        <v>79</v>
      </c>
      <c r="AA10" t="s">
        <v>80</v>
      </c>
      <c r="AC10">
        <v>1</v>
      </c>
      <c r="AL10">
        <v>0</v>
      </c>
      <c r="AM10">
        <v>0</v>
      </c>
      <c r="AN10">
        <v>1</v>
      </c>
      <c r="AO10">
        <v>1</v>
      </c>
      <c r="AR10" s="2">
        <v>44183</v>
      </c>
      <c r="AS10" s="2">
        <v>44183</v>
      </c>
      <c r="AT10" t="s">
        <v>63</v>
      </c>
      <c r="AU10">
        <v>1</v>
      </c>
      <c r="AV10">
        <v>0</v>
      </c>
      <c r="AW10">
        <v>0</v>
      </c>
      <c r="AY10" t="s">
        <v>75</v>
      </c>
      <c r="BA10" s="2">
        <v>44183</v>
      </c>
      <c r="BB10" s="2">
        <v>44183</v>
      </c>
      <c r="BC10" t="s">
        <v>63</v>
      </c>
      <c r="BD10">
        <v>5</v>
      </c>
    </row>
    <row r="11" spans="1:56" hidden="1" x14ac:dyDescent="0.15">
      <c r="A11">
        <v>4</v>
      </c>
      <c r="B11">
        <v>5</v>
      </c>
      <c r="C11">
        <v>2</v>
      </c>
      <c r="D11">
        <v>3</v>
      </c>
      <c r="E11">
        <v>0</v>
      </c>
      <c r="G11" s="1">
        <v>44413</v>
      </c>
      <c r="H11" t="s">
        <v>2257</v>
      </c>
      <c r="I11" t="s">
        <v>56</v>
      </c>
      <c r="J11">
        <v>4</v>
      </c>
      <c r="K11" s="1">
        <v>42739</v>
      </c>
      <c r="L11" s="1">
        <v>42739</v>
      </c>
      <c r="M11" s="1">
        <v>44412</v>
      </c>
      <c r="N11" t="s">
        <v>76</v>
      </c>
      <c r="O11" t="s">
        <v>81</v>
      </c>
      <c r="P11" t="s">
        <v>82</v>
      </c>
      <c r="Q11" t="s">
        <v>3884</v>
      </c>
      <c r="R11" s="1">
        <v>46237</v>
      </c>
      <c r="T11" t="s">
        <v>3883</v>
      </c>
      <c r="U11" t="s">
        <v>3882</v>
      </c>
      <c r="W11" t="s">
        <v>76</v>
      </c>
      <c r="X11" t="s">
        <v>77</v>
      </c>
      <c r="Y11" t="s">
        <v>78</v>
      </c>
      <c r="Z11" t="s">
        <v>79</v>
      </c>
      <c r="AA11" t="s">
        <v>80</v>
      </c>
      <c r="AC11">
        <v>2</v>
      </c>
      <c r="AG11" t="s">
        <v>2258</v>
      </c>
      <c r="AL11">
        <v>0</v>
      </c>
      <c r="AN11">
        <v>1</v>
      </c>
      <c r="AO11">
        <v>1</v>
      </c>
      <c r="AR11" s="2">
        <v>45266.629884259259</v>
      </c>
      <c r="AS11" s="2">
        <v>45266.629884259259</v>
      </c>
      <c r="AT11">
        <v>512272</v>
      </c>
      <c r="AU11">
        <v>1</v>
      </c>
      <c r="AV11">
        <v>0</v>
      </c>
      <c r="AW11">
        <v>2</v>
      </c>
      <c r="AX11" t="s">
        <v>3883</v>
      </c>
      <c r="AY11" t="s">
        <v>3882</v>
      </c>
      <c r="BA11" s="2">
        <v>45266.629803240743</v>
      </c>
      <c r="BB11" s="2">
        <v>44183</v>
      </c>
      <c r="BC11">
        <v>512272</v>
      </c>
      <c r="BD11">
        <v>5</v>
      </c>
    </row>
    <row r="12" spans="1:56" hidden="1" x14ac:dyDescent="0.15">
      <c r="A12">
        <v>5</v>
      </c>
      <c r="B12">
        <v>2</v>
      </c>
      <c r="C12">
        <v>1</v>
      </c>
      <c r="D12">
        <v>3</v>
      </c>
      <c r="E12">
        <v>0</v>
      </c>
      <c r="G12" s="1">
        <v>42739</v>
      </c>
      <c r="H12" t="s">
        <v>83</v>
      </c>
      <c r="I12" t="s">
        <v>56</v>
      </c>
      <c r="J12">
        <v>5</v>
      </c>
      <c r="K12" s="1">
        <v>42739</v>
      </c>
      <c r="L12" s="1">
        <v>42739</v>
      </c>
      <c r="M12" s="1">
        <v>42508</v>
      </c>
      <c r="N12" t="s">
        <v>89</v>
      </c>
      <c r="O12" t="s">
        <v>90</v>
      </c>
      <c r="P12" t="s">
        <v>91</v>
      </c>
      <c r="Q12" t="s">
        <v>88</v>
      </c>
      <c r="R12" s="1">
        <v>44333</v>
      </c>
      <c r="U12" t="s">
        <v>84</v>
      </c>
      <c r="W12" t="s">
        <v>85</v>
      </c>
      <c r="X12" t="s">
        <v>59</v>
      </c>
      <c r="Y12" t="s">
        <v>86</v>
      </c>
      <c r="Z12" t="s">
        <v>87</v>
      </c>
      <c r="AA12" t="s">
        <v>88</v>
      </c>
      <c r="AC12">
        <v>1</v>
      </c>
      <c r="AG12" t="s">
        <v>2258</v>
      </c>
      <c r="AL12">
        <v>0</v>
      </c>
      <c r="AM12">
        <v>0</v>
      </c>
      <c r="AN12">
        <v>1</v>
      </c>
      <c r="AO12">
        <v>1</v>
      </c>
      <c r="AR12" s="2">
        <v>44743.375787037039</v>
      </c>
      <c r="AS12" s="2">
        <v>44743.375787037039</v>
      </c>
      <c r="AT12">
        <v>512272</v>
      </c>
      <c r="AU12">
        <v>1</v>
      </c>
      <c r="AV12">
        <v>0</v>
      </c>
      <c r="AW12">
        <v>0</v>
      </c>
      <c r="AY12" t="s">
        <v>92</v>
      </c>
      <c r="BA12" s="2">
        <v>44183</v>
      </c>
      <c r="BB12" s="2">
        <v>44183</v>
      </c>
      <c r="BC12" t="s">
        <v>63</v>
      </c>
      <c r="BD12">
        <v>2</v>
      </c>
    </row>
    <row r="13" spans="1:56" hidden="1" x14ac:dyDescent="0.15">
      <c r="A13">
        <v>6</v>
      </c>
      <c r="B13">
        <v>2</v>
      </c>
      <c r="C13">
        <v>1</v>
      </c>
      <c r="D13">
        <v>3</v>
      </c>
      <c r="E13">
        <v>0</v>
      </c>
      <c r="G13" s="1">
        <v>42739</v>
      </c>
      <c r="H13" t="s">
        <v>83</v>
      </c>
      <c r="I13" t="s">
        <v>56</v>
      </c>
      <c r="J13">
        <v>6</v>
      </c>
      <c r="K13" s="1">
        <v>42739</v>
      </c>
      <c r="L13" s="1">
        <v>42739</v>
      </c>
      <c r="M13" s="1">
        <v>43628</v>
      </c>
      <c r="N13" t="s">
        <v>98</v>
      </c>
      <c r="O13" t="s">
        <v>95</v>
      </c>
      <c r="P13" t="s">
        <v>96</v>
      </c>
      <c r="Q13" t="s">
        <v>97</v>
      </c>
      <c r="R13" s="1">
        <v>45454</v>
      </c>
      <c r="U13" t="s">
        <v>93</v>
      </c>
      <c r="W13" t="s">
        <v>94</v>
      </c>
      <c r="X13" t="s">
        <v>59</v>
      </c>
      <c r="Y13" t="s">
        <v>95</v>
      </c>
      <c r="Z13" t="s">
        <v>96</v>
      </c>
      <c r="AA13" t="s">
        <v>97</v>
      </c>
      <c r="AC13">
        <v>1</v>
      </c>
      <c r="AG13" t="s">
        <v>2258</v>
      </c>
      <c r="AL13">
        <v>0</v>
      </c>
      <c r="AM13">
        <v>0</v>
      </c>
      <c r="AN13">
        <v>1</v>
      </c>
      <c r="AO13">
        <v>1</v>
      </c>
      <c r="AR13" s="2">
        <v>44743.376215277778</v>
      </c>
      <c r="AS13" s="2">
        <v>44743.376215277778</v>
      </c>
      <c r="AT13">
        <v>512272</v>
      </c>
      <c r="AU13">
        <v>1</v>
      </c>
      <c r="AV13">
        <v>0</v>
      </c>
      <c r="AW13">
        <v>0</v>
      </c>
      <c r="AY13" t="s">
        <v>93</v>
      </c>
      <c r="BA13" s="2">
        <v>44183</v>
      </c>
      <c r="BB13" s="2">
        <v>44183</v>
      </c>
      <c r="BC13" t="s">
        <v>63</v>
      </c>
      <c r="BD13">
        <v>2</v>
      </c>
    </row>
    <row r="14" spans="1:56" hidden="1" x14ac:dyDescent="0.15">
      <c r="A14">
        <v>7</v>
      </c>
      <c r="B14">
        <v>1</v>
      </c>
      <c r="C14">
        <v>1</v>
      </c>
      <c r="D14">
        <v>3</v>
      </c>
      <c r="E14">
        <v>0</v>
      </c>
      <c r="G14" s="1">
        <v>42739</v>
      </c>
      <c r="H14" t="s">
        <v>55</v>
      </c>
      <c r="I14" t="s">
        <v>56</v>
      </c>
      <c r="J14">
        <v>7</v>
      </c>
      <c r="K14" s="1">
        <v>42739</v>
      </c>
      <c r="L14" s="1">
        <v>42739</v>
      </c>
      <c r="M14" s="1">
        <v>42499</v>
      </c>
      <c r="N14" t="s">
        <v>100</v>
      </c>
      <c r="O14" t="s">
        <v>102</v>
      </c>
      <c r="P14" t="s">
        <v>103</v>
      </c>
      <c r="Q14" t="s">
        <v>104</v>
      </c>
      <c r="R14" s="1">
        <v>44324</v>
      </c>
      <c r="U14" t="s">
        <v>99</v>
      </c>
      <c r="W14" t="s">
        <v>100</v>
      </c>
      <c r="X14" t="s">
        <v>101</v>
      </c>
      <c r="Y14" t="s">
        <v>102</v>
      </c>
      <c r="Z14" t="s">
        <v>103</v>
      </c>
      <c r="AA14" t="s">
        <v>104</v>
      </c>
      <c r="AC14">
        <v>1</v>
      </c>
      <c r="AL14">
        <v>0</v>
      </c>
      <c r="AM14">
        <v>0</v>
      </c>
      <c r="AN14">
        <v>1</v>
      </c>
      <c r="AO14">
        <v>1</v>
      </c>
      <c r="AR14" s="2">
        <v>44183</v>
      </c>
      <c r="AS14" s="2">
        <v>44183</v>
      </c>
      <c r="AT14" t="s">
        <v>63</v>
      </c>
      <c r="AU14">
        <v>1</v>
      </c>
      <c r="AV14">
        <v>0</v>
      </c>
      <c r="AW14">
        <v>0</v>
      </c>
      <c r="AY14" t="s">
        <v>99</v>
      </c>
      <c r="BA14" s="2">
        <v>44183</v>
      </c>
      <c r="BB14" s="2">
        <v>44183</v>
      </c>
      <c r="BC14" t="s">
        <v>63</v>
      </c>
      <c r="BD14">
        <v>6</v>
      </c>
    </row>
    <row r="15" spans="1:56" hidden="1" x14ac:dyDescent="0.15">
      <c r="A15">
        <v>7</v>
      </c>
      <c r="B15">
        <v>6</v>
      </c>
      <c r="C15">
        <v>2</v>
      </c>
      <c r="D15">
        <v>3</v>
      </c>
      <c r="E15">
        <v>0</v>
      </c>
      <c r="G15" s="1">
        <v>44299</v>
      </c>
      <c r="H15" t="s">
        <v>2257</v>
      </c>
      <c r="I15" t="s">
        <v>56</v>
      </c>
      <c r="J15">
        <v>7</v>
      </c>
      <c r="K15" s="1">
        <v>42739</v>
      </c>
      <c r="L15" s="1">
        <v>42739</v>
      </c>
      <c r="M15" s="1">
        <v>44325</v>
      </c>
      <c r="N15" t="s">
        <v>100</v>
      </c>
      <c r="O15" t="s">
        <v>102</v>
      </c>
      <c r="P15" t="s">
        <v>103</v>
      </c>
      <c r="Q15" t="s">
        <v>104</v>
      </c>
      <c r="R15" s="1">
        <v>46150</v>
      </c>
      <c r="T15" t="s">
        <v>3881</v>
      </c>
      <c r="U15" t="s">
        <v>3880</v>
      </c>
      <c r="W15" t="s">
        <v>100</v>
      </c>
      <c r="X15" t="s">
        <v>101</v>
      </c>
      <c r="Y15" t="s">
        <v>102</v>
      </c>
      <c r="Z15" t="s">
        <v>103</v>
      </c>
      <c r="AA15" t="s">
        <v>104</v>
      </c>
      <c r="AC15">
        <v>1</v>
      </c>
      <c r="AG15" t="s">
        <v>2258</v>
      </c>
      <c r="AL15">
        <v>0</v>
      </c>
      <c r="AM15">
        <v>0</v>
      </c>
      <c r="AN15">
        <v>1</v>
      </c>
      <c r="AO15">
        <v>1</v>
      </c>
      <c r="AR15" s="2">
        <v>45266.441041666665</v>
      </c>
      <c r="AS15" s="2">
        <v>45266.441041666665</v>
      </c>
      <c r="AT15">
        <v>512272</v>
      </c>
      <c r="AU15">
        <v>1</v>
      </c>
      <c r="AV15">
        <v>0</v>
      </c>
      <c r="AW15">
        <v>2</v>
      </c>
      <c r="AX15" t="s">
        <v>3881</v>
      </c>
      <c r="AY15" t="s">
        <v>3880</v>
      </c>
      <c r="BA15" s="2">
        <v>45266.440983796296</v>
      </c>
      <c r="BB15" s="2">
        <v>44183</v>
      </c>
      <c r="BC15">
        <v>512272</v>
      </c>
      <c r="BD15">
        <v>6</v>
      </c>
    </row>
    <row r="16" spans="1:56" hidden="1" x14ac:dyDescent="0.15">
      <c r="A16">
        <v>8</v>
      </c>
      <c r="B16">
        <v>1</v>
      </c>
      <c r="C16">
        <v>1</v>
      </c>
      <c r="D16">
        <v>3</v>
      </c>
      <c r="E16">
        <v>0</v>
      </c>
      <c r="G16" s="1">
        <v>42739</v>
      </c>
      <c r="H16" t="s">
        <v>55</v>
      </c>
      <c r="I16" t="s">
        <v>56</v>
      </c>
      <c r="J16">
        <v>8</v>
      </c>
      <c r="K16" s="1">
        <v>42739</v>
      </c>
      <c r="L16" s="1">
        <v>42739</v>
      </c>
      <c r="M16" s="1">
        <v>41443</v>
      </c>
      <c r="N16" t="s">
        <v>106</v>
      </c>
      <c r="O16" t="s">
        <v>107</v>
      </c>
      <c r="P16" t="s">
        <v>108</v>
      </c>
      <c r="Q16" t="s">
        <v>109</v>
      </c>
      <c r="R16" s="1">
        <v>43268</v>
      </c>
      <c r="U16" t="s">
        <v>105</v>
      </c>
      <c r="W16" t="s">
        <v>106</v>
      </c>
      <c r="X16" t="s">
        <v>59</v>
      </c>
      <c r="Y16" t="s">
        <v>107</v>
      </c>
      <c r="Z16" t="s">
        <v>108</v>
      </c>
      <c r="AA16" t="s">
        <v>109</v>
      </c>
      <c r="AC16">
        <v>1</v>
      </c>
      <c r="AL16">
        <v>0</v>
      </c>
      <c r="AM16">
        <v>0</v>
      </c>
      <c r="AN16">
        <v>1</v>
      </c>
      <c r="AO16">
        <v>1</v>
      </c>
      <c r="AR16" s="2">
        <v>44183</v>
      </c>
      <c r="AS16" s="2">
        <v>44183</v>
      </c>
      <c r="AT16" t="s">
        <v>63</v>
      </c>
      <c r="AU16">
        <v>1</v>
      </c>
      <c r="AV16">
        <v>0</v>
      </c>
      <c r="AW16">
        <v>0</v>
      </c>
      <c r="AY16" t="s">
        <v>105</v>
      </c>
      <c r="BA16" s="2">
        <v>44183</v>
      </c>
      <c r="BB16" s="2">
        <v>44183</v>
      </c>
      <c r="BC16" t="s">
        <v>63</v>
      </c>
      <c r="BD16">
        <v>7</v>
      </c>
    </row>
    <row r="17" spans="1:56" hidden="1" x14ac:dyDescent="0.15">
      <c r="A17">
        <v>8</v>
      </c>
      <c r="B17">
        <v>7</v>
      </c>
      <c r="C17">
        <v>2</v>
      </c>
      <c r="D17">
        <v>3</v>
      </c>
      <c r="E17">
        <v>0</v>
      </c>
      <c r="F17">
        <f>-23-2</f>
        <v>-25</v>
      </c>
      <c r="G17" s="1">
        <v>45043</v>
      </c>
      <c r="H17" t="s">
        <v>2257</v>
      </c>
      <c r="I17" t="s">
        <v>56</v>
      </c>
      <c r="J17">
        <v>8</v>
      </c>
      <c r="K17" s="1">
        <v>42739</v>
      </c>
      <c r="L17" s="1">
        <v>42739</v>
      </c>
      <c r="M17" s="1">
        <v>45095</v>
      </c>
      <c r="N17" t="s">
        <v>106</v>
      </c>
      <c r="O17" t="s">
        <v>107</v>
      </c>
      <c r="P17" t="s">
        <v>108</v>
      </c>
      <c r="Q17" t="s">
        <v>109</v>
      </c>
      <c r="R17" s="1">
        <v>46921</v>
      </c>
      <c r="T17" t="s">
        <v>2397</v>
      </c>
      <c r="U17" t="s">
        <v>2398</v>
      </c>
      <c r="V17" s="1">
        <v>26056</v>
      </c>
      <c r="W17" t="s">
        <v>106</v>
      </c>
      <c r="X17" t="s">
        <v>59</v>
      </c>
      <c r="Y17" t="s">
        <v>3091</v>
      </c>
      <c r="Z17" t="s">
        <v>108</v>
      </c>
      <c r="AA17" t="s">
        <v>109</v>
      </c>
      <c r="AC17">
        <v>1</v>
      </c>
      <c r="AG17" t="s">
        <v>2258</v>
      </c>
      <c r="AL17">
        <v>0</v>
      </c>
      <c r="AM17">
        <v>0</v>
      </c>
      <c r="AN17">
        <v>1</v>
      </c>
      <c r="AO17">
        <v>1</v>
      </c>
      <c r="AR17" s="2">
        <v>45043.585335648146</v>
      </c>
      <c r="AS17" s="2">
        <v>45043.585335648146</v>
      </c>
      <c r="AT17">
        <v>512272</v>
      </c>
      <c r="AU17">
        <v>1</v>
      </c>
      <c r="AV17">
        <v>0</v>
      </c>
      <c r="AW17">
        <v>1</v>
      </c>
      <c r="AX17" t="s">
        <v>2397</v>
      </c>
      <c r="AY17" t="s">
        <v>2398</v>
      </c>
      <c r="BA17" s="2">
        <v>44239.467430555553</v>
      </c>
      <c r="BB17" s="2">
        <v>44183</v>
      </c>
      <c r="BC17">
        <v>9999</v>
      </c>
      <c r="BD17">
        <v>7</v>
      </c>
    </row>
    <row r="18" spans="1:56" hidden="1" x14ac:dyDescent="0.15">
      <c r="A18">
        <v>8</v>
      </c>
      <c r="B18">
        <v>5</v>
      </c>
      <c r="C18">
        <v>2</v>
      </c>
      <c r="D18">
        <v>3</v>
      </c>
      <c r="E18">
        <v>0</v>
      </c>
      <c r="F18">
        <f>-20-44</f>
        <v>-64</v>
      </c>
      <c r="G18" s="1">
        <v>44227</v>
      </c>
      <c r="H18" t="s">
        <v>2259</v>
      </c>
      <c r="I18" t="s">
        <v>56</v>
      </c>
      <c r="J18">
        <v>8</v>
      </c>
      <c r="K18" s="1">
        <v>42739</v>
      </c>
      <c r="L18" s="1">
        <v>42739</v>
      </c>
      <c r="M18" s="1">
        <v>43269</v>
      </c>
      <c r="N18" t="s">
        <v>106</v>
      </c>
      <c r="O18" t="s">
        <v>107</v>
      </c>
      <c r="P18" t="s">
        <v>108</v>
      </c>
      <c r="Q18" t="s">
        <v>109</v>
      </c>
      <c r="R18" s="1">
        <v>45094</v>
      </c>
      <c r="T18" t="s">
        <v>2397</v>
      </c>
      <c r="U18" t="s">
        <v>105</v>
      </c>
      <c r="V18" s="1">
        <v>26056</v>
      </c>
      <c r="W18" t="s">
        <v>106</v>
      </c>
      <c r="X18" t="s">
        <v>59</v>
      </c>
      <c r="Y18" t="s">
        <v>107</v>
      </c>
      <c r="Z18" t="s">
        <v>108</v>
      </c>
      <c r="AA18" t="s">
        <v>109</v>
      </c>
      <c r="AC18">
        <v>1</v>
      </c>
      <c r="AG18" t="s">
        <v>2258</v>
      </c>
      <c r="AL18">
        <v>0</v>
      </c>
      <c r="AM18">
        <v>0</v>
      </c>
      <c r="AN18">
        <v>1</v>
      </c>
      <c r="AO18">
        <v>1</v>
      </c>
      <c r="AR18" s="2">
        <v>44743.378854166665</v>
      </c>
      <c r="AS18" s="2">
        <v>44743.378854166665</v>
      </c>
      <c r="AT18">
        <v>512272</v>
      </c>
      <c r="AU18">
        <v>1</v>
      </c>
      <c r="AV18">
        <v>0</v>
      </c>
      <c r="AW18">
        <v>1</v>
      </c>
      <c r="AX18" t="s">
        <v>2397</v>
      </c>
      <c r="AY18" t="s">
        <v>2398</v>
      </c>
      <c r="BA18" s="2">
        <v>44239.467430555553</v>
      </c>
      <c r="BB18" s="2">
        <v>44183</v>
      </c>
      <c r="BC18">
        <v>9999</v>
      </c>
      <c r="BD18">
        <v>7</v>
      </c>
    </row>
    <row r="19" spans="1:56" hidden="1" x14ac:dyDescent="0.15">
      <c r="A19">
        <v>9</v>
      </c>
      <c r="B19">
        <v>1</v>
      </c>
      <c r="C19">
        <v>1</v>
      </c>
      <c r="D19">
        <v>3</v>
      </c>
      <c r="E19">
        <v>0</v>
      </c>
      <c r="G19" s="1">
        <v>42739</v>
      </c>
      <c r="H19" t="s">
        <v>55</v>
      </c>
      <c r="I19" t="s">
        <v>56</v>
      </c>
      <c r="J19">
        <v>9</v>
      </c>
      <c r="K19" s="1">
        <v>42739</v>
      </c>
      <c r="L19" s="1">
        <v>42739</v>
      </c>
      <c r="M19" s="1">
        <v>42619</v>
      </c>
      <c r="N19" t="s">
        <v>111</v>
      </c>
      <c r="O19" t="s">
        <v>112</v>
      </c>
      <c r="P19" t="s">
        <v>113</v>
      </c>
      <c r="Q19" t="s">
        <v>114</v>
      </c>
      <c r="R19" s="1">
        <v>44444</v>
      </c>
      <c r="U19" t="s">
        <v>110</v>
      </c>
      <c r="W19" t="s">
        <v>111</v>
      </c>
      <c r="X19" t="s">
        <v>59</v>
      </c>
      <c r="Y19" t="s">
        <v>112</v>
      </c>
      <c r="Z19" t="s">
        <v>113</v>
      </c>
      <c r="AA19" t="s">
        <v>114</v>
      </c>
      <c r="AC19">
        <v>1</v>
      </c>
      <c r="AL19">
        <v>0</v>
      </c>
      <c r="AM19">
        <v>0</v>
      </c>
      <c r="AN19">
        <v>1</v>
      </c>
      <c r="AO19">
        <v>1</v>
      </c>
      <c r="AR19" s="2">
        <v>44183</v>
      </c>
      <c r="AS19" s="2">
        <v>44183</v>
      </c>
      <c r="AT19" t="s">
        <v>63</v>
      </c>
      <c r="AU19">
        <v>1</v>
      </c>
      <c r="AV19">
        <v>0</v>
      </c>
      <c r="AW19">
        <v>0</v>
      </c>
      <c r="AY19" t="s">
        <v>115</v>
      </c>
      <c r="BA19" s="2">
        <v>44183</v>
      </c>
      <c r="BB19" s="2">
        <v>44183</v>
      </c>
      <c r="BC19" t="s">
        <v>63</v>
      </c>
      <c r="BD19">
        <v>5</v>
      </c>
    </row>
    <row r="20" spans="1:56" hidden="1" x14ac:dyDescent="0.15">
      <c r="A20">
        <v>9</v>
      </c>
      <c r="B20">
        <v>5</v>
      </c>
      <c r="C20">
        <v>2</v>
      </c>
      <c r="D20">
        <v>3</v>
      </c>
      <c r="E20">
        <v>0</v>
      </c>
      <c r="F20">
        <f>-20-44</f>
        <v>-64</v>
      </c>
      <c r="G20" s="1">
        <v>44432</v>
      </c>
      <c r="H20" t="s">
        <v>2257</v>
      </c>
      <c r="I20" t="s">
        <v>56</v>
      </c>
      <c r="J20">
        <v>9</v>
      </c>
      <c r="K20" s="1">
        <v>42739</v>
      </c>
      <c r="L20" s="1">
        <v>42739</v>
      </c>
      <c r="M20" s="1">
        <v>44445</v>
      </c>
      <c r="N20" t="s">
        <v>3879</v>
      </c>
      <c r="O20" t="s">
        <v>112</v>
      </c>
      <c r="P20" t="s">
        <v>3876</v>
      </c>
      <c r="Q20" t="s">
        <v>114</v>
      </c>
      <c r="R20" s="1">
        <v>46270</v>
      </c>
      <c r="T20" t="s">
        <v>3878</v>
      </c>
      <c r="U20" t="s">
        <v>3877</v>
      </c>
      <c r="W20" t="s">
        <v>111</v>
      </c>
      <c r="X20" t="s">
        <v>59</v>
      </c>
      <c r="Y20" t="s">
        <v>112</v>
      </c>
      <c r="Z20" t="s">
        <v>3876</v>
      </c>
      <c r="AA20" t="s">
        <v>114</v>
      </c>
      <c r="AC20">
        <v>1</v>
      </c>
      <c r="AG20" t="s">
        <v>2258</v>
      </c>
      <c r="AL20">
        <v>0</v>
      </c>
      <c r="AN20">
        <v>1</v>
      </c>
      <c r="AO20">
        <v>1</v>
      </c>
      <c r="AR20" s="2">
        <v>45266.658553240741</v>
      </c>
      <c r="AS20" s="2">
        <v>45266.658553240741</v>
      </c>
      <c r="AT20">
        <v>512272</v>
      </c>
      <c r="AU20">
        <v>1</v>
      </c>
      <c r="AV20">
        <v>0</v>
      </c>
      <c r="AW20">
        <v>1</v>
      </c>
      <c r="AX20" t="s">
        <v>3875</v>
      </c>
      <c r="AY20" t="s">
        <v>3874</v>
      </c>
      <c r="BA20" s="2">
        <v>45266.658368055556</v>
      </c>
      <c r="BB20" s="2">
        <v>44183</v>
      </c>
      <c r="BC20">
        <v>512272</v>
      </c>
      <c r="BD20">
        <v>5</v>
      </c>
    </row>
    <row r="21" spans="1:56" hidden="1" x14ac:dyDescent="0.15">
      <c r="A21">
        <v>10</v>
      </c>
      <c r="B21">
        <v>1</v>
      </c>
      <c r="C21">
        <v>1</v>
      </c>
      <c r="D21">
        <v>3</v>
      </c>
      <c r="E21">
        <v>0</v>
      </c>
      <c r="G21" s="1">
        <v>42739</v>
      </c>
      <c r="H21" t="s">
        <v>55</v>
      </c>
      <c r="I21" t="s">
        <v>56</v>
      </c>
      <c r="J21">
        <v>10</v>
      </c>
      <c r="K21" s="1">
        <v>42739</v>
      </c>
      <c r="L21" s="1">
        <v>42739</v>
      </c>
      <c r="M21" s="1">
        <v>42533</v>
      </c>
      <c r="N21" t="s">
        <v>117</v>
      </c>
      <c r="O21" t="s">
        <v>118</v>
      </c>
      <c r="P21" t="s">
        <v>119</v>
      </c>
      <c r="Q21" t="s">
        <v>120</v>
      </c>
      <c r="R21" s="1">
        <v>44358</v>
      </c>
      <c r="U21" t="s">
        <v>116</v>
      </c>
      <c r="W21" t="s">
        <v>117</v>
      </c>
      <c r="X21" t="s">
        <v>59</v>
      </c>
      <c r="Y21" t="s">
        <v>118</v>
      </c>
      <c r="Z21" t="s">
        <v>119</v>
      </c>
      <c r="AA21" t="s">
        <v>120</v>
      </c>
      <c r="AC21">
        <v>1</v>
      </c>
      <c r="AL21">
        <v>0</v>
      </c>
      <c r="AM21">
        <v>0</v>
      </c>
      <c r="AN21">
        <v>1</v>
      </c>
      <c r="AO21">
        <v>1</v>
      </c>
      <c r="AR21" s="2">
        <v>44183</v>
      </c>
      <c r="AS21" s="2">
        <v>44183</v>
      </c>
      <c r="AT21" t="s">
        <v>63</v>
      </c>
      <c r="AU21">
        <v>1</v>
      </c>
      <c r="AV21">
        <v>0</v>
      </c>
      <c r="AW21">
        <v>0</v>
      </c>
      <c r="AY21" t="s">
        <v>116</v>
      </c>
      <c r="BA21" s="2">
        <v>44183</v>
      </c>
      <c r="BB21" s="2">
        <v>44183</v>
      </c>
      <c r="BC21" t="s">
        <v>63</v>
      </c>
      <c r="BD21">
        <v>5</v>
      </c>
    </row>
    <row r="22" spans="1:56" hidden="1" x14ac:dyDescent="0.15">
      <c r="A22">
        <v>10</v>
      </c>
      <c r="B22">
        <v>5</v>
      </c>
      <c r="C22">
        <v>2</v>
      </c>
      <c r="D22">
        <v>3</v>
      </c>
      <c r="E22">
        <v>0</v>
      </c>
      <c r="G22" s="1">
        <v>44343</v>
      </c>
      <c r="H22" t="s">
        <v>2257</v>
      </c>
      <c r="I22" t="s">
        <v>56</v>
      </c>
      <c r="J22">
        <v>10</v>
      </c>
      <c r="K22" s="1">
        <v>42739</v>
      </c>
      <c r="L22" s="1">
        <v>42739</v>
      </c>
      <c r="M22" s="1">
        <v>44359</v>
      </c>
      <c r="N22" t="s">
        <v>117</v>
      </c>
      <c r="O22" t="s">
        <v>118</v>
      </c>
      <c r="P22" t="s">
        <v>3873</v>
      </c>
      <c r="Q22" t="s">
        <v>120</v>
      </c>
      <c r="R22" s="1">
        <v>46184</v>
      </c>
      <c r="T22" t="s">
        <v>3872</v>
      </c>
      <c r="U22" t="s">
        <v>3871</v>
      </c>
      <c r="W22" t="s">
        <v>117</v>
      </c>
      <c r="X22" t="s">
        <v>59</v>
      </c>
      <c r="Y22" t="s">
        <v>118</v>
      </c>
      <c r="Z22" t="s">
        <v>3873</v>
      </c>
      <c r="AA22" t="s">
        <v>120</v>
      </c>
      <c r="AC22">
        <v>1</v>
      </c>
      <c r="AG22" t="s">
        <v>2258</v>
      </c>
      <c r="AL22">
        <v>0</v>
      </c>
      <c r="AN22">
        <v>1</v>
      </c>
      <c r="AO22">
        <v>1</v>
      </c>
      <c r="AR22" s="2">
        <v>45266.484791666669</v>
      </c>
      <c r="AS22" s="2">
        <v>45266.484791666669</v>
      </c>
      <c r="AT22">
        <v>512272</v>
      </c>
      <c r="AU22">
        <v>1</v>
      </c>
      <c r="AV22">
        <v>0</v>
      </c>
      <c r="AW22">
        <v>2</v>
      </c>
      <c r="AX22" t="s">
        <v>3872</v>
      </c>
      <c r="AY22" t="s">
        <v>3871</v>
      </c>
      <c r="BA22" s="2">
        <v>45266.484768518516</v>
      </c>
      <c r="BB22" s="2">
        <v>44183</v>
      </c>
      <c r="BC22">
        <v>512272</v>
      </c>
      <c r="BD22">
        <v>5</v>
      </c>
    </row>
    <row r="23" spans="1:56" hidden="1" x14ac:dyDescent="0.15">
      <c r="A23">
        <v>11</v>
      </c>
      <c r="B23">
        <v>2</v>
      </c>
      <c r="C23">
        <v>1</v>
      </c>
      <c r="D23">
        <v>3</v>
      </c>
      <c r="E23">
        <v>0</v>
      </c>
      <c r="F23">
        <f>-20-44</f>
        <v>-64</v>
      </c>
      <c r="G23" s="1">
        <v>42739</v>
      </c>
      <c r="H23" t="s">
        <v>83</v>
      </c>
      <c r="I23" t="s">
        <v>56</v>
      </c>
      <c r="J23">
        <v>11</v>
      </c>
      <c r="K23" s="1">
        <v>42739</v>
      </c>
      <c r="L23" s="1">
        <v>42739</v>
      </c>
      <c r="M23" s="1">
        <v>43856</v>
      </c>
      <c r="N23" t="s">
        <v>122</v>
      </c>
      <c r="O23" t="s">
        <v>123</v>
      </c>
      <c r="P23" t="s">
        <v>124</v>
      </c>
      <c r="Q23" t="s">
        <v>125</v>
      </c>
      <c r="R23" s="1">
        <v>45682</v>
      </c>
      <c r="U23" t="s">
        <v>121</v>
      </c>
      <c r="W23" t="s">
        <v>122</v>
      </c>
      <c r="X23" t="s">
        <v>59</v>
      </c>
      <c r="Y23" t="s">
        <v>123</v>
      </c>
      <c r="Z23" t="s">
        <v>124</v>
      </c>
      <c r="AA23" t="s">
        <v>125</v>
      </c>
      <c r="AC23">
        <v>1</v>
      </c>
      <c r="AG23" t="s">
        <v>2258</v>
      </c>
      <c r="AL23">
        <v>0</v>
      </c>
      <c r="AM23">
        <v>0</v>
      </c>
      <c r="AN23">
        <v>1</v>
      </c>
      <c r="AO23">
        <v>1</v>
      </c>
      <c r="AR23" s="2">
        <v>44743.384872685187</v>
      </c>
      <c r="AS23" s="2">
        <v>44743.384872685187</v>
      </c>
      <c r="AT23">
        <v>512272</v>
      </c>
      <c r="AU23">
        <v>1</v>
      </c>
      <c r="AV23">
        <v>0</v>
      </c>
      <c r="AW23">
        <v>0</v>
      </c>
      <c r="AY23" t="s">
        <v>121</v>
      </c>
      <c r="BA23" s="2">
        <v>44183</v>
      </c>
      <c r="BB23" s="2">
        <v>44183</v>
      </c>
      <c r="BC23" t="s">
        <v>63</v>
      </c>
      <c r="BD23">
        <v>2</v>
      </c>
    </row>
    <row r="24" spans="1:56" hidden="1" x14ac:dyDescent="0.15">
      <c r="A24">
        <v>12</v>
      </c>
      <c r="B24">
        <v>2</v>
      </c>
      <c r="C24">
        <v>1</v>
      </c>
      <c r="D24">
        <v>3</v>
      </c>
      <c r="E24">
        <v>0</v>
      </c>
      <c r="F24">
        <f>-20-44</f>
        <v>-64</v>
      </c>
      <c r="G24" s="1">
        <v>42739</v>
      </c>
      <c r="H24" t="s">
        <v>83</v>
      </c>
      <c r="I24" t="s">
        <v>56</v>
      </c>
      <c r="J24">
        <v>12</v>
      </c>
      <c r="K24" s="1">
        <v>42739</v>
      </c>
      <c r="L24" s="1">
        <v>42739</v>
      </c>
      <c r="M24" s="1">
        <v>42593</v>
      </c>
      <c r="N24" t="s">
        <v>131</v>
      </c>
      <c r="O24" t="s">
        <v>128</v>
      </c>
      <c r="P24" t="s">
        <v>129</v>
      </c>
      <c r="Q24" t="s">
        <v>130</v>
      </c>
      <c r="R24" s="1">
        <v>44418</v>
      </c>
      <c r="U24" t="s">
        <v>126</v>
      </c>
      <c r="W24" t="s">
        <v>127</v>
      </c>
      <c r="X24" t="s">
        <v>101</v>
      </c>
      <c r="Y24" t="s">
        <v>128</v>
      </c>
      <c r="Z24" t="s">
        <v>129</v>
      </c>
      <c r="AA24" t="s">
        <v>130</v>
      </c>
      <c r="AC24">
        <v>1</v>
      </c>
      <c r="AG24" t="s">
        <v>2258</v>
      </c>
      <c r="AL24">
        <v>0</v>
      </c>
      <c r="AM24">
        <v>0</v>
      </c>
      <c r="AN24">
        <v>1</v>
      </c>
      <c r="AO24">
        <v>1</v>
      </c>
      <c r="AR24" s="2">
        <v>44743.385659722226</v>
      </c>
      <c r="AS24" s="2">
        <v>44743.385659722226</v>
      </c>
      <c r="AT24">
        <v>512272</v>
      </c>
      <c r="AU24">
        <v>1</v>
      </c>
      <c r="AV24">
        <v>0</v>
      </c>
      <c r="AW24">
        <v>0</v>
      </c>
      <c r="AY24" t="s">
        <v>126</v>
      </c>
      <c r="BA24" s="2">
        <v>44183</v>
      </c>
      <c r="BB24" s="2">
        <v>44183</v>
      </c>
      <c r="BC24" t="s">
        <v>63</v>
      </c>
      <c r="BD24">
        <v>2</v>
      </c>
    </row>
    <row r="25" spans="1:56" hidden="1" x14ac:dyDescent="0.15">
      <c r="A25">
        <v>13</v>
      </c>
      <c r="B25">
        <v>1</v>
      </c>
      <c r="C25">
        <v>1</v>
      </c>
      <c r="D25">
        <v>3</v>
      </c>
      <c r="E25">
        <v>0</v>
      </c>
      <c r="G25" s="1">
        <v>42739</v>
      </c>
      <c r="H25" t="s">
        <v>55</v>
      </c>
      <c r="I25" t="s">
        <v>56</v>
      </c>
      <c r="J25">
        <v>13</v>
      </c>
      <c r="K25" s="1">
        <v>42739</v>
      </c>
      <c r="L25" s="1">
        <v>42739</v>
      </c>
      <c r="M25" s="1">
        <v>42670</v>
      </c>
      <c r="N25" t="s">
        <v>133</v>
      </c>
      <c r="O25" t="s">
        <v>134</v>
      </c>
      <c r="P25" t="s">
        <v>135</v>
      </c>
      <c r="Q25" t="s">
        <v>136</v>
      </c>
      <c r="R25" s="1">
        <v>44495</v>
      </c>
      <c r="U25" t="s">
        <v>132</v>
      </c>
      <c r="W25" t="s">
        <v>133</v>
      </c>
      <c r="X25" t="s">
        <v>59</v>
      </c>
      <c r="Y25" t="s">
        <v>134</v>
      </c>
      <c r="Z25" t="s">
        <v>135</v>
      </c>
      <c r="AA25" t="s">
        <v>136</v>
      </c>
      <c r="AC25">
        <v>1</v>
      </c>
      <c r="AL25">
        <v>0</v>
      </c>
      <c r="AM25">
        <v>0</v>
      </c>
      <c r="AN25">
        <v>1</v>
      </c>
      <c r="AO25">
        <v>1</v>
      </c>
      <c r="AR25" s="2">
        <v>44183</v>
      </c>
      <c r="AS25" s="2">
        <v>44183</v>
      </c>
      <c r="AT25" t="s">
        <v>63</v>
      </c>
      <c r="AU25">
        <v>1</v>
      </c>
      <c r="AV25">
        <v>0</v>
      </c>
      <c r="AW25">
        <v>0</v>
      </c>
      <c r="AY25" t="s">
        <v>132</v>
      </c>
      <c r="BA25" s="2">
        <v>44183</v>
      </c>
      <c r="BB25" s="2">
        <v>44183</v>
      </c>
      <c r="BC25" t="s">
        <v>63</v>
      </c>
      <c r="BD25">
        <v>5</v>
      </c>
    </row>
    <row r="26" spans="1:56" hidden="1" x14ac:dyDescent="0.15">
      <c r="A26">
        <v>13</v>
      </c>
      <c r="B26">
        <v>5</v>
      </c>
      <c r="C26">
        <v>2</v>
      </c>
      <c r="D26">
        <v>3</v>
      </c>
      <c r="E26">
        <v>0</v>
      </c>
      <c r="G26" s="1">
        <v>44463</v>
      </c>
      <c r="H26" t="s">
        <v>2257</v>
      </c>
      <c r="I26" t="s">
        <v>56</v>
      </c>
      <c r="J26">
        <v>13</v>
      </c>
      <c r="K26" s="1">
        <v>42739</v>
      </c>
      <c r="L26" s="1">
        <v>42739</v>
      </c>
      <c r="M26" s="1">
        <v>44496</v>
      </c>
      <c r="N26" t="s">
        <v>133</v>
      </c>
      <c r="O26" t="s">
        <v>134</v>
      </c>
      <c r="P26" t="s">
        <v>3870</v>
      </c>
      <c r="Q26" t="s">
        <v>136</v>
      </c>
      <c r="R26" s="1">
        <v>46321</v>
      </c>
      <c r="T26" t="s">
        <v>3869</v>
      </c>
      <c r="U26" t="s">
        <v>3868</v>
      </c>
      <c r="W26" t="s">
        <v>133</v>
      </c>
      <c r="X26" t="s">
        <v>59</v>
      </c>
      <c r="Y26" t="s">
        <v>134</v>
      </c>
      <c r="Z26" t="s">
        <v>3870</v>
      </c>
      <c r="AA26" t="s">
        <v>136</v>
      </c>
      <c r="AC26">
        <v>1</v>
      </c>
      <c r="AG26" t="s">
        <v>2258</v>
      </c>
      <c r="AL26">
        <v>0</v>
      </c>
      <c r="AN26">
        <v>1</v>
      </c>
      <c r="AO26">
        <v>1</v>
      </c>
      <c r="AR26" s="2">
        <v>45266.686863425923</v>
      </c>
      <c r="AS26" s="2">
        <v>45266.686863425923</v>
      </c>
      <c r="AT26">
        <v>512272</v>
      </c>
      <c r="AU26">
        <v>1</v>
      </c>
      <c r="AV26">
        <v>0</v>
      </c>
      <c r="AW26">
        <v>1</v>
      </c>
      <c r="AX26" t="s">
        <v>3869</v>
      </c>
      <c r="AY26" t="s">
        <v>3868</v>
      </c>
      <c r="BA26" s="2">
        <v>45266.686851851853</v>
      </c>
      <c r="BB26" s="2">
        <v>44183</v>
      </c>
      <c r="BC26">
        <v>512272</v>
      </c>
      <c r="BD26">
        <v>5</v>
      </c>
    </row>
    <row r="27" spans="1:56" hidden="1" x14ac:dyDescent="0.15">
      <c r="A27">
        <v>14</v>
      </c>
      <c r="B27">
        <v>1</v>
      </c>
      <c r="C27">
        <v>1</v>
      </c>
      <c r="D27">
        <v>3</v>
      </c>
      <c r="E27">
        <v>0</v>
      </c>
      <c r="G27" s="1">
        <v>42739</v>
      </c>
      <c r="H27" t="s">
        <v>55</v>
      </c>
      <c r="I27" t="s">
        <v>56</v>
      </c>
      <c r="J27">
        <v>14</v>
      </c>
      <c r="K27" s="1">
        <v>42739</v>
      </c>
      <c r="L27" s="1">
        <v>42739</v>
      </c>
      <c r="M27" s="1">
        <v>42586</v>
      </c>
      <c r="N27" t="s">
        <v>138</v>
      </c>
      <c r="O27" t="s">
        <v>139</v>
      </c>
      <c r="P27" t="s">
        <v>140</v>
      </c>
      <c r="Q27" t="s">
        <v>141</v>
      </c>
      <c r="R27" s="1">
        <v>44411</v>
      </c>
      <c r="U27" t="s">
        <v>137</v>
      </c>
      <c r="W27" t="s">
        <v>138</v>
      </c>
      <c r="X27" t="s">
        <v>59</v>
      </c>
      <c r="Y27" t="s">
        <v>139</v>
      </c>
      <c r="Z27" t="s">
        <v>140</v>
      </c>
      <c r="AA27" t="s">
        <v>141</v>
      </c>
      <c r="AC27">
        <v>1</v>
      </c>
      <c r="AL27">
        <v>0</v>
      </c>
      <c r="AM27">
        <v>0</v>
      </c>
      <c r="AN27">
        <v>1</v>
      </c>
      <c r="AO27">
        <v>1</v>
      </c>
      <c r="AR27" s="2">
        <v>44183</v>
      </c>
      <c r="AS27" s="2">
        <v>44183</v>
      </c>
      <c r="AT27" t="s">
        <v>63</v>
      </c>
      <c r="AU27">
        <v>1</v>
      </c>
      <c r="AV27">
        <v>0</v>
      </c>
      <c r="AW27">
        <v>0</v>
      </c>
      <c r="AY27" t="s">
        <v>137</v>
      </c>
      <c r="BA27" s="2">
        <v>44183</v>
      </c>
      <c r="BB27" s="2">
        <v>44183</v>
      </c>
      <c r="BC27" t="s">
        <v>63</v>
      </c>
      <c r="BD27">
        <v>5</v>
      </c>
    </row>
    <row r="28" spans="1:56" hidden="1" x14ac:dyDescent="0.15">
      <c r="A28">
        <v>14</v>
      </c>
      <c r="B28">
        <v>5</v>
      </c>
      <c r="C28">
        <v>2</v>
      </c>
      <c r="D28">
        <v>3</v>
      </c>
      <c r="E28">
        <v>0</v>
      </c>
      <c r="G28" s="1">
        <v>44343</v>
      </c>
      <c r="H28" t="s">
        <v>2257</v>
      </c>
      <c r="I28" t="s">
        <v>56</v>
      </c>
      <c r="J28">
        <v>14</v>
      </c>
      <c r="K28" s="1">
        <v>42739</v>
      </c>
      <c r="L28" s="1">
        <v>42739</v>
      </c>
      <c r="M28" s="1">
        <v>44412</v>
      </c>
      <c r="N28" t="s">
        <v>138</v>
      </c>
      <c r="O28" t="s">
        <v>139</v>
      </c>
      <c r="P28" t="s">
        <v>140</v>
      </c>
      <c r="Q28" t="s">
        <v>141</v>
      </c>
      <c r="R28" s="1">
        <v>46237</v>
      </c>
      <c r="T28" t="s">
        <v>3867</v>
      </c>
      <c r="U28" t="s">
        <v>3866</v>
      </c>
      <c r="W28" t="s">
        <v>138</v>
      </c>
      <c r="X28" t="s">
        <v>59</v>
      </c>
      <c r="Y28" t="s">
        <v>139</v>
      </c>
      <c r="Z28" t="s">
        <v>140</v>
      </c>
      <c r="AA28" t="s">
        <v>141</v>
      </c>
      <c r="AC28">
        <v>1</v>
      </c>
      <c r="AG28" t="s">
        <v>2258</v>
      </c>
      <c r="AL28">
        <v>0</v>
      </c>
      <c r="AN28">
        <v>1</v>
      </c>
      <c r="AO28">
        <v>1</v>
      </c>
      <c r="AR28" s="2">
        <v>45266.48642361111</v>
      </c>
      <c r="AS28" s="2">
        <v>45266.48642361111</v>
      </c>
      <c r="AT28">
        <v>512272</v>
      </c>
      <c r="AU28">
        <v>1</v>
      </c>
      <c r="AV28">
        <v>0</v>
      </c>
      <c r="AW28">
        <v>1</v>
      </c>
      <c r="AX28" t="s">
        <v>3867</v>
      </c>
      <c r="AY28" t="s">
        <v>3866</v>
      </c>
      <c r="BA28" s="2">
        <v>45266.486377314817</v>
      </c>
      <c r="BB28" s="2">
        <v>44183</v>
      </c>
      <c r="BC28">
        <v>512272</v>
      </c>
      <c r="BD28">
        <v>5</v>
      </c>
    </row>
    <row r="29" spans="1:56" hidden="1" x14ac:dyDescent="0.15">
      <c r="A29">
        <v>15</v>
      </c>
      <c r="B29">
        <v>1</v>
      </c>
      <c r="C29">
        <v>1</v>
      </c>
      <c r="D29">
        <v>3</v>
      </c>
      <c r="E29">
        <v>0</v>
      </c>
      <c r="G29" s="1">
        <v>42739</v>
      </c>
      <c r="H29" t="s">
        <v>55</v>
      </c>
      <c r="I29" t="s">
        <v>56</v>
      </c>
      <c r="J29">
        <v>15</v>
      </c>
      <c r="K29" s="1">
        <v>42739</v>
      </c>
      <c r="L29" s="1">
        <v>42739</v>
      </c>
      <c r="M29" s="1">
        <v>43143</v>
      </c>
      <c r="N29" t="s">
        <v>147</v>
      </c>
      <c r="O29" t="s">
        <v>144</v>
      </c>
      <c r="P29" t="s">
        <v>145</v>
      </c>
      <c r="Q29" t="s">
        <v>146</v>
      </c>
      <c r="R29" s="1">
        <v>44968</v>
      </c>
      <c r="U29" t="s">
        <v>142</v>
      </c>
      <c r="W29" t="s">
        <v>143</v>
      </c>
      <c r="X29" t="s">
        <v>59</v>
      </c>
      <c r="Y29" t="s">
        <v>144</v>
      </c>
      <c r="Z29" t="s">
        <v>145</v>
      </c>
      <c r="AA29" t="s">
        <v>146</v>
      </c>
      <c r="AC29">
        <v>1</v>
      </c>
      <c r="AL29">
        <v>0</v>
      </c>
      <c r="AM29">
        <v>0</v>
      </c>
      <c r="AN29">
        <v>1</v>
      </c>
      <c r="AO29">
        <v>1</v>
      </c>
      <c r="AR29" s="2">
        <v>44183</v>
      </c>
      <c r="AS29" s="2">
        <v>44183</v>
      </c>
      <c r="AT29" t="s">
        <v>63</v>
      </c>
      <c r="AU29">
        <v>1</v>
      </c>
      <c r="AV29">
        <v>0</v>
      </c>
      <c r="AW29">
        <v>0</v>
      </c>
      <c r="AY29" t="s">
        <v>148</v>
      </c>
      <c r="BA29" s="2">
        <v>44183</v>
      </c>
      <c r="BB29" s="2">
        <v>44183</v>
      </c>
      <c r="BC29" t="s">
        <v>63</v>
      </c>
      <c r="BD29">
        <v>9</v>
      </c>
    </row>
    <row r="30" spans="1:56" hidden="1" x14ac:dyDescent="0.15">
      <c r="A30">
        <v>15</v>
      </c>
      <c r="B30">
        <v>1</v>
      </c>
      <c r="C30">
        <v>1</v>
      </c>
      <c r="D30">
        <v>3</v>
      </c>
      <c r="E30">
        <v>0</v>
      </c>
      <c r="G30" s="1">
        <v>42739</v>
      </c>
      <c r="H30" t="s">
        <v>55</v>
      </c>
      <c r="I30" t="s">
        <v>56</v>
      </c>
      <c r="J30">
        <v>15</v>
      </c>
      <c r="K30" s="1">
        <v>42739</v>
      </c>
      <c r="L30" s="1">
        <v>42739</v>
      </c>
      <c r="M30" s="1">
        <v>43143</v>
      </c>
      <c r="N30" t="s">
        <v>149</v>
      </c>
      <c r="O30" t="s">
        <v>150</v>
      </c>
      <c r="P30" t="s">
        <v>151</v>
      </c>
      <c r="Q30" t="s">
        <v>152</v>
      </c>
      <c r="R30" s="1">
        <v>44968</v>
      </c>
      <c r="U30" t="s">
        <v>142</v>
      </c>
      <c r="W30" t="s">
        <v>143</v>
      </c>
      <c r="X30" t="s">
        <v>59</v>
      </c>
      <c r="Y30" t="s">
        <v>144</v>
      </c>
      <c r="Z30" t="s">
        <v>145</v>
      </c>
      <c r="AA30" t="s">
        <v>146</v>
      </c>
      <c r="AC30">
        <v>1</v>
      </c>
      <c r="AL30">
        <v>0</v>
      </c>
      <c r="AM30">
        <v>0</v>
      </c>
      <c r="AN30">
        <v>1</v>
      </c>
      <c r="AO30">
        <v>1</v>
      </c>
      <c r="AR30" s="2">
        <v>44183</v>
      </c>
      <c r="AS30" s="2">
        <v>44183</v>
      </c>
      <c r="AT30" t="s">
        <v>63</v>
      </c>
      <c r="AU30">
        <v>2</v>
      </c>
      <c r="AV30">
        <v>0</v>
      </c>
      <c r="AW30">
        <v>0</v>
      </c>
      <c r="AY30" t="s">
        <v>153</v>
      </c>
      <c r="BA30" s="2">
        <v>44183</v>
      </c>
      <c r="BB30" s="2">
        <v>44183</v>
      </c>
      <c r="BC30" t="s">
        <v>63</v>
      </c>
      <c r="BD30">
        <v>9</v>
      </c>
    </row>
    <row r="31" spans="1:56" hidden="1" x14ac:dyDescent="0.15">
      <c r="A31">
        <v>15</v>
      </c>
      <c r="B31">
        <v>1</v>
      </c>
      <c r="C31">
        <v>1</v>
      </c>
      <c r="D31">
        <v>3</v>
      </c>
      <c r="E31">
        <v>0</v>
      </c>
      <c r="G31" s="1">
        <v>42739</v>
      </c>
      <c r="H31" t="s">
        <v>55</v>
      </c>
      <c r="I31" t="s">
        <v>56</v>
      </c>
      <c r="J31">
        <v>15</v>
      </c>
      <c r="K31" s="1">
        <v>42739</v>
      </c>
      <c r="L31" s="1">
        <v>42739</v>
      </c>
      <c r="M31" s="1">
        <v>43143</v>
      </c>
      <c r="N31" t="s">
        <v>154</v>
      </c>
      <c r="O31" t="s">
        <v>155</v>
      </c>
      <c r="P31" t="s">
        <v>156</v>
      </c>
      <c r="Q31" t="s">
        <v>157</v>
      </c>
      <c r="R31" s="1">
        <v>44968</v>
      </c>
      <c r="U31" t="s">
        <v>142</v>
      </c>
      <c r="W31" t="s">
        <v>143</v>
      </c>
      <c r="X31" t="s">
        <v>59</v>
      </c>
      <c r="Y31" t="s">
        <v>144</v>
      </c>
      <c r="Z31" t="s">
        <v>145</v>
      </c>
      <c r="AA31" t="s">
        <v>146</v>
      </c>
      <c r="AC31">
        <v>1</v>
      </c>
      <c r="AL31">
        <v>0</v>
      </c>
      <c r="AM31">
        <v>0</v>
      </c>
      <c r="AN31">
        <v>1</v>
      </c>
      <c r="AO31">
        <v>1</v>
      </c>
      <c r="AR31" s="2">
        <v>44183</v>
      </c>
      <c r="AS31" s="2">
        <v>44183</v>
      </c>
      <c r="AT31" t="s">
        <v>63</v>
      </c>
      <c r="AU31">
        <v>3</v>
      </c>
      <c r="AV31">
        <v>0</v>
      </c>
      <c r="AW31">
        <v>0</v>
      </c>
      <c r="AY31" t="s">
        <v>158</v>
      </c>
      <c r="BA31" s="2">
        <v>44183</v>
      </c>
      <c r="BB31" s="2">
        <v>44183</v>
      </c>
      <c r="BC31" t="s">
        <v>63</v>
      </c>
      <c r="BD31">
        <v>9</v>
      </c>
    </row>
    <row r="32" spans="1:56" hidden="1" x14ac:dyDescent="0.15">
      <c r="A32">
        <v>15</v>
      </c>
      <c r="B32">
        <v>4</v>
      </c>
      <c r="C32">
        <v>2</v>
      </c>
      <c r="D32">
        <v>3</v>
      </c>
      <c r="E32">
        <v>0</v>
      </c>
      <c r="F32">
        <f>-20-44</f>
        <v>-64</v>
      </c>
      <c r="G32" s="1">
        <v>44538</v>
      </c>
      <c r="H32" t="s">
        <v>2259</v>
      </c>
      <c r="I32" t="s">
        <v>56</v>
      </c>
      <c r="J32">
        <v>15</v>
      </c>
      <c r="K32" s="1">
        <v>42739</v>
      </c>
      <c r="L32" s="1">
        <v>42739</v>
      </c>
      <c r="M32" s="1">
        <v>43143</v>
      </c>
      <c r="N32" t="s">
        <v>147</v>
      </c>
      <c r="O32" t="s">
        <v>144</v>
      </c>
      <c r="P32" t="s">
        <v>145</v>
      </c>
      <c r="Q32" t="s">
        <v>146</v>
      </c>
      <c r="R32" s="1">
        <v>44968</v>
      </c>
      <c r="T32" t="s">
        <v>2554</v>
      </c>
      <c r="U32" t="s">
        <v>2555</v>
      </c>
      <c r="W32" t="s">
        <v>143</v>
      </c>
      <c r="X32" t="s">
        <v>59</v>
      </c>
      <c r="Y32" t="s">
        <v>144</v>
      </c>
      <c r="Z32" t="s">
        <v>145</v>
      </c>
      <c r="AA32" t="s">
        <v>146</v>
      </c>
      <c r="AC32">
        <v>1</v>
      </c>
      <c r="AG32" t="s">
        <v>2258</v>
      </c>
      <c r="AL32">
        <v>0</v>
      </c>
      <c r="AM32">
        <v>0</v>
      </c>
      <c r="AN32">
        <v>1</v>
      </c>
      <c r="AO32">
        <v>1</v>
      </c>
      <c r="AR32" s="2">
        <v>44743.387303240743</v>
      </c>
      <c r="AS32" s="2">
        <v>44743.387303240743</v>
      </c>
      <c r="AT32">
        <v>512272</v>
      </c>
      <c r="AU32">
        <v>1</v>
      </c>
      <c r="AV32">
        <v>0</v>
      </c>
      <c r="AW32">
        <v>0</v>
      </c>
      <c r="AY32" t="s">
        <v>148</v>
      </c>
      <c r="BA32" s="2">
        <v>44183</v>
      </c>
      <c r="BB32" s="2">
        <v>44183</v>
      </c>
      <c r="BC32" t="s">
        <v>63</v>
      </c>
      <c r="BD32">
        <v>9</v>
      </c>
    </row>
    <row r="33" spans="1:56" hidden="1" x14ac:dyDescent="0.15">
      <c r="A33">
        <v>15</v>
      </c>
      <c r="B33">
        <v>4</v>
      </c>
      <c r="C33">
        <v>2</v>
      </c>
      <c r="D33">
        <v>3</v>
      </c>
      <c r="E33">
        <v>0</v>
      </c>
      <c r="F33">
        <f>-20-44</f>
        <v>-64</v>
      </c>
      <c r="G33" s="1">
        <v>44538</v>
      </c>
      <c r="H33" t="s">
        <v>2259</v>
      </c>
      <c r="I33" t="s">
        <v>56</v>
      </c>
      <c r="J33">
        <v>15</v>
      </c>
      <c r="K33" s="1">
        <v>42739</v>
      </c>
      <c r="L33" s="1">
        <v>42739</v>
      </c>
      <c r="M33" s="1">
        <v>43143</v>
      </c>
      <c r="N33" t="s">
        <v>149</v>
      </c>
      <c r="O33" t="s">
        <v>1393</v>
      </c>
      <c r="P33" t="s">
        <v>2556</v>
      </c>
      <c r="Q33" t="s">
        <v>152</v>
      </c>
      <c r="R33" s="1">
        <v>44968</v>
      </c>
      <c r="T33" t="s">
        <v>2554</v>
      </c>
      <c r="U33" t="s">
        <v>2555</v>
      </c>
      <c r="W33" t="s">
        <v>143</v>
      </c>
      <c r="X33" t="s">
        <v>59</v>
      </c>
      <c r="Y33" t="s">
        <v>144</v>
      </c>
      <c r="Z33" t="s">
        <v>145</v>
      </c>
      <c r="AA33" t="s">
        <v>146</v>
      </c>
      <c r="AC33">
        <v>1</v>
      </c>
      <c r="AG33" t="s">
        <v>2258</v>
      </c>
      <c r="AL33">
        <v>0</v>
      </c>
      <c r="AM33">
        <v>0</v>
      </c>
      <c r="AN33">
        <v>1</v>
      </c>
      <c r="AO33">
        <v>1</v>
      </c>
      <c r="AR33" s="2">
        <v>44743.387303240743</v>
      </c>
      <c r="AS33" s="2">
        <v>44743.387303240743</v>
      </c>
      <c r="AT33">
        <v>512272</v>
      </c>
      <c r="AU33">
        <v>2</v>
      </c>
      <c r="AV33">
        <v>0</v>
      </c>
      <c r="AW33">
        <v>2</v>
      </c>
      <c r="AY33" t="s">
        <v>153</v>
      </c>
      <c r="BA33" s="2">
        <v>44538.670752314814</v>
      </c>
      <c r="BB33" s="2">
        <v>44183</v>
      </c>
      <c r="BC33">
        <v>99127</v>
      </c>
      <c r="BD33">
        <v>9</v>
      </c>
    </row>
    <row r="34" spans="1:56" hidden="1" x14ac:dyDescent="0.15">
      <c r="A34">
        <v>15</v>
      </c>
      <c r="B34">
        <v>4</v>
      </c>
      <c r="C34">
        <v>2</v>
      </c>
      <c r="D34">
        <v>3</v>
      </c>
      <c r="E34">
        <v>0</v>
      </c>
      <c r="F34">
        <f>-20-44</f>
        <v>-64</v>
      </c>
      <c r="G34" s="1">
        <v>44538</v>
      </c>
      <c r="H34" t="s">
        <v>2259</v>
      </c>
      <c r="I34" t="s">
        <v>56</v>
      </c>
      <c r="J34">
        <v>15</v>
      </c>
      <c r="K34" s="1">
        <v>42739</v>
      </c>
      <c r="L34" s="1">
        <v>42739</v>
      </c>
      <c r="M34" s="1">
        <v>43143</v>
      </c>
      <c r="N34" t="s">
        <v>154</v>
      </c>
      <c r="O34" t="s">
        <v>155</v>
      </c>
      <c r="P34" t="s">
        <v>156</v>
      </c>
      <c r="Q34" t="s">
        <v>157</v>
      </c>
      <c r="R34" s="1">
        <v>44968</v>
      </c>
      <c r="T34" t="s">
        <v>2554</v>
      </c>
      <c r="U34" t="s">
        <v>2555</v>
      </c>
      <c r="W34" t="s">
        <v>143</v>
      </c>
      <c r="X34" t="s">
        <v>59</v>
      </c>
      <c r="Y34" t="s">
        <v>144</v>
      </c>
      <c r="Z34" t="s">
        <v>145</v>
      </c>
      <c r="AA34" t="s">
        <v>146</v>
      </c>
      <c r="AC34">
        <v>1</v>
      </c>
      <c r="AG34" t="s">
        <v>2258</v>
      </c>
      <c r="AL34">
        <v>0</v>
      </c>
      <c r="AM34">
        <v>0</v>
      </c>
      <c r="AN34">
        <v>1</v>
      </c>
      <c r="AO34">
        <v>1</v>
      </c>
      <c r="AR34" s="2">
        <v>44743.387303240743</v>
      </c>
      <c r="AS34" s="2">
        <v>44743.387303240743</v>
      </c>
      <c r="AT34">
        <v>512272</v>
      </c>
      <c r="AU34">
        <v>3</v>
      </c>
      <c r="AV34">
        <v>0</v>
      </c>
      <c r="AW34">
        <v>0</v>
      </c>
      <c r="AY34" t="s">
        <v>158</v>
      </c>
      <c r="BA34" s="2">
        <v>44183</v>
      </c>
      <c r="BB34" s="2">
        <v>44183</v>
      </c>
      <c r="BC34" t="s">
        <v>63</v>
      </c>
      <c r="BD34">
        <v>9</v>
      </c>
    </row>
    <row r="35" spans="1:56" hidden="1" x14ac:dyDescent="0.15">
      <c r="A35">
        <v>15</v>
      </c>
      <c r="B35">
        <v>6</v>
      </c>
      <c r="C35">
        <v>2</v>
      </c>
      <c r="D35">
        <v>3</v>
      </c>
      <c r="E35">
        <v>0</v>
      </c>
      <c r="G35" s="1">
        <v>44943</v>
      </c>
      <c r="H35" t="s">
        <v>2259</v>
      </c>
      <c r="I35" t="s">
        <v>56</v>
      </c>
      <c r="J35">
        <v>15</v>
      </c>
      <c r="K35" s="1">
        <v>42739</v>
      </c>
      <c r="L35" s="1">
        <v>42739</v>
      </c>
      <c r="M35" s="1">
        <v>44969</v>
      </c>
      <c r="N35" t="s">
        <v>147</v>
      </c>
      <c r="O35" t="s">
        <v>144</v>
      </c>
      <c r="P35" t="s">
        <v>145</v>
      </c>
      <c r="Q35" t="s">
        <v>146</v>
      </c>
      <c r="R35" s="1">
        <v>46794</v>
      </c>
      <c r="T35" t="s">
        <v>2554</v>
      </c>
      <c r="U35" t="s">
        <v>2555</v>
      </c>
      <c r="W35" t="s">
        <v>143</v>
      </c>
      <c r="X35" t="s">
        <v>59</v>
      </c>
      <c r="Y35" t="s">
        <v>144</v>
      </c>
      <c r="Z35" t="s">
        <v>145</v>
      </c>
      <c r="AA35" t="s">
        <v>146</v>
      </c>
      <c r="AC35">
        <v>1</v>
      </c>
      <c r="AG35" t="s">
        <v>2258</v>
      </c>
      <c r="AL35">
        <v>0</v>
      </c>
      <c r="AM35">
        <v>0</v>
      </c>
      <c r="AN35">
        <v>1</v>
      </c>
      <c r="AO35">
        <v>1</v>
      </c>
      <c r="AR35" s="2">
        <v>44943.583877314813</v>
      </c>
      <c r="AS35" s="2">
        <v>44943.583877314813</v>
      </c>
      <c r="AT35">
        <v>512272</v>
      </c>
      <c r="AU35">
        <v>1</v>
      </c>
      <c r="AV35">
        <v>0</v>
      </c>
      <c r="AW35">
        <v>1</v>
      </c>
      <c r="AX35" t="s">
        <v>3071</v>
      </c>
      <c r="AY35" t="s">
        <v>3070</v>
      </c>
      <c r="BA35" s="2">
        <v>44943.58289351852</v>
      </c>
      <c r="BB35" s="2">
        <v>44183</v>
      </c>
      <c r="BC35">
        <v>512272</v>
      </c>
      <c r="BD35">
        <v>9</v>
      </c>
    </row>
    <row r="36" spans="1:56" hidden="1" x14ac:dyDescent="0.15">
      <c r="A36">
        <v>15</v>
      </c>
      <c r="B36">
        <v>6</v>
      </c>
      <c r="C36">
        <v>2</v>
      </c>
      <c r="D36">
        <v>3</v>
      </c>
      <c r="E36">
        <v>0</v>
      </c>
      <c r="G36" s="1">
        <v>44943</v>
      </c>
      <c r="H36" t="s">
        <v>2259</v>
      </c>
      <c r="I36" t="s">
        <v>56</v>
      </c>
      <c r="J36">
        <v>15</v>
      </c>
      <c r="K36" s="1">
        <v>42739</v>
      </c>
      <c r="L36" s="1">
        <v>42739</v>
      </c>
      <c r="M36" s="1">
        <v>44969</v>
      </c>
      <c r="N36" t="s">
        <v>149</v>
      </c>
      <c r="O36" t="s">
        <v>1393</v>
      </c>
      <c r="P36" t="s">
        <v>2556</v>
      </c>
      <c r="Q36" t="s">
        <v>152</v>
      </c>
      <c r="R36" s="1">
        <v>46794</v>
      </c>
      <c r="T36" t="s">
        <v>2554</v>
      </c>
      <c r="U36" t="s">
        <v>2555</v>
      </c>
      <c r="W36" t="s">
        <v>143</v>
      </c>
      <c r="X36" t="s">
        <v>59</v>
      </c>
      <c r="Y36" t="s">
        <v>144</v>
      </c>
      <c r="Z36" t="s">
        <v>145</v>
      </c>
      <c r="AA36" t="s">
        <v>146</v>
      </c>
      <c r="AC36">
        <v>1</v>
      </c>
      <c r="AG36" t="s">
        <v>2258</v>
      </c>
      <c r="AL36">
        <v>0</v>
      </c>
      <c r="AM36">
        <v>0</v>
      </c>
      <c r="AN36">
        <v>1</v>
      </c>
      <c r="AO36">
        <v>1</v>
      </c>
      <c r="AR36" s="2">
        <v>44943.583877314813</v>
      </c>
      <c r="AS36" s="2">
        <v>44943.583877314813</v>
      </c>
      <c r="AT36">
        <v>512272</v>
      </c>
      <c r="AU36">
        <v>2</v>
      </c>
      <c r="AV36">
        <v>0</v>
      </c>
      <c r="AW36">
        <v>1</v>
      </c>
      <c r="AX36" t="s">
        <v>3069</v>
      </c>
      <c r="AY36" t="s">
        <v>3068</v>
      </c>
      <c r="BA36" s="2">
        <v>44943.583067129628</v>
      </c>
      <c r="BB36" s="2">
        <v>44183</v>
      </c>
      <c r="BC36">
        <v>512272</v>
      </c>
      <c r="BD36">
        <v>9</v>
      </c>
    </row>
    <row r="37" spans="1:56" hidden="1" x14ac:dyDescent="0.15">
      <c r="A37">
        <v>15</v>
      </c>
      <c r="B37">
        <v>6</v>
      </c>
      <c r="C37">
        <v>2</v>
      </c>
      <c r="D37">
        <v>3</v>
      </c>
      <c r="E37">
        <v>0</v>
      </c>
      <c r="G37" s="1">
        <v>44943</v>
      </c>
      <c r="H37" t="s">
        <v>2259</v>
      </c>
      <c r="I37" t="s">
        <v>56</v>
      </c>
      <c r="J37">
        <v>15</v>
      </c>
      <c r="K37" s="1">
        <v>42739</v>
      </c>
      <c r="L37" s="1">
        <v>42739</v>
      </c>
      <c r="M37" s="1">
        <v>44969</v>
      </c>
      <c r="N37" t="s">
        <v>154</v>
      </c>
      <c r="O37" t="s">
        <v>155</v>
      </c>
      <c r="P37" t="s">
        <v>156</v>
      </c>
      <c r="Q37" t="s">
        <v>157</v>
      </c>
      <c r="R37" s="1">
        <v>46794</v>
      </c>
      <c r="T37" t="s">
        <v>2554</v>
      </c>
      <c r="U37" t="s">
        <v>2555</v>
      </c>
      <c r="W37" t="s">
        <v>143</v>
      </c>
      <c r="X37" t="s">
        <v>59</v>
      </c>
      <c r="Y37" t="s">
        <v>144</v>
      </c>
      <c r="Z37" t="s">
        <v>145</v>
      </c>
      <c r="AA37" t="s">
        <v>146</v>
      </c>
      <c r="AC37">
        <v>1</v>
      </c>
      <c r="AG37" t="s">
        <v>2258</v>
      </c>
      <c r="AL37">
        <v>0</v>
      </c>
      <c r="AM37">
        <v>0</v>
      </c>
      <c r="AN37">
        <v>1</v>
      </c>
      <c r="AO37">
        <v>1</v>
      </c>
      <c r="AR37" s="2">
        <v>44943.583877314813</v>
      </c>
      <c r="AS37" s="2">
        <v>44943.583877314813</v>
      </c>
      <c r="AT37">
        <v>512272</v>
      </c>
      <c r="AU37">
        <v>3</v>
      </c>
      <c r="AV37">
        <v>0</v>
      </c>
      <c r="AW37">
        <v>1</v>
      </c>
      <c r="AX37" t="s">
        <v>3067</v>
      </c>
      <c r="AY37" t="s">
        <v>3066</v>
      </c>
      <c r="BA37" s="2">
        <v>44943.583437499998</v>
      </c>
      <c r="BB37" s="2">
        <v>44183</v>
      </c>
      <c r="BC37">
        <v>512272</v>
      </c>
      <c r="BD37">
        <v>9</v>
      </c>
    </row>
    <row r="38" spans="1:56" hidden="1" x14ac:dyDescent="0.15">
      <c r="A38">
        <v>15</v>
      </c>
      <c r="B38">
        <v>2</v>
      </c>
      <c r="C38">
        <v>3</v>
      </c>
      <c r="D38">
        <v>1</v>
      </c>
      <c r="E38">
        <v>0</v>
      </c>
      <c r="G38" s="1">
        <v>44538</v>
      </c>
      <c r="H38" t="s">
        <v>2267</v>
      </c>
      <c r="I38" t="s">
        <v>56</v>
      </c>
      <c r="J38">
        <v>15</v>
      </c>
      <c r="K38" s="1">
        <v>42739</v>
      </c>
      <c r="L38" s="1">
        <v>42739</v>
      </c>
      <c r="M38" s="1">
        <v>43143</v>
      </c>
      <c r="N38" t="s">
        <v>147</v>
      </c>
      <c r="O38" t="s">
        <v>144</v>
      </c>
      <c r="P38" t="s">
        <v>145</v>
      </c>
      <c r="Q38" t="s">
        <v>146</v>
      </c>
      <c r="R38" s="1">
        <v>44968</v>
      </c>
      <c r="T38" t="s">
        <v>2554</v>
      </c>
      <c r="U38" t="s">
        <v>2555</v>
      </c>
      <c r="W38" t="s">
        <v>143</v>
      </c>
      <c r="X38" t="s">
        <v>59</v>
      </c>
      <c r="Y38" t="s">
        <v>144</v>
      </c>
      <c r="Z38" t="s">
        <v>145</v>
      </c>
      <c r="AA38" t="s">
        <v>146</v>
      </c>
      <c r="AC38">
        <v>1</v>
      </c>
      <c r="AG38" t="s">
        <v>2258</v>
      </c>
      <c r="AL38">
        <v>0</v>
      </c>
      <c r="AM38">
        <v>0</v>
      </c>
      <c r="AN38">
        <v>1</v>
      </c>
      <c r="AO38">
        <v>1</v>
      </c>
      <c r="AR38" s="2">
        <v>44538.670856481483</v>
      </c>
      <c r="AS38" s="2">
        <v>44538.670856481483</v>
      </c>
      <c r="AT38">
        <v>99127</v>
      </c>
      <c r="AU38">
        <v>1</v>
      </c>
      <c r="AV38">
        <v>0</v>
      </c>
      <c r="AW38">
        <v>0</v>
      </c>
      <c r="AY38" t="s">
        <v>148</v>
      </c>
      <c r="BA38" s="2">
        <v>44183</v>
      </c>
      <c r="BB38" s="2">
        <v>44183</v>
      </c>
      <c r="BC38" t="s">
        <v>63</v>
      </c>
      <c r="BD38">
        <v>9</v>
      </c>
    </row>
    <row r="39" spans="1:56" hidden="1" x14ac:dyDescent="0.15">
      <c r="A39">
        <v>15</v>
      </c>
      <c r="B39">
        <v>2</v>
      </c>
      <c r="C39">
        <v>3</v>
      </c>
      <c r="D39">
        <v>1</v>
      </c>
      <c r="E39">
        <v>0</v>
      </c>
      <c r="G39" s="1">
        <v>44538</v>
      </c>
      <c r="H39" t="s">
        <v>2267</v>
      </c>
      <c r="I39" t="s">
        <v>56</v>
      </c>
      <c r="J39">
        <v>15</v>
      </c>
      <c r="K39" s="1">
        <v>42739</v>
      </c>
      <c r="L39" s="1">
        <v>42739</v>
      </c>
      <c r="M39" s="1">
        <v>43143</v>
      </c>
      <c r="N39" t="s">
        <v>149</v>
      </c>
      <c r="O39" t="s">
        <v>1393</v>
      </c>
      <c r="P39" t="s">
        <v>2556</v>
      </c>
      <c r="Q39" t="s">
        <v>152</v>
      </c>
      <c r="R39" s="1">
        <v>44968</v>
      </c>
      <c r="T39" t="s">
        <v>2554</v>
      </c>
      <c r="U39" t="s">
        <v>2555</v>
      </c>
      <c r="W39" t="s">
        <v>143</v>
      </c>
      <c r="X39" t="s">
        <v>59</v>
      </c>
      <c r="Y39" t="s">
        <v>144</v>
      </c>
      <c r="Z39" t="s">
        <v>145</v>
      </c>
      <c r="AA39" t="s">
        <v>146</v>
      </c>
      <c r="AC39">
        <v>1</v>
      </c>
      <c r="AG39" t="s">
        <v>2258</v>
      </c>
      <c r="AL39">
        <v>0</v>
      </c>
      <c r="AM39">
        <v>0</v>
      </c>
      <c r="AN39">
        <v>1</v>
      </c>
      <c r="AO39">
        <v>1</v>
      </c>
      <c r="AR39" s="2">
        <v>44538.670856481483</v>
      </c>
      <c r="AS39" s="2">
        <v>44538.670856481483</v>
      </c>
      <c r="AT39">
        <v>99127</v>
      </c>
      <c r="AU39">
        <v>2</v>
      </c>
      <c r="AV39">
        <v>0</v>
      </c>
      <c r="AW39">
        <v>2</v>
      </c>
      <c r="AY39" t="s">
        <v>153</v>
      </c>
      <c r="BA39" s="2">
        <v>44538.670752314814</v>
      </c>
      <c r="BB39" s="2">
        <v>44183</v>
      </c>
      <c r="BC39">
        <v>99127</v>
      </c>
      <c r="BD39">
        <v>9</v>
      </c>
    </row>
    <row r="40" spans="1:56" hidden="1" x14ac:dyDescent="0.15">
      <c r="A40">
        <v>15</v>
      </c>
      <c r="B40">
        <v>2</v>
      </c>
      <c r="C40">
        <v>3</v>
      </c>
      <c r="D40">
        <v>1</v>
      </c>
      <c r="E40">
        <v>0</v>
      </c>
      <c r="G40" s="1">
        <v>44538</v>
      </c>
      <c r="H40" t="s">
        <v>2267</v>
      </c>
      <c r="I40" t="s">
        <v>56</v>
      </c>
      <c r="J40">
        <v>15</v>
      </c>
      <c r="K40" s="1">
        <v>42739</v>
      </c>
      <c r="L40" s="1">
        <v>42739</v>
      </c>
      <c r="M40" s="1">
        <v>43143</v>
      </c>
      <c r="N40" t="s">
        <v>154</v>
      </c>
      <c r="O40" t="s">
        <v>155</v>
      </c>
      <c r="P40" t="s">
        <v>156</v>
      </c>
      <c r="Q40" t="s">
        <v>157</v>
      </c>
      <c r="R40" s="1">
        <v>44968</v>
      </c>
      <c r="T40" t="s">
        <v>2554</v>
      </c>
      <c r="U40" t="s">
        <v>2555</v>
      </c>
      <c r="W40" t="s">
        <v>143</v>
      </c>
      <c r="X40" t="s">
        <v>59</v>
      </c>
      <c r="Y40" t="s">
        <v>144</v>
      </c>
      <c r="Z40" t="s">
        <v>145</v>
      </c>
      <c r="AA40" t="s">
        <v>146</v>
      </c>
      <c r="AC40">
        <v>1</v>
      </c>
      <c r="AG40" t="s">
        <v>2258</v>
      </c>
      <c r="AL40">
        <v>0</v>
      </c>
      <c r="AM40">
        <v>0</v>
      </c>
      <c r="AN40">
        <v>1</v>
      </c>
      <c r="AO40">
        <v>1</v>
      </c>
      <c r="AR40" s="2">
        <v>44538.670856481483</v>
      </c>
      <c r="AS40" s="2">
        <v>44538.670856481483</v>
      </c>
      <c r="AT40">
        <v>99127</v>
      </c>
      <c r="AU40">
        <v>3</v>
      </c>
      <c r="AV40">
        <v>0</v>
      </c>
      <c r="AW40">
        <v>0</v>
      </c>
      <c r="AY40" t="s">
        <v>158</v>
      </c>
      <c r="BA40" s="2">
        <v>44183</v>
      </c>
      <c r="BB40" s="2">
        <v>44183</v>
      </c>
      <c r="BC40" t="s">
        <v>63</v>
      </c>
      <c r="BD40">
        <v>9</v>
      </c>
    </row>
    <row r="41" spans="1:56" hidden="1" x14ac:dyDescent="0.15">
      <c r="A41">
        <v>15</v>
      </c>
      <c r="B41">
        <v>9</v>
      </c>
      <c r="C41">
        <v>3</v>
      </c>
      <c r="D41">
        <v>3</v>
      </c>
      <c r="E41">
        <v>0</v>
      </c>
      <c r="F41">
        <f>-23-24</f>
        <v>-47</v>
      </c>
      <c r="G41" s="1">
        <v>45142</v>
      </c>
      <c r="H41" t="s">
        <v>2262</v>
      </c>
      <c r="I41" t="s">
        <v>56</v>
      </c>
      <c r="J41">
        <v>15</v>
      </c>
      <c r="K41" s="1">
        <v>42739</v>
      </c>
      <c r="L41" s="1">
        <v>42739</v>
      </c>
      <c r="M41" s="1">
        <v>44969</v>
      </c>
      <c r="N41" t="s">
        <v>147</v>
      </c>
      <c r="O41" t="s">
        <v>144</v>
      </c>
      <c r="P41" t="s">
        <v>145</v>
      </c>
      <c r="Q41" t="s">
        <v>146</v>
      </c>
      <c r="R41" s="1">
        <v>46794</v>
      </c>
      <c r="T41" t="s">
        <v>3231</v>
      </c>
      <c r="U41" t="s">
        <v>3232</v>
      </c>
      <c r="W41" t="s">
        <v>143</v>
      </c>
      <c r="X41" t="s">
        <v>59</v>
      </c>
      <c r="Y41" t="s">
        <v>144</v>
      </c>
      <c r="Z41" t="s">
        <v>3863</v>
      </c>
      <c r="AA41" t="s">
        <v>146</v>
      </c>
      <c r="AC41">
        <v>1</v>
      </c>
      <c r="AG41" t="s">
        <v>2258</v>
      </c>
      <c r="AL41">
        <v>0</v>
      </c>
      <c r="AN41">
        <v>1</v>
      </c>
      <c r="AO41">
        <v>1</v>
      </c>
      <c r="AR41" s="2">
        <v>45267.456701388888</v>
      </c>
      <c r="AS41" s="2">
        <v>45267.456701388888</v>
      </c>
      <c r="AT41">
        <v>512272</v>
      </c>
      <c r="AU41">
        <v>1</v>
      </c>
      <c r="AV41">
        <v>0</v>
      </c>
      <c r="AW41">
        <v>1</v>
      </c>
      <c r="AX41" t="s">
        <v>3071</v>
      </c>
      <c r="AY41" t="s">
        <v>3070</v>
      </c>
      <c r="BA41" s="2">
        <v>44943.58289351852</v>
      </c>
      <c r="BB41" s="2">
        <v>44183</v>
      </c>
      <c r="BC41">
        <v>512272</v>
      </c>
      <c r="BD41">
        <v>9</v>
      </c>
    </row>
    <row r="42" spans="1:56" hidden="1" x14ac:dyDescent="0.15">
      <c r="A42">
        <v>15</v>
      </c>
      <c r="B42">
        <v>9</v>
      </c>
      <c r="C42">
        <v>3</v>
      </c>
      <c r="D42">
        <v>3</v>
      </c>
      <c r="E42">
        <v>0</v>
      </c>
      <c r="F42">
        <f>-23-24</f>
        <v>-47</v>
      </c>
      <c r="G42" s="1">
        <v>45142</v>
      </c>
      <c r="H42" t="s">
        <v>2262</v>
      </c>
      <c r="I42" t="s">
        <v>56</v>
      </c>
      <c r="J42">
        <v>15</v>
      </c>
      <c r="K42" s="1">
        <v>42739</v>
      </c>
      <c r="L42" s="1">
        <v>42739</v>
      </c>
      <c r="M42" s="1">
        <v>44969</v>
      </c>
      <c r="N42" t="s">
        <v>149</v>
      </c>
      <c r="O42" t="s">
        <v>1393</v>
      </c>
      <c r="P42" t="s">
        <v>3865</v>
      </c>
      <c r="Q42" t="s">
        <v>152</v>
      </c>
      <c r="R42" s="1">
        <v>46794</v>
      </c>
      <c r="T42" t="s">
        <v>3231</v>
      </c>
      <c r="U42" t="s">
        <v>3232</v>
      </c>
      <c r="W42" t="s">
        <v>143</v>
      </c>
      <c r="X42" t="s">
        <v>59</v>
      </c>
      <c r="Y42" t="s">
        <v>144</v>
      </c>
      <c r="Z42" t="s">
        <v>3863</v>
      </c>
      <c r="AA42" t="s">
        <v>146</v>
      </c>
      <c r="AC42">
        <v>1</v>
      </c>
      <c r="AG42" t="s">
        <v>2258</v>
      </c>
      <c r="AL42">
        <v>0</v>
      </c>
      <c r="AN42">
        <v>1</v>
      </c>
      <c r="AO42">
        <v>1</v>
      </c>
      <c r="AR42" s="2">
        <v>45267.456701388888</v>
      </c>
      <c r="AS42" s="2">
        <v>45267.456701388888</v>
      </c>
      <c r="AT42">
        <v>512272</v>
      </c>
      <c r="AU42">
        <v>2</v>
      </c>
      <c r="AV42">
        <v>0</v>
      </c>
      <c r="AW42">
        <v>1</v>
      </c>
      <c r="AX42" t="s">
        <v>3069</v>
      </c>
      <c r="AY42" t="s">
        <v>3068</v>
      </c>
      <c r="BA42" s="2">
        <v>45267.456678240742</v>
      </c>
      <c r="BB42" s="2">
        <v>44183</v>
      </c>
      <c r="BC42">
        <v>512272</v>
      </c>
      <c r="BD42">
        <v>9</v>
      </c>
    </row>
    <row r="43" spans="1:56" hidden="1" x14ac:dyDescent="0.15">
      <c r="A43">
        <v>15</v>
      </c>
      <c r="B43">
        <v>9</v>
      </c>
      <c r="C43">
        <v>3</v>
      </c>
      <c r="D43">
        <v>3</v>
      </c>
      <c r="E43">
        <v>0</v>
      </c>
      <c r="F43">
        <f>-23-24</f>
        <v>-47</v>
      </c>
      <c r="G43" s="1">
        <v>45142</v>
      </c>
      <c r="H43" t="s">
        <v>2262</v>
      </c>
      <c r="I43" t="s">
        <v>56</v>
      </c>
      <c r="J43">
        <v>15</v>
      </c>
      <c r="K43" s="1">
        <v>42739</v>
      </c>
      <c r="L43" s="1">
        <v>42739</v>
      </c>
      <c r="M43" s="1">
        <v>44969</v>
      </c>
      <c r="N43" t="s">
        <v>154</v>
      </c>
      <c r="O43" t="s">
        <v>155</v>
      </c>
      <c r="P43" t="s">
        <v>3864</v>
      </c>
      <c r="Q43" t="s">
        <v>157</v>
      </c>
      <c r="R43" s="1">
        <v>46794</v>
      </c>
      <c r="T43" t="s">
        <v>3231</v>
      </c>
      <c r="U43" t="s">
        <v>3232</v>
      </c>
      <c r="W43" t="s">
        <v>143</v>
      </c>
      <c r="X43" t="s">
        <v>59</v>
      </c>
      <c r="Y43" t="s">
        <v>144</v>
      </c>
      <c r="Z43" t="s">
        <v>3863</v>
      </c>
      <c r="AA43" t="s">
        <v>146</v>
      </c>
      <c r="AC43">
        <v>1</v>
      </c>
      <c r="AG43" t="s">
        <v>2258</v>
      </c>
      <c r="AL43">
        <v>0</v>
      </c>
      <c r="AN43">
        <v>1</v>
      </c>
      <c r="AO43">
        <v>1</v>
      </c>
      <c r="AR43" s="2">
        <v>45267.456701388888</v>
      </c>
      <c r="AS43" s="2">
        <v>45267.456701388888</v>
      </c>
      <c r="AT43">
        <v>512272</v>
      </c>
      <c r="AU43">
        <v>3</v>
      </c>
      <c r="AV43">
        <v>0</v>
      </c>
      <c r="AW43">
        <v>1</v>
      </c>
      <c r="AX43" t="s">
        <v>3067</v>
      </c>
      <c r="AY43" t="s">
        <v>3066</v>
      </c>
      <c r="BA43" s="2">
        <v>45267.456597222219</v>
      </c>
      <c r="BB43" s="2">
        <v>44183</v>
      </c>
      <c r="BC43">
        <v>512272</v>
      </c>
      <c r="BD43">
        <v>9</v>
      </c>
    </row>
    <row r="44" spans="1:56" hidden="1" x14ac:dyDescent="0.15">
      <c r="A44">
        <v>16</v>
      </c>
      <c r="B44">
        <v>3</v>
      </c>
      <c r="C44">
        <v>1</v>
      </c>
      <c r="D44">
        <v>3</v>
      </c>
      <c r="E44">
        <v>0</v>
      </c>
      <c r="F44">
        <f>-20-44</f>
        <v>-64</v>
      </c>
      <c r="G44" s="1">
        <v>42739</v>
      </c>
      <c r="H44" t="s">
        <v>55</v>
      </c>
      <c r="I44" t="s">
        <v>56</v>
      </c>
      <c r="J44">
        <v>16</v>
      </c>
      <c r="K44" s="1">
        <v>42739</v>
      </c>
      <c r="L44" s="1">
        <v>42739</v>
      </c>
      <c r="M44" s="1">
        <v>42501</v>
      </c>
      <c r="N44" t="s">
        <v>160</v>
      </c>
      <c r="O44" t="s">
        <v>161</v>
      </c>
      <c r="P44" t="s">
        <v>162</v>
      </c>
      <c r="Q44" t="s">
        <v>163</v>
      </c>
      <c r="R44" s="1">
        <v>44326</v>
      </c>
      <c r="U44" t="s">
        <v>159</v>
      </c>
      <c r="W44" t="s">
        <v>2829</v>
      </c>
      <c r="X44" t="s">
        <v>59</v>
      </c>
      <c r="Y44" t="s">
        <v>161</v>
      </c>
      <c r="Z44" t="s">
        <v>162</v>
      </c>
      <c r="AA44" t="s">
        <v>163</v>
      </c>
      <c r="AC44">
        <v>1</v>
      </c>
      <c r="AG44" t="s">
        <v>2258</v>
      </c>
      <c r="AL44">
        <v>0</v>
      </c>
      <c r="AM44">
        <v>0</v>
      </c>
      <c r="AN44">
        <v>1</v>
      </c>
      <c r="AO44">
        <v>1</v>
      </c>
      <c r="AR44" s="2">
        <v>44743.38789351852</v>
      </c>
      <c r="AS44" s="2">
        <v>44743.38789351852</v>
      </c>
      <c r="AT44">
        <v>512272</v>
      </c>
      <c r="AU44">
        <v>1</v>
      </c>
      <c r="AV44">
        <v>0</v>
      </c>
      <c r="AW44">
        <v>0</v>
      </c>
      <c r="AY44" t="s">
        <v>159</v>
      </c>
      <c r="BA44" s="2">
        <v>44183</v>
      </c>
      <c r="BB44" s="2">
        <v>44183</v>
      </c>
      <c r="BC44" t="s">
        <v>63</v>
      </c>
      <c r="BD44">
        <v>6</v>
      </c>
    </row>
    <row r="45" spans="1:56" hidden="1" x14ac:dyDescent="0.15">
      <c r="A45">
        <v>16</v>
      </c>
      <c r="B45">
        <v>6</v>
      </c>
      <c r="C45">
        <v>2</v>
      </c>
      <c r="D45">
        <v>3</v>
      </c>
      <c r="E45">
        <v>0</v>
      </c>
      <c r="G45" s="1">
        <v>44764</v>
      </c>
      <c r="H45" t="s">
        <v>2257</v>
      </c>
      <c r="I45" t="s">
        <v>56</v>
      </c>
      <c r="J45">
        <v>16</v>
      </c>
      <c r="K45" s="1">
        <v>42739</v>
      </c>
      <c r="L45" s="1">
        <v>42739</v>
      </c>
      <c r="M45" s="1">
        <v>44327</v>
      </c>
      <c r="N45" t="s">
        <v>2829</v>
      </c>
      <c r="O45" t="s">
        <v>161</v>
      </c>
      <c r="P45" t="s">
        <v>162</v>
      </c>
      <c r="Q45" t="s">
        <v>163</v>
      </c>
      <c r="R45" s="1">
        <v>46152</v>
      </c>
      <c r="T45" t="s">
        <v>2871</v>
      </c>
      <c r="U45" t="s">
        <v>2870</v>
      </c>
      <c r="V45" s="1">
        <v>22577</v>
      </c>
      <c r="W45" t="s">
        <v>2829</v>
      </c>
      <c r="X45" t="s">
        <v>59</v>
      </c>
      <c r="Y45" t="s">
        <v>161</v>
      </c>
      <c r="Z45" t="s">
        <v>162</v>
      </c>
      <c r="AA45" t="s">
        <v>163</v>
      </c>
      <c r="AC45">
        <v>1</v>
      </c>
      <c r="AG45" t="s">
        <v>2258</v>
      </c>
      <c r="AL45">
        <v>0</v>
      </c>
      <c r="AM45">
        <v>0</v>
      </c>
      <c r="AN45">
        <v>1</v>
      </c>
      <c r="AO45">
        <v>1</v>
      </c>
      <c r="AR45" s="2">
        <v>44767.433483796296</v>
      </c>
      <c r="AS45" s="2">
        <v>44767.433483796296</v>
      </c>
      <c r="AT45">
        <v>512272</v>
      </c>
      <c r="AU45">
        <v>1</v>
      </c>
      <c r="AV45">
        <v>0</v>
      </c>
      <c r="AW45">
        <v>1</v>
      </c>
      <c r="AX45" t="s">
        <v>2871</v>
      </c>
      <c r="AY45" t="s">
        <v>2870</v>
      </c>
      <c r="BA45" s="2">
        <v>44767.43341435185</v>
      </c>
      <c r="BB45" s="2">
        <v>44183</v>
      </c>
      <c r="BC45">
        <v>512272</v>
      </c>
      <c r="BD45">
        <v>6</v>
      </c>
    </row>
    <row r="46" spans="1:56" hidden="1" x14ac:dyDescent="0.15">
      <c r="A46">
        <v>17</v>
      </c>
      <c r="B46">
        <v>1</v>
      </c>
      <c r="C46">
        <v>1</v>
      </c>
      <c r="D46">
        <v>3</v>
      </c>
      <c r="E46">
        <v>0</v>
      </c>
      <c r="G46" s="1">
        <v>42739</v>
      </c>
      <c r="H46" t="s">
        <v>55</v>
      </c>
      <c r="I46" t="s">
        <v>56</v>
      </c>
      <c r="J46">
        <v>17</v>
      </c>
      <c r="K46" s="1">
        <v>42739</v>
      </c>
      <c r="L46" s="1">
        <v>42739</v>
      </c>
      <c r="M46" s="1">
        <v>42618</v>
      </c>
      <c r="N46" t="s">
        <v>165</v>
      </c>
      <c r="O46" t="s">
        <v>166</v>
      </c>
      <c r="P46" t="s">
        <v>167</v>
      </c>
      <c r="Q46" t="s">
        <v>168</v>
      </c>
      <c r="R46" s="1">
        <v>44443</v>
      </c>
      <c r="U46" t="s">
        <v>164</v>
      </c>
      <c r="W46" t="s">
        <v>165</v>
      </c>
      <c r="X46" t="s">
        <v>59</v>
      </c>
      <c r="Y46" t="s">
        <v>166</v>
      </c>
      <c r="Z46" t="s">
        <v>167</v>
      </c>
      <c r="AA46" t="s">
        <v>168</v>
      </c>
      <c r="AC46">
        <v>1</v>
      </c>
      <c r="AL46">
        <v>0</v>
      </c>
      <c r="AM46">
        <v>0</v>
      </c>
      <c r="AN46">
        <v>1</v>
      </c>
      <c r="AO46">
        <v>1</v>
      </c>
      <c r="AR46" s="2">
        <v>44183</v>
      </c>
      <c r="AS46" s="2">
        <v>44183</v>
      </c>
      <c r="AT46" t="s">
        <v>63</v>
      </c>
      <c r="AU46">
        <v>1</v>
      </c>
      <c r="AV46">
        <v>0</v>
      </c>
      <c r="AW46">
        <v>0</v>
      </c>
      <c r="AY46" t="s">
        <v>164</v>
      </c>
      <c r="BA46" s="2">
        <v>44183</v>
      </c>
      <c r="BB46" s="2">
        <v>44183</v>
      </c>
      <c r="BC46" t="s">
        <v>63</v>
      </c>
      <c r="BD46">
        <v>5</v>
      </c>
    </row>
    <row r="47" spans="1:56" hidden="1" x14ac:dyDescent="0.15">
      <c r="A47">
        <v>17</v>
      </c>
      <c r="B47">
        <v>5</v>
      </c>
      <c r="C47">
        <v>2</v>
      </c>
      <c r="D47">
        <v>3</v>
      </c>
      <c r="E47">
        <v>0</v>
      </c>
      <c r="G47" s="1">
        <v>44410</v>
      </c>
      <c r="H47" t="s">
        <v>2257</v>
      </c>
      <c r="I47" t="s">
        <v>56</v>
      </c>
      <c r="J47">
        <v>17</v>
      </c>
      <c r="K47" s="1">
        <v>42739</v>
      </c>
      <c r="L47" s="1">
        <v>42739</v>
      </c>
      <c r="M47" s="1">
        <v>44444</v>
      </c>
      <c r="N47" t="s">
        <v>165</v>
      </c>
      <c r="O47" t="s">
        <v>166</v>
      </c>
      <c r="P47" t="s">
        <v>3862</v>
      </c>
      <c r="Q47" t="s">
        <v>168</v>
      </c>
      <c r="R47" s="1">
        <v>46269</v>
      </c>
      <c r="T47" t="s">
        <v>3861</v>
      </c>
      <c r="U47" t="s">
        <v>3860</v>
      </c>
      <c r="W47" t="s">
        <v>165</v>
      </c>
      <c r="X47" t="s">
        <v>59</v>
      </c>
      <c r="Y47" t="s">
        <v>166</v>
      </c>
      <c r="Z47" t="s">
        <v>3862</v>
      </c>
      <c r="AA47" t="s">
        <v>168</v>
      </c>
      <c r="AC47">
        <v>1</v>
      </c>
      <c r="AG47" t="s">
        <v>2258</v>
      </c>
      <c r="AL47">
        <v>0</v>
      </c>
      <c r="AN47">
        <v>1</v>
      </c>
      <c r="AO47">
        <v>1</v>
      </c>
      <c r="AR47" s="2">
        <v>45266.625081018516</v>
      </c>
      <c r="AS47" s="2">
        <v>45266.625081018516</v>
      </c>
      <c r="AT47">
        <v>512272</v>
      </c>
      <c r="AU47">
        <v>1</v>
      </c>
      <c r="AV47">
        <v>0</v>
      </c>
      <c r="AW47">
        <v>1</v>
      </c>
      <c r="AX47" t="s">
        <v>3861</v>
      </c>
      <c r="AY47" t="s">
        <v>3860</v>
      </c>
      <c r="BA47" s="2">
        <v>45266.625069444446</v>
      </c>
      <c r="BB47" s="2">
        <v>44183</v>
      </c>
      <c r="BC47">
        <v>512272</v>
      </c>
      <c r="BD47">
        <v>5</v>
      </c>
    </row>
    <row r="48" spans="1:56" hidden="1" x14ac:dyDescent="0.15">
      <c r="A48">
        <v>18</v>
      </c>
      <c r="B48">
        <v>2</v>
      </c>
      <c r="C48">
        <v>1</v>
      </c>
      <c r="D48">
        <v>3</v>
      </c>
      <c r="E48">
        <v>0</v>
      </c>
      <c r="G48" s="1">
        <v>42739</v>
      </c>
      <c r="H48" t="s">
        <v>83</v>
      </c>
      <c r="I48" t="s">
        <v>56</v>
      </c>
      <c r="J48">
        <v>18</v>
      </c>
      <c r="K48" s="1">
        <v>42739</v>
      </c>
      <c r="L48" s="1">
        <v>42739</v>
      </c>
      <c r="M48" s="1">
        <v>42640</v>
      </c>
      <c r="N48" t="s">
        <v>170</v>
      </c>
      <c r="O48" t="s">
        <v>171</v>
      </c>
      <c r="P48" t="s">
        <v>174</v>
      </c>
      <c r="Q48" t="s">
        <v>173</v>
      </c>
      <c r="R48" s="1">
        <v>44465</v>
      </c>
      <c r="U48" t="s">
        <v>169</v>
      </c>
      <c r="W48" t="s">
        <v>170</v>
      </c>
      <c r="X48" t="s">
        <v>59</v>
      </c>
      <c r="Y48" t="s">
        <v>171</v>
      </c>
      <c r="Z48" t="s">
        <v>172</v>
      </c>
      <c r="AA48" t="s">
        <v>173</v>
      </c>
      <c r="AC48">
        <v>1</v>
      </c>
      <c r="AG48" t="s">
        <v>2258</v>
      </c>
      <c r="AL48">
        <v>0</v>
      </c>
      <c r="AM48">
        <v>0</v>
      </c>
      <c r="AN48">
        <v>1</v>
      </c>
      <c r="AO48">
        <v>1</v>
      </c>
      <c r="AR48" s="2">
        <v>44743.389074074075</v>
      </c>
      <c r="AS48" s="2">
        <v>44743.389074074075</v>
      </c>
      <c r="AT48">
        <v>512272</v>
      </c>
      <c r="AU48">
        <v>1</v>
      </c>
      <c r="AV48">
        <v>0</v>
      </c>
      <c r="AW48">
        <v>0</v>
      </c>
      <c r="AY48" t="s">
        <v>169</v>
      </c>
      <c r="BA48" s="2">
        <v>44183</v>
      </c>
      <c r="BB48" s="2">
        <v>44183</v>
      </c>
      <c r="BC48" t="s">
        <v>63</v>
      </c>
      <c r="BD48">
        <v>2</v>
      </c>
    </row>
    <row r="49" spans="1:56" hidden="1" x14ac:dyDescent="0.15">
      <c r="A49">
        <v>19</v>
      </c>
      <c r="B49">
        <v>1</v>
      </c>
      <c r="C49">
        <v>1</v>
      </c>
      <c r="D49">
        <v>3</v>
      </c>
      <c r="E49">
        <v>0</v>
      </c>
      <c r="G49" s="1">
        <v>42739</v>
      </c>
      <c r="H49" t="s">
        <v>55</v>
      </c>
      <c r="I49" t="s">
        <v>56</v>
      </c>
      <c r="J49">
        <v>19</v>
      </c>
      <c r="K49" s="1">
        <v>42739</v>
      </c>
      <c r="L49" s="1">
        <v>42739</v>
      </c>
      <c r="M49" s="1">
        <v>42661</v>
      </c>
      <c r="N49" t="s">
        <v>176</v>
      </c>
      <c r="O49" t="s">
        <v>180</v>
      </c>
      <c r="P49" t="s">
        <v>181</v>
      </c>
      <c r="Q49" t="s">
        <v>179</v>
      </c>
      <c r="R49" s="1">
        <v>44486</v>
      </c>
      <c r="U49" t="s">
        <v>175</v>
      </c>
      <c r="W49" t="s">
        <v>176</v>
      </c>
      <c r="X49" t="s">
        <v>59</v>
      </c>
      <c r="Y49" t="s">
        <v>177</v>
      </c>
      <c r="Z49" t="s">
        <v>178</v>
      </c>
      <c r="AA49" t="s">
        <v>179</v>
      </c>
      <c r="AC49">
        <v>1</v>
      </c>
      <c r="AL49">
        <v>0</v>
      </c>
      <c r="AM49">
        <v>0</v>
      </c>
      <c r="AN49">
        <v>1</v>
      </c>
      <c r="AO49">
        <v>1</v>
      </c>
      <c r="AR49" s="2">
        <v>44183</v>
      </c>
      <c r="AS49" s="2">
        <v>44183</v>
      </c>
      <c r="AT49" t="s">
        <v>63</v>
      </c>
      <c r="AU49">
        <v>1</v>
      </c>
      <c r="AV49">
        <v>0</v>
      </c>
      <c r="AW49">
        <v>0</v>
      </c>
      <c r="AY49" t="s">
        <v>182</v>
      </c>
      <c r="BA49" s="2">
        <v>44183</v>
      </c>
      <c r="BB49" s="2">
        <v>44183</v>
      </c>
      <c r="BC49" t="s">
        <v>63</v>
      </c>
      <c r="BD49">
        <v>5</v>
      </c>
    </row>
    <row r="50" spans="1:56" hidden="1" x14ac:dyDescent="0.15">
      <c r="A50">
        <v>19</v>
      </c>
      <c r="B50">
        <v>5</v>
      </c>
      <c r="C50">
        <v>2</v>
      </c>
      <c r="D50">
        <v>3</v>
      </c>
      <c r="E50">
        <v>0</v>
      </c>
      <c r="G50" s="1">
        <v>44477</v>
      </c>
      <c r="H50" t="s">
        <v>2257</v>
      </c>
      <c r="I50" t="s">
        <v>56</v>
      </c>
      <c r="J50">
        <v>19</v>
      </c>
      <c r="K50" s="1">
        <v>42739</v>
      </c>
      <c r="L50" s="1">
        <v>42739</v>
      </c>
      <c r="M50" s="1">
        <v>44487</v>
      </c>
      <c r="N50" t="s">
        <v>3859</v>
      </c>
      <c r="O50" t="s">
        <v>180</v>
      </c>
      <c r="P50" t="s">
        <v>181</v>
      </c>
      <c r="Q50" t="s">
        <v>179</v>
      </c>
      <c r="R50" s="1">
        <v>46312</v>
      </c>
      <c r="T50" t="s">
        <v>3858</v>
      </c>
      <c r="U50" t="s">
        <v>3857</v>
      </c>
      <c r="W50" t="s">
        <v>176</v>
      </c>
      <c r="X50" t="s">
        <v>59</v>
      </c>
      <c r="Y50" t="s">
        <v>177</v>
      </c>
      <c r="Z50" t="s">
        <v>178</v>
      </c>
      <c r="AA50" t="s">
        <v>179</v>
      </c>
      <c r="AC50">
        <v>1</v>
      </c>
      <c r="AG50" t="s">
        <v>2258</v>
      </c>
      <c r="AL50">
        <v>0</v>
      </c>
      <c r="AN50">
        <v>1</v>
      </c>
      <c r="AO50">
        <v>1</v>
      </c>
      <c r="AR50" s="2">
        <v>45266.692152777781</v>
      </c>
      <c r="AS50" s="2">
        <v>45266.692152777781</v>
      </c>
      <c r="AT50">
        <v>512272</v>
      </c>
      <c r="AU50">
        <v>1</v>
      </c>
      <c r="AV50">
        <v>0</v>
      </c>
      <c r="AW50">
        <v>2</v>
      </c>
      <c r="AX50" t="s">
        <v>3856</v>
      </c>
      <c r="AY50" t="s">
        <v>3855</v>
      </c>
      <c r="BA50" s="2">
        <v>45266.692002314812</v>
      </c>
      <c r="BB50" s="2">
        <v>44183</v>
      </c>
      <c r="BC50">
        <v>512272</v>
      </c>
      <c r="BD50">
        <v>5</v>
      </c>
    </row>
    <row r="51" spans="1:56" hidden="1" x14ac:dyDescent="0.15">
      <c r="A51">
        <v>20</v>
      </c>
      <c r="B51">
        <v>1</v>
      </c>
      <c r="C51">
        <v>1</v>
      </c>
      <c r="D51">
        <v>3</v>
      </c>
      <c r="E51">
        <v>0</v>
      </c>
      <c r="G51" s="1">
        <v>42739</v>
      </c>
      <c r="H51" t="s">
        <v>55</v>
      </c>
      <c r="I51" t="s">
        <v>56</v>
      </c>
      <c r="J51">
        <v>20</v>
      </c>
      <c r="K51" s="1">
        <v>42739</v>
      </c>
      <c r="L51" s="1">
        <v>42739</v>
      </c>
      <c r="M51" s="1">
        <v>42484</v>
      </c>
      <c r="N51" t="s">
        <v>184</v>
      </c>
      <c r="O51" t="s">
        <v>185</v>
      </c>
      <c r="P51" t="s">
        <v>186</v>
      </c>
      <c r="Q51" t="s">
        <v>187</v>
      </c>
      <c r="R51" s="1">
        <v>44309</v>
      </c>
      <c r="U51" t="s">
        <v>183</v>
      </c>
      <c r="W51" t="s">
        <v>184</v>
      </c>
      <c r="X51" t="s">
        <v>59</v>
      </c>
      <c r="Y51" t="s">
        <v>185</v>
      </c>
      <c r="Z51" t="s">
        <v>186</v>
      </c>
      <c r="AA51" t="s">
        <v>187</v>
      </c>
      <c r="AC51">
        <v>1</v>
      </c>
      <c r="AL51">
        <v>0</v>
      </c>
      <c r="AM51">
        <v>0</v>
      </c>
      <c r="AN51">
        <v>1</v>
      </c>
      <c r="AO51">
        <v>1</v>
      </c>
      <c r="AR51" s="2">
        <v>44183</v>
      </c>
      <c r="AS51" s="2">
        <v>44183</v>
      </c>
      <c r="AT51" t="s">
        <v>63</v>
      </c>
      <c r="AU51">
        <v>1</v>
      </c>
      <c r="AV51">
        <v>0</v>
      </c>
      <c r="AW51">
        <v>0</v>
      </c>
      <c r="AY51" t="s">
        <v>183</v>
      </c>
      <c r="BA51" s="2">
        <v>44183</v>
      </c>
      <c r="BB51" s="2">
        <v>44183</v>
      </c>
      <c r="BC51" t="s">
        <v>63</v>
      </c>
      <c r="BD51">
        <v>4</v>
      </c>
    </row>
    <row r="52" spans="1:56" hidden="1" x14ac:dyDescent="0.15">
      <c r="A52">
        <v>20</v>
      </c>
      <c r="B52">
        <v>4</v>
      </c>
      <c r="C52">
        <v>3</v>
      </c>
      <c r="D52">
        <v>3</v>
      </c>
      <c r="E52">
        <v>0</v>
      </c>
      <c r="G52" s="1">
        <v>44279</v>
      </c>
      <c r="H52" t="s">
        <v>2262</v>
      </c>
      <c r="I52" t="s">
        <v>56</v>
      </c>
      <c r="J52">
        <v>20</v>
      </c>
      <c r="K52" s="1">
        <v>42739</v>
      </c>
      <c r="L52" s="1">
        <v>42739</v>
      </c>
      <c r="M52" s="1">
        <v>44310</v>
      </c>
      <c r="N52" t="s">
        <v>184</v>
      </c>
      <c r="O52" t="s">
        <v>185</v>
      </c>
      <c r="P52" t="s">
        <v>186</v>
      </c>
      <c r="Q52" t="s">
        <v>187</v>
      </c>
      <c r="R52" s="1">
        <v>46135</v>
      </c>
      <c r="T52" t="s">
        <v>2414</v>
      </c>
      <c r="U52" t="s">
        <v>2415</v>
      </c>
      <c r="W52" t="s">
        <v>184</v>
      </c>
      <c r="X52" t="s">
        <v>59</v>
      </c>
      <c r="Y52" t="s">
        <v>185</v>
      </c>
      <c r="Z52" t="s">
        <v>186</v>
      </c>
      <c r="AA52" t="s">
        <v>187</v>
      </c>
      <c r="AC52">
        <v>1</v>
      </c>
      <c r="AG52" t="s">
        <v>2258</v>
      </c>
      <c r="AL52">
        <v>0</v>
      </c>
      <c r="AM52">
        <v>0</v>
      </c>
      <c r="AN52">
        <v>1</v>
      </c>
      <c r="AO52">
        <v>1</v>
      </c>
      <c r="AR52" s="2">
        <v>44743.390046296299</v>
      </c>
      <c r="AS52" s="2">
        <v>44743.390046296299</v>
      </c>
      <c r="AT52">
        <v>512272</v>
      </c>
      <c r="AU52">
        <v>1</v>
      </c>
      <c r="AV52">
        <v>0</v>
      </c>
      <c r="AW52">
        <v>0</v>
      </c>
      <c r="AY52" t="s">
        <v>183</v>
      </c>
      <c r="BA52" s="2">
        <v>44183</v>
      </c>
      <c r="BB52" s="2">
        <v>44183</v>
      </c>
      <c r="BC52" t="s">
        <v>63</v>
      </c>
      <c r="BD52">
        <v>4</v>
      </c>
    </row>
    <row r="53" spans="1:56" hidden="1" x14ac:dyDescent="0.15">
      <c r="A53">
        <v>21</v>
      </c>
      <c r="B53">
        <v>1</v>
      </c>
      <c r="C53">
        <v>1</v>
      </c>
      <c r="D53">
        <v>3</v>
      </c>
      <c r="E53">
        <v>0</v>
      </c>
      <c r="G53" s="1">
        <v>42739</v>
      </c>
      <c r="H53" t="s">
        <v>55</v>
      </c>
      <c r="I53" t="s">
        <v>56</v>
      </c>
      <c r="J53">
        <v>21</v>
      </c>
      <c r="K53" s="1">
        <v>42739</v>
      </c>
      <c r="L53" s="1">
        <v>42739</v>
      </c>
      <c r="M53" s="1">
        <v>42507</v>
      </c>
      <c r="N53" t="s">
        <v>189</v>
      </c>
      <c r="O53" t="s">
        <v>190</v>
      </c>
      <c r="P53" t="s">
        <v>191</v>
      </c>
      <c r="Q53" t="s">
        <v>192</v>
      </c>
      <c r="R53" s="1">
        <v>44332</v>
      </c>
      <c r="U53" t="s">
        <v>188</v>
      </c>
      <c r="W53" t="s">
        <v>189</v>
      </c>
      <c r="X53" t="s">
        <v>59</v>
      </c>
      <c r="Y53" t="s">
        <v>190</v>
      </c>
      <c r="Z53" t="s">
        <v>191</v>
      </c>
      <c r="AA53" t="s">
        <v>192</v>
      </c>
      <c r="AC53">
        <v>1</v>
      </c>
      <c r="AL53">
        <v>0</v>
      </c>
      <c r="AM53">
        <v>0</v>
      </c>
      <c r="AN53">
        <v>1</v>
      </c>
      <c r="AO53">
        <v>1</v>
      </c>
      <c r="AR53" s="2">
        <v>44183</v>
      </c>
      <c r="AS53" s="2">
        <v>44183</v>
      </c>
      <c r="AT53" t="s">
        <v>63</v>
      </c>
      <c r="AU53">
        <v>1</v>
      </c>
      <c r="AV53">
        <v>0</v>
      </c>
      <c r="AW53">
        <v>0</v>
      </c>
      <c r="AY53" t="s">
        <v>188</v>
      </c>
      <c r="BA53" s="2">
        <v>44183</v>
      </c>
      <c r="BB53" s="2">
        <v>44183</v>
      </c>
      <c r="BC53" t="s">
        <v>63</v>
      </c>
      <c r="BD53">
        <v>5</v>
      </c>
    </row>
    <row r="54" spans="1:56" hidden="1" x14ac:dyDescent="0.15">
      <c r="A54">
        <v>21</v>
      </c>
      <c r="B54">
        <v>5</v>
      </c>
      <c r="C54">
        <v>2</v>
      </c>
      <c r="D54">
        <v>3</v>
      </c>
      <c r="E54">
        <v>0</v>
      </c>
      <c r="G54" s="1">
        <v>44288</v>
      </c>
      <c r="H54" t="s">
        <v>2257</v>
      </c>
      <c r="I54" t="s">
        <v>56</v>
      </c>
      <c r="J54">
        <v>21</v>
      </c>
      <c r="K54" s="1">
        <v>42739</v>
      </c>
      <c r="L54" s="1">
        <v>42739</v>
      </c>
      <c r="M54" s="1">
        <v>44333</v>
      </c>
      <c r="N54" t="s">
        <v>189</v>
      </c>
      <c r="O54" t="s">
        <v>190</v>
      </c>
      <c r="P54" t="s">
        <v>191</v>
      </c>
      <c r="Q54" t="s">
        <v>192</v>
      </c>
      <c r="R54" s="1">
        <v>46158</v>
      </c>
      <c r="T54" t="s">
        <v>3852</v>
      </c>
      <c r="U54" t="s">
        <v>3851</v>
      </c>
      <c r="W54" t="s">
        <v>189</v>
      </c>
      <c r="X54" t="s">
        <v>59</v>
      </c>
      <c r="Y54" t="s">
        <v>190</v>
      </c>
      <c r="Z54" t="s">
        <v>3854</v>
      </c>
      <c r="AA54" t="s">
        <v>3853</v>
      </c>
      <c r="AC54">
        <v>1</v>
      </c>
      <c r="AG54" t="s">
        <v>2258</v>
      </c>
      <c r="AL54">
        <v>0</v>
      </c>
      <c r="AM54">
        <v>0</v>
      </c>
      <c r="AN54">
        <v>1</v>
      </c>
      <c r="AO54">
        <v>1</v>
      </c>
      <c r="AR54" s="2">
        <v>45266.425069444442</v>
      </c>
      <c r="AS54" s="2">
        <v>45266.425069444442</v>
      </c>
      <c r="AT54">
        <v>512272</v>
      </c>
      <c r="AU54">
        <v>1</v>
      </c>
      <c r="AV54">
        <v>0</v>
      </c>
      <c r="AW54">
        <v>2</v>
      </c>
      <c r="AX54" t="s">
        <v>3852</v>
      </c>
      <c r="AY54" t="s">
        <v>3851</v>
      </c>
      <c r="BA54" s="2">
        <v>45266.425000000003</v>
      </c>
      <c r="BB54" s="2">
        <v>44183</v>
      </c>
      <c r="BC54">
        <v>512272</v>
      </c>
      <c r="BD54">
        <v>5</v>
      </c>
    </row>
    <row r="55" spans="1:56" hidden="1" x14ac:dyDescent="0.15">
      <c r="A55">
        <v>22</v>
      </c>
      <c r="B55">
        <v>1</v>
      </c>
      <c r="C55">
        <v>1</v>
      </c>
      <c r="D55">
        <v>3</v>
      </c>
      <c r="E55">
        <v>0</v>
      </c>
      <c r="G55" s="1">
        <v>42739</v>
      </c>
      <c r="H55" t="s">
        <v>55</v>
      </c>
      <c r="I55" t="s">
        <v>56</v>
      </c>
      <c r="J55">
        <v>22</v>
      </c>
      <c r="K55" s="1">
        <v>42739</v>
      </c>
      <c r="L55" s="1">
        <v>42739</v>
      </c>
      <c r="M55" s="1">
        <v>42614</v>
      </c>
      <c r="N55" t="s">
        <v>194</v>
      </c>
      <c r="O55" t="s">
        <v>195</v>
      </c>
      <c r="P55" t="s">
        <v>196</v>
      </c>
      <c r="Q55" t="s">
        <v>197</v>
      </c>
      <c r="R55" s="1">
        <v>44439</v>
      </c>
      <c r="U55" t="s">
        <v>193</v>
      </c>
      <c r="W55" t="s">
        <v>194</v>
      </c>
      <c r="X55" t="s">
        <v>59</v>
      </c>
      <c r="Y55" t="s">
        <v>195</v>
      </c>
      <c r="Z55" t="s">
        <v>196</v>
      </c>
      <c r="AA55" t="s">
        <v>197</v>
      </c>
      <c r="AC55">
        <v>1</v>
      </c>
      <c r="AL55">
        <v>0</v>
      </c>
      <c r="AM55">
        <v>0</v>
      </c>
      <c r="AN55">
        <v>1</v>
      </c>
      <c r="AO55">
        <v>1</v>
      </c>
      <c r="AR55" s="2">
        <v>44183</v>
      </c>
      <c r="AS55" s="2">
        <v>44183</v>
      </c>
      <c r="AT55" t="s">
        <v>63</v>
      </c>
      <c r="AU55">
        <v>1</v>
      </c>
      <c r="AV55">
        <v>0</v>
      </c>
      <c r="AW55">
        <v>0</v>
      </c>
      <c r="AY55" t="s">
        <v>198</v>
      </c>
      <c r="BA55" s="2">
        <v>44183</v>
      </c>
      <c r="BB55" s="2">
        <v>44183</v>
      </c>
      <c r="BC55" t="s">
        <v>63</v>
      </c>
      <c r="BD55">
        <v>5</v>
      </c>
    </row>
    <row r="56" spans="1:56" hidden="1" x14ac:dyDescent="0.15">
      <c r="A56">
        <v>22</v>
      </c>
      <c r="B56">
        <v>5</v>
      </c>
      <c r="C56">
        <v>2</v>
      </c>
      <c r="D56">
        <v>3</v>
      </c>
      <c r="E56">
        <v>0</v>
      </c>
      <c r="G56" s="1">
        <v>44389</v>
      </c>
      <c r="H56" t="s">
        <v>2257</v>
      </c>
      <c r="I56" t="s">
        <v>56</v>
      </c>
      <c r="J56">
        <v>22</v>
      </c>
      <c r="K56" s="1">
        <v>42739</v>
      </c>
      <c r="L56" s="1">
        <v>42739</v>
      </c>
      <c r="M56" s="1">
        <v>44440</v>
      </c>
      <c r="N56" t="s">
        <v>194</v>
      </c>
      <c r="O56" t="s">
        <v>195</v>
      </c>
      <c r="P56" t="s">
        <v>196</v>
      </c>
      <c r="Q56" t="s">
        <v>197</v>
      </c>
      <c r="R56" s="1">
        <v>46265</v>
      </c>
      <c r="T56" t="s">
        <v>2437</v>
      </c>
      <c r="U56" t="s">
        <v>2438</v>
      </c>
      <c r="W56" t="s">
        <v>194</v>
      </c>
      <c r="X56" t="s">
        <v>59</v>
      </c>
      <c r="Y56" t="s">
        <v>195</v>
      </c>
      <c r="Z56" t="s">
        <v>196</v>
      </c>
      <c r="AA56" t="s">
        <v>197</v>
      </c>
      <c r="AC56">
        <v>1</v>
      </c>
      <c r="AG56" t="s">
        <v>2258</v>
      </c>
      <c r="AL56">
        <v>0</v>
      </c>
      <c r="AN56">
        <v>1</v>
      </c>
      <c r="AO56">
        <v>1</v>
      </c>
      <c r="AR56" s="2">
        <v>45266.592256944445</v>
      </c>
      <c r="AS56" s="2">
        <v>45266.592256944445</v>
      </c>
      <c r="AT56">
        <v>512272</v>
      </c>
      <c r="AU56">
        <v>1</v>
      </c>
      <c r="AV56">
        <v>0</v>
      </c>
      <c r="AW56">
        <v>1</v>
      </c>
      <c r="AX56" t="s">
        <v>3850</v>
      </c>
      <c r="AY56" t="s">
        <v>3849</v>
      </c>
      <c r="BA56" s="2">
        <v>45266.592245370368</v>
      </c>
      <c r="BB56" s="2">
        <v>44183</v>
      </c>
      <c r="BC56">
        <v>512272</v>
      </c>
      <c r="BD56">
        <v>5</v>
      </c>
    </row>
    <row r="57" spans="1:56" hidden="1" x14ac:dyDescent="0.15">
      <c r="A57">
        <v>23</v>
      </c>
      <c r="B57">
        <v>2</v>
      </c>
      <c r="C57">
        <v>1</v>
      </c>
      <c r="D57">
        <v>3</v>
      </c>
      <c r="E57">
        <v>0</v>
      </c>
      <c r="G57" s="1">
        <v>42739</v>
      </c>
      <c r="H57" t="s">
        <v>55</v>
      </c>
      <c r="I57" t="s">
        <v>56</v>
      </c>
      <c r="J57">
        <v>23</v>
      </c>
      <c r="K57" s="1">
        <v>42739</v>
      </c>
      <c r="L57" s="1">
        <v>42739</v>
      </c>
      <c r="M57" s="1">
        <v>43404</v>
      </c>
      <c r="N57" t="s">
        <v>200</v>
      </c>
      <c r="O57" t="s">
        <v>205</v>
      </c>
      <c r="P57" t="s">
        <v>203</v>
      </c>
      <c r="Q57" t="s">
        <v>206</v>
      </c>
      <c r="R57" s="1">
        <v>45229</v>
      </c>
      <c r="U57" t="s">
        <v>199</v>
      </c>
      <c r="W57" t="s">
        <v>200</v>
      </c>
      <c r="X57" t="s">
        <v>201</v>
      </c>
      <c r="Y57" t="s">
        <v>202</v>
      </c>
      <c r="Z57" t="s">
        <v>203</v>
      </c>
      <c r="AA57" t="s">
        <v>204</v>
      </c>
      <c r="AC57">
        <v>1</v>
      </c>
      <c r="AG57" t="s">
        <v>2258</v>
      </c>
      <c r="AL57">
        <v>0</v>
      </c>
      <c r="AM57">
        <v>0</v>
      </c>
      <c r="AN57">
        <v>1</v>
      </c>
      <c r="AO57">
        <v>1</v>
      </c>
      <c r="AR57" s="2">
        <v>44743.392916666664</v>
      </c>
      <c r="AS57" s="2">
        <v>44743.392916666664</v>
      </c>
      <c r="AT57">
        <v>512272</v>
      </c>
      <c r="AU57">
        <v>1</v>
      </c>
      <c r="AV57">
        <v>0</v>
      </c>
      <c r="AW57">
        <v>0</v>
      </c>
      <c r="AY57" t="s">
        <v>207</v>
      </c>
      <c r="BA57" s="2">
        <v>44183</v>
      </c>
      <c r="BB57" s="2">
        <v>44183</v>
      </c>
      <c r="BC57" t="s">
        <v>63</v>
      </c>
      <c r="BD57">
        <v>4</v>
      </c>
    </row>
    <row r="58" spans="1:56" hidden="1" x14ac:dyDescent="0.15">
      <c r="A58">
        <v>23</v>
      </c>
      <c r="B58">
        <v>2</v>
      </c>
      <c r="C58">
        <v>1</v>
      </c>
      <c r="D58">
        <v>3</v>
      </c>
      <c r="E58">
        <v>0</v>
      </c>
      <c r="G58" s="1">
        <v>42739</v>
      </c>
      <c r="H58" t="s">
        <v>55</v>
      </c>
      <c r="I58" t="s">
        <v>56</v>
      </c>
      <c r="J58">
        <v>23</v>
      </c>
      <c r="K58" s="1">
        <v>42739</v>
      </c>
      <c r="L58" s="1">
        <v>42739</v>
      </c>
      <c r="M58" s="1">
        <v>43404</v>
      </c>
      <c r="N58" t="s">
        <v>208</v>
      </c>
      <c r="O58" t="s">
        <v>209</v>
      </c>
      <c r="P58" t="s">
        <v>210</v>
      </c>
      <c r="Q58" t="s">
        <v>211</v>
      </c>
      <c r="R58" s="1">
        <v>45229</v>
      </c>
      <c r="U58" t="s">
        <v>199</v>
      </c>
      <c r="W58" t="s">
        <v>200</v>
      </c>
      <c r="X58" t="s">
        <v>201</v>
      </c>
      <c r="Y58" t="s">
        <v>202</v>
      </c>
      <c r="Z58" t="s">
        <v>203</v>
      </c>
      <c r="AA58" t="s">
        <v>204</v>
      </c>
      <c r="AC58">
        <v>1</v>
      </c>
      <c r="AG58" t="s">
        <v>2258</v>
      </c>
      <c r="AL58">
        <v>0</v>
      </c>
      <c r="AM58">
        <v>0</v>
      </c>
      <c r="AN58">
        <v>1</v>
      </c>
      <c r="AO58">
        <v>1</v>
      </c>
      <c r="AR58" s="2">
        <v>44743.392916666664</v>
      </c>
      <c r="AS58" s="2">
        <v>44743.392916666664</v>
      </c>
      <c r="AT58">
        <v>512272</v>
      </c>
      <c r="AU58">
        <v>2</v>
      </c>
      <c r="AV58">
        <v>0</v>
      </c>
      <c r="AW58">
        <v>0</v>
      </c>
      <c r="AY58" t="s">
        <v>212</v>
      </c>
      <c r="BA58" s="2">
        <v>44183</v>
      </c>
      <c r="BB58" s="2">
        <v>44183</v>
      </c>
      <c r="BC58" t="s">
        <v>63</v>
      </c>
      <c r="BD58">
        <v>4</v>
      </c>
    </row>
    <row r="59" spans="1:56" hidden="1" x14ac:dyDescent="0.15">
      <c r="A59">
        <v>23</v>
      </c>
      <c r="B59">
        <v>4</v>
      </c>
      <c r="C59">
        <v>2</v>
      </c>
      <c r="D59">
        <v>3</v>
      </c>
      <c r="E59">
        <v>0</v>
      </c>
      <c r="F59">
        <f>-23-34</f>
        <v>-57</v>
      </c>
      <c r="G59" s="1">
        <v>45197</v>
      </c>
      <c r="H59" t="s">
        <v>2257</v>
      </c>
      <c r="I59" t="s">
        <v>56</v>
      </c>
      <c r="J59">
        <v>23</v>
      </c>
      <c r="K59" s="1">
        <v>42739</v>
      </c>
      <c r="L59" s="1">
        <v>42739</v>
      </c>
      <c r="M59" s="1">
        <v>45230</v>
      </c>
      <c r="N59" t="s">
        <v>3368</v>
      </c>
      <c r="O59" t="s">
        <v>202</v>
      </c>
      <c r="P59" t="s">
        <v>3365</v>
      </c>
      <c r="Q59" t="s">
        <v>206</v>
      </c>
      <c r="R59" s="1">
        <v>47056</v>
      </c>
      <c r="T59" t="s">
        <v>3367</v>
      </c>
      <c r="U59" t="s">
        <v>3366</v>
      </c>
      <c r="W59" t="s">
        <v>200</v>
      </c>
      <c r="X59" t="s">
        <v>201</v>
      </c>
      <c r="Y59" t="s">
        <v>202</v>
      </c>
      <c r="Z59" t="s">
        <v>3365</v>
      </c>
      <c r="AA59" t="s">
        <v>3364</v>
      </c>
      <c r="AC59">
        <v>1</v>
      </c>
      <c r="AG59" t="s">
        <v>2258</v>
      </c>
      <c r="AL59">
        <v>0</v>
      </c>
      <c r="AM59">
        <v>0</v>
      </c>
      <c r="AN59">
        <v>1</v>
      </c>
      <c r="AO59">
        <v>1</v>
      </c>
      <c r="AR59" s="2">
        <v>45197.544409722221</v>
      </c>
      <c r="AS59" s="2">
        <v>45197.544409722221</v>
      </c>
      <c r="AT59">
        <v>512272</v>
      </c>
      <c r="AU59">
        <v>1</v>
      </c>
      <c r="AV59">
        <v>0</v>
      </c>
      <c r="AW59">
        <v>2</v>
      </c>
      <c r="AX59" t="s">
        <v>3363</v>
      </c>
      <c r="AY59" t="s">
        <v>3362</v>
      </c>
      <c r="BA59" s="2">
        <v>45197.543749999997</v>
      </c>
      <c r="BB59" s="2">
        <v>44183</v>
      </c>
      <c r="BC59">
        <v>512272</v>
      </c>
      <c r="BD59">
        <v>4</v>
      </c>
    </row>
    <row r="60" spans="1:56" hidden="1" x14ac:dyDescent="0.15">
      <c r="A60">
        <v>24</v>
      </c>
      <c r="B60">
        <v>1</v>
      </c>
      <c r="C60">
        <v>1</v>
      </c>
      <c r="D60">
        <v>3</v>
      </c>
      <c r="E60">
        <v>0</v>
      </c>
      <c r="G60" s="1">
        <v>42739</v>
      </c>
      <c r="H60" t="s">
        <v>55</v>
      </c>
      <c r="I60" t="s">
        <v>56</v>
      </c>
      <c r="J60">
        <v>24</v>
      </c>
      <c r="K60" s="1">
        <v>42739</v>
      </c>
      <c r="L60" s="1">
        <v>42739</v>
      </c>
      <c r="M60" s="1">
        <v>42614</v>
      </c>
      <c r="N60" t="s">
        <v>214</v>
      </c>
      <c r="O60" t="s">
        <v>215</v>
      </c>
      <c r="P60" t="s">
        <v>216</v>
      </c>
      <c r="Q60" t="s">
        <v>217</v>
      </c>
      <c r="R60" s="1">
        <v>44439</v>
      </c>
      <c r="U60" t="s">
        <v>213</v>
      </c>
      <c r="W60" t="s">
        <v>214</v>
      </c>
      <c r="X60" t="s">
        <v>59</v>
      </c>
      <c r="Y60" t="s">
        <v>215</v>
      </c>
      <c r="Z60" t="s">
        <v>216</v>
      </c>
      <c r="AA60" t="s">
        <v>217</v>
      </c>
      <c r="AC60">
        <v>1</v>
      </c>
      <c r="AL60">
        <v>0</v>
      </c>
      <c r="AM60">
        <v>0</v>
      </c>
      <c r="AN60">
        <v>1</v>
      </c>
      <c r="AO60">
        <v>1</v>
      </c>
      <c r="AR60" s="2">
        <v>44183</v>
      </c>
      <c r="AS60" s="2">
        <v>44183</v>
      </c>
      <c r="AT60" t="s">
        <v>63</v>
      </c>
      <c r="AU60">
        <v>1</v>
      </c>
      <c r="AV60">
        <v>0</v>
      </c>
      <c r="AW60">
        <v>0</v>
      </c>
      <c r="AY60" t="s">
        <v>218</v>
      </c>
      <c r="BA60" s="2">
        <v>44183</v>
      </c>
      <c r="BB60" s="2">
        <v>44183</v>
      </c>
      <c r="BC60" t="s">
        <v>63</v>
      </c>
      <c r="BD60">
        <v>8</v>
      </c>
    </row>
    <row r="61" spans="1:56" hidden="1" x14ac:dyDescent="0.15">
      <c r="A61">
        <v>24</v>
      </c>
      <c r="B61">
        <v>1</v>
      </c>
      <c r="C61">
        <v>1</v>
      </c>
      <c r="D61">
        <v>3</v>
      </c>
      <c r="E61">
        <v>0</v>
      </c>
      <c r="G61" s="1">
        <v>42739</v>
      </c>
      <c r="H61" t="s">
        <v>55</v>
      </c>
      <c r="I61" t="s">
        <v>56</v>
      </c>
      <c r="J61">
        <v>24</v>
      </c>
      <c r="K61" s="1">
        <v>42739</v>
      </c>
      <c r="L61" s="1">
        <v>42739</v>
      </c>
      <c r="M61" s="1">
        <v>42614</v>
      </c>
      <c r="N61" t="s">
        <v>219</v>
      </c>
      <c r="O61" t="s">
        <v>220</v>
      </c>
      <c r="P61" t="s">
        <v>221</v>
      </c>
      <c r="Q61" t="s">
        <v>222</v>
      </c>
      <c r="R61" s="1">
        <v>44439</v>
      </c>
      <c r="U61" t="s">
        <v>213</v>
      </c>
      <c r="W61" t="s">
        <v>214</v>
      </c>
      <c r="X61" t="s">
        <v>59</v>
      </c>
      <c r="Y61" t="s">
        <v>215</v>
      </c>
      <c r="Z61" t="s">
        <v>216</v>
      </c>
      <c r="AA61" t="s">
        <v>217</v>
      </c>
      <c r="AC61">
        <v>1</v>
      </c>
      <c r="AL61">
        <v>0</v>
      </c>
      <c r="AM61">
        <v>0</v>
      </c>
      <c r="AN61">
        <v>1</v>
      </c>
      <c r="AO61">
        <v>1</v>
      </c>
      <c r="AR61" s="2">
        <v>44183</v>
      </c>
      <c r="AS61" s="2">
        <v>44183</v>
      </c>
      <c r="AT61" t="s">
        <v>63</v>
      </c>
      <c r="AU61">
        <v>2</v>
      </c>
      <c r="AV61">
        <v>0</v>
      </c>
      <c r="AW61">
        <v>0</v>
      </c>
      <c r="AY61" t="s">
        <v>223</v>
      </c>
      <c r="BA61" s="2">
        <v>44183</v>
      </c>
      <c r="BB61" s="2">
        <v>44183</v>
      </c>
      <c r="BC61" t="s">
        <v>63</v>
      </c>
      <c r="BD61">
        <v>8</v>
      </c>
    </row>
    <row r="62" spans="1:56" hidden="1" x14ac:dyDescent="0.15">
      <c r="A62">
        <v>24</v>
      </c>
      <c r="B62">
        <v>4</v>
      </c>
      <c r="C62">
        <v>3</v>
      </c>
      <c r="D62">
        <v>3</v>
      </c>
      <c r="E62">
        <v>0</v>
      </c>
      <c r="F62">
        <f>-20-41</f>
        <v>-61</v>
      </c>
      <c r="G62" s="1">
        <v>44208</v>
      </c>
      <c r="H62" t="s">
        <v>2267</v>
      </c>
      <c r="I62" t="s">
        <v>56</v>
      </c>
      <c r="J62">
        <v>24</v>
      </c>
      <c r="K62" s="1">
        <v>44208</v>
      </c>
      <c r="L62" s="1">
        <v>42739</v>
      </c>
      <c r="M62" s="1">
        <v>42614</v>
      </c>
      <c r="N62" t="s">
        <v>214</v>
      </c>
      <c r="O62" t="s">
        <v>215</v>
      </c>
      <c r="P62" t="s">
        <v>216</v>
      </c>
      <c r="Q62" t="s">
        <v>217</v>
      </c>
      <c r="R62" s="1">
        <v>44439</v>
      </c>
      <c r="T62" t="s">
        <v>2289</v>
      </c>
      <c r="U62" t="s">
        <v>2290</v>
      </c>
      <c r="W62" t="s">
        <v>214</v>
      </c>
      <c r="X62" t="s">
        <v>59</v>
      </c>
      <c r="Y62" t="s">
        <v>215</v>
      </c>
      <c r="Z62" t="s">
        <v>2291</v>
      </c>
      <c r="AA62" t="s">
        <v>217</v>
      </c>
      <c r="AC62">
        <v>1</v>
      </c>
      <c r="AG62" t="s">
        <v>2258</v>
      </c>
      <c r="AL62">
        <v>0</v>
      </c>
      <c r="AM62">
        <v>0</v>
      </c>
      <c r="AN62">
        <v>1</v>
      </c>
      <c r="AO62">
        <v>1</v>
      </c>
      <c r="AR62" s="2">
        <v>44208.667175925926</v>
      </c>
      <c r="AS62" s="2">
        <v>44208.667175925926</v>
      </c>
      <c r="AT62">
        <v>512272</v>
      </c>
      <c r="AU62">
        <v>1</v>
      </c>
      <c r="AV62">
        <v>0</v>
      </c>
      <c r="AW62">
        <v>1</v>
      </c>
      <c r="AX62" t="s">
        <v>2292</v>
      </c>
      <c r="AY62" t="s">
        <v>218</v>
      </c>
      <c r="BA62" s="2">
        <v>44208.501944444448</v>
      </c>
      <c r="BB62" s="2">
        <v>44183</v>
      </c>
      <c r="BC62">
        <v>512272</v>
      </c>
      <c r="BD62">
        <v>8</v>
      </c>
    </row>
    <row r="63" spans="1:56" hidden="1" x14ac:dyDescent="0.15">
      <c r="A63">
        <v>24</v>
      </c>
      <c r="B63">
        <v>4</v>
      </c>
      <c r="C63">
        <v>3</v>
      </c>
      <c r="D63">
        <v>3</v>
      </c>
      <c r="E63">
        <v>0</v>
      </c>
      <c r="F63">
        <f>-20-41</f>
        <v>-61</v>
      </c>
      <c r="G63" s="1">
        <v>44208</v>
      </c>
      <c r="H63" t="s">
        <v>2267</v>
      </c>
      <c r="I63" t="s">
        <v>56</v>
      </c>
      <c r="J63">
        <v>24</v>
      </c>
      <c r="K63" s="1">
        <v>44208</v>
      </c>
      <c r="L63" s="1">
        <v>42739</v>
      </c>
      <c r="M63" s="1">
        <v>42614</v>
      </c>
      <c r="N63" t="s">
        <v>2293</v>
      </c>
      <c r="O63" t="s">
        <v>220</v>
      </c>
      <c r="P63" t="s">
        <v>221</v>
      </c>
      <c r="Q63" t="s">
        <v>222</v>
      </c>
      <c r="R63" s="1">
        <v>44439</v>
      </c>
      <c r="T63" t="s">
        <v>2289</v>
      </c>
      <c r="U63" t="s">
        <v>2290</v>
      </c>
      <c r="W63" t="s">
        <v>214</v>
      </c>
      <c r="X63" t="s">
        <v>59</v>
      </c>
      <c r="Y63" t="s">
        <v>215</v>
      </c>
      <c r="Z63" t="s">
        <v>2291</v>
      </c>
      <c r="AA63" t="s">
        <v>217</v>
      </c>
      <c r="AC63">
        <v>1</v>
      </c>
      <c r="AG63" t="s">
        <v>2258</v>
      </c>
      <c r="AL63">
        <v>0</v>
      </c>
      <c r="AM63">
        <v>0</v>
      </c>
      <c r="AN63">
        <v>1</v>
      </c>
      <c r="AO63">
        <v>1</v>
      </c>
      <c r="AR63" s="2">
        <v>44208.667175925926</v>
      </c>
      <c r="AS63" s="2">
        <v>44208.667175925926</v>
      </c>
      <c r="AT63">
        <v>512272</v>
      </c>
      <c r="AU63">
        <v>2</v>
      </c>
      <c r="AV63">
        <v>0</v>
      </c>
      <c r="AW63">
        <v>2</v>
      </c>
      <c r="AX63" t="s">
        <v>2294</v>
      </c>
      <c r="AY63" t="s">
        <v>223</v>
      </c>
      <c r="BA63" s="2">
        <v>44208.546770833331</v>
      </c>
      <c r="BB63" s="2">
        <v>44183</v>
      </c>
      <c r="BC63">
        <v>512272</v>
      </c>
      <c r="BD63">
        <v>8</v>
      </c>
    </row>
    <row r="64" spans="1:56" hidden="1" x14ac:dyDescent="0.15">
      <c r="A64">
        <v>24</v>
      </c>
      <c r="B64">
        <v>8</v>
      </c>
      <c r="C64">
        <v>2</v>
      </c>
      <c r="D64">
        <v>3</v>
      </c>
      <c r="E64">
        <v>0</v>
      </c>
      <c r="G64" s="1">
        <v>44398</v>
      </c>
      <c r="H64" t="s">
        <v>2257</v>
      </c>
      <c r="I64" t="s">
        <v>56</v>
      </c>
      <c r="J64">
        <v>24</v>
      </c>
      <c r="K64" s="1">
        <v>42739</v>
      </c>
      <c r="L64" s="1">
        <v>42739</v>
      </c>
      <c r="M64" s="1">
        <v>44440</v>
      </c>
      <c r="N64" t="s">
        <v>214</v>
      </c>
      <c r="O64" t="s">
        <v>215</v>
      </c>
      <c r="P64" t="s">
        <v>2291</v>
      </c>
      <c r="Q64" t="s">
        <v>217</v>
      </c>
      <c r="R64" s="1">
        <v>46265</v>
      </c>
      <c r="T64" t="s">
        <v>3505</v>
      </c>
      <c r="U64" t="s">
        <v>3846</v>
      </c>
      <c r="W64" t="s">
        <v>214</v>
      </c>
      <c r="X64" t="s">
        <v>59</v>
      </c>
      <c r="Y64" t="s">
        <v>215</v>
      </c>
      <c r="Z64" t="s">
        <v>2291</v>
      </c>
      <c r="AA64" t="s">
        <v>217</v>
      </c>
      <c r="AC64">
        <v>1</v>
      </c>
      <c r="AG64" t="s">
        <v>2258</v>
      </c>
      <c r="AL64">
        <v>0</v>
      </c>
      <c r="AN64">
        <v>1</v>
      </c>
      <c r="AO64">
        <v>1</v>
      </c>
      <c r="AR64" s="2">
        <v>45266.609699074077</v>
      </c>
      <c r="AS64" s="2">
        <v>45266.609699074077</v>
      </c>
      <c r="AT64">
        <v>512272</v>
      </c>
      <c r="AU64">
        <v>1</v>
      </c>
      <c r="AV64">
        <v>0</v>
      </c>
      <c r="AW64">
        <v>1</v>
      </c>
      <c r="AX64" t="s">
        <v>3848</v>
      </c>
      <c r="AY64" t="s">
        <v>3847</v>
      </c>
      <c r="BA64" s="2">
        <v>45266.609583333331</v>
      </c>
      <c r="BB64" s="2">
        <v>44183</v>
      </c>
      <c r="BC64">
        <v>512272</v>
      </c>
      <c r="BD64">
        <v>8</v>
      </c>
    </row>
    <row r="65" spans="1:56" hidden="1" x14ac:dyDescent="0.15">
      <c r="A65">
        <v>24</v>
      </c>
      <c r="B65">
        <v>8</v>
      </c>
      <c r="C65">
        <v>2</v>
      </c>
      <c r="D65">
        <v>3</v>
      </c>
      <c r="E65">
        <v>0</v>
      </c>
      <c r="G65" s="1">
        <v>44398</v>
      </c>
      <c r="H65" t="s">
        <v>2257</v>
      </c>
      <c r="I65" t="s">
        <v>56</v>
      </c>
      <c r="J65">
        <v>24</v>
      </c>
      <c r="K65" s="1">
        <v>42739</v>
      </c>
      <c r="L65" s="1">
        <v>42739</v>
      </c>
      <c r="M65" s="1">
        <v>44440</v>
      </c>
      <c r="N65" t="s">
        <v>2293</v>
      </c>
      <c r="O65" t="s">
        <v>220</v>
      </c>
      <c r="P65" t="s">
        <v>221</v>
      </c>
      <c r="Q65" t="s">
        <v>222</v>
      </c>
      <c r="R65" s="1">
        <v>46265</v>
      </c>
      <c r="T65" t="s">
        <v>3505</v>
      </c>
      <c r="U65" t="s">
        <v>3846</v>
      </c>
      <c r="W65" t="s">
        <v>214</v>
      </c>
      <c r="X65" t="s">
        <v>59</v>
      </c>
      <c r="Y65" t="s">
        <v>215</v>
      </c>
      <c r="Z65" t="s">
        <v>2291</v>
      </c>
      <c r="AA65" t="s">
        <v>217</v>
      </c>
      <c r="AC65">
        <v>1</v>
      </c>
      <c r="AG65" t="s">
        <v>2258</v>
      </c>
      <c r="AL65">
        <v>0</v>
      </c>
      <c r="AN65">
        <v>1</v>
      </c>
      <c r="AO65">
        <v>1</v>
      </c>
      <c r="AR65" s="2">
        <v>45266.609699074077</v>
      </c>
      <c r="AS65" s="2">
        <v>45266.609699074077</v>
      </c>
      <c r="AT65">
        <v>512272</v>
      </c>
      <c r="AU65">
        <v>2</v>
      </c>
      <c r="AV65">
        <v>0</v>
      </c>
      <c r="AW65">
        <v>2</v>
      </c>
      <c r="AX65" t="s">
        <v>3845</v>
      </c>
      <c r="AY65" t="s">
        <v>3844</v>
      </c>
      <c r="BA65" s="2">
        <v>45266.609675925924</v>
      </c>
      <c r="BB65" s="2">
        <v>44183</v>
      </c>
      <c r="BC65">
        <v>512272</v>
      </c>
      <c r="BD65">
        <v>8</v>
      </c>
    </row>
    <row r="66" spans="1:56" hidden="1" x14ac:dyDescent="0.15">
      <c r="A66">
        <v>25</v>
      </c>
      <c r="B66">
        <v>1</v>
      </c>
      <c r="C66">
        <v>1</v>
      </c>
      <c r="D66">
        <v>3</v>
      </c>
      <c r="E66">
        <v>0</v>
      </c>
      <c r="G66" s="1">
        <v>42739</v>
      </c>
      <c r="H66" t="s">
        <v>55</v>
      </c>
      <c r="I66" t="s">
        <v>56</v>
      </c>
      <c r="J66">
        <v>25</v>
      </c>
      <c r="K66" s="1">
        <v>42739</v>
      </c>
      <c r="L66" s="1">
        <v>42739</v>
      </c>
      <c r="M66" s="1">
        <v>42618</v>
      </c>
      <c r="N66" t="s">
        <v>225</v>
      </c>
      <c r="O66" t="s">
        <v>226</v>
      </c>
      <c r="P66" t="s">
        <v>227</v>
      </c>
      <c r="Q66" t="s">
        <v>228</v>
      </c>
      <c r="R66" s="1">
        <v>44443</v>
      </c>
      <c r="U66" t="s">
        <v>224</v>
      </c>
      <c r="W66" t="s">
        <v>225</v>
      </c>
      <c r="X66" t="s">
        <v>59</v>
      </c>
      <c r="Y66" t="s">
        <v>226</v>
      </c>
      <c r="Z66" t="s">
        <v>227</v>
      </c>
      <c r="AA66" t="s">
        <v>228</v>
      </c>
      <c r="AC66">
        <v>1</v>
      </c>
      <c r="AL66">
        <v>0</v>
      </c>
      <c r="AM66">
        <v>0</v>
      </c>
      <c r="AN66">
        <v>1</v>
      </c>
      <c r="AO66">
        <v>1</v>
      </c>
      <c r="AR66" s="2">
        <v>44183</v>
      </c>
      <c r="AS66" s="2">
        <v>44183</v>
      </c>
      <c r="AT66" t="s">
        <v>63</v>
      </c>
      <c r="AU66">
        <v>1</v>
      </c>
      <c r="AV66">
        <v>0</v>
      </c>
      <c r="AW66">
        <v>0</v>
      </c>
      <c r="AY66" t="s">
        <v>224</v>
      </c>
      <c r="BA66" s="2">
        <v>44183</v>
      </c>
      <c r="BB66" s="2">
        <v>44183</v>
      </c>
      <c r="BC66" t="s">
        <v>63</v>
      </c>
      <c r="BD66">
        <v>5</v>
      </c>
    </row>
    <row r="67" spans="1:56" hidden="1" x14ac:dyDescent="0.15">
      <c r="A67">
        <v>25</v>
      </c>
      <c r="B67">
        <v>5</v>
      </c>
      <c r="C67">
        <v>2</v>
      </c>
      <c r="D67">
        <v>3</v>
      </c>
      <c r="E67">
        <v>0</v>
      </c>
      <c r="G67" s="1">
        <v>44433</v>
      </c>
      <c r="H67" t="s">
        <v>2257</v>
      </c>
      <c r="I67" t="s">
        <v>56</v>
      </c>
      <c r="J67">
        <v>25</v>
      </c>
      <c r="K67" s="1">
        <v>42739</v>
      </c>
      <c r="L67" s="1">
        <v>42739</v>
      </c>
      <c r="M67" s="1">
        <v>44444</v>
      </c>
      <c r="N67" t="s">
        <v>225</v>
      </c>
      <c r="O67" t="s">
        <v>226</v>
      </c>
      <c r="P67" t="s">
        <v>3843</v>
      </c>
      <c r="Q67" t="s">
        <v>228</v>
      </c>
      <c r="R67" s="1">
        <v>46269</v>
      </c>
      <c r="T67" t="s">
        <v>3842</v>
      </c>
      <c r="U67" t="s">
        <v>3841</v>
      </c>
      <c r="W67" t="s">
        <v>225</v>
      </c>
      <c r="X67" t="s">
        <v>59</v>
      </c>
      <c r="Y67" t="s">
        <v>226</v>
      </c>
      <c r="Z67" t="s">
        <v>3843</v>
      </c>
      <c r="AA67" t="s">
        <v>228</v>
      </c>
      <c r="AC67">
        <v>1</v>
      </c>
      <c r="AG67" t="s">
        <v>2258</v>
      </c>
      <c r="AL67">
        <v>0</v>
      </c>
      <c r="AN67">
        <v>1</v>
      </c>
      <c r="AO67">
        <v>1</v>
      </c>
      <c r="AR67" s="2">
        <v>45266.663425925923</v>
      </c>
      <c r="AS67" s="2">
        <v>45266.663425925923</v>
      </c>
      <c r="AT67">
        <v>512272</v>
      </c>
      <c r="AU67">
        <v>1</v>
      </c>
      <c r="AV67">
        <v>0</v>
      </c>
      <c r="AW67">
        <v>1</v>
      </c>
      <c r="AX67" t="s">
        <v>3842</v>
      </c>
      <c r="AY67" t="s">
        <v>3841</v>
      </c>
      <c r="BA67" s="2">
        <v>45266.663414351853</v>
      </c>
      <c r="BB67" s="2">
        <v>44183</v>
      </c>
      <c r="BC67">
        <v>512272</v>
      </c>
      <c r="BD67">
        <v>5</v>
      </c>
    </row>
    <row r="68" spans="1:56" hidden="1" x14ac:dyDescent="0.15">
      <c r="A68">
        <v>26</v>
      </c>
      <c r="B68">
        <v>2</v>
      </c>
      <c r="C68">
        <v>1</v>
      </c>
      <c r="D68">
        <v>3</v>
      </c>
      <c r="E68">
        <v>0</v>
      </c>
      <c r="G68" s="1">
        <v>42739</v>
      </c>
      <c r="H68" t="s">
        <v>55</v>
      </c>
      <c r="I68" t="s">
        <v>56</v>
      </c>
      <c r="J68">
        <v>26</v>
      </c>
      <c r="K68" s="1">
        <v>42739</v>
      </c>
      <c r="L68" s="1">
        <v>42739</v>
      </c>
      <c r="M68" s="1">
        <v>42593</v>
      </c>
      <c r="N68" t="s">
        <v>230</v>
      </c>
      <c r="O68" t="s">
        <v>231</v>
      </c>
      <c r="P68" t="s">
        <v>232</v>
      </c>
      <c r="Q68" t="s">
        <v>233</v>
      </c>
      <c r="R68" s="1">
        <v>44418</v>
      </c>
      <c r="U68" t="s">
        <v>229</v>
      </c>
      <c r="W68" t="s">
        <v>230</v>
      </c>
      <c r="X68" t="s">
        <v>59</v>
      </c>
      <c r="Y68" t="s">
        <v>231</v>
      </c>
      <c r="Z68" t="s">
        <v>232</v>
      </c>
      <c r="AA68" t="s">
        <v>233</v>
      </c>
      <c r="AC68">
        <v>1</v>
      </c>
      <c r="AG68" t="s">
        <v>2258</v>
      </c>
      <c r="AL68">
        <v>0</v>
      </c>
      <c r="AM68">
        <v>0</v>
      </c>
      <c r="AN68">
        <v>1</v>
      </c>
      <c r="AO68">
        <v>1</v>
      </c>
      <c r="AR68" s="2">
        <v>44743.701944444445</v>
      </c>
      <c r="AS68" s="2">
        <v>44743.701944444445</v>
      </c>
      <c r="AT68">
        <v>512272</v>
      </c>
      <c r="AU68">
        <v>1</v>
      </c>
      <c r="AV68">
        <v>0</v>
      </c>
      <c r="AW68">
        <v>0</v>
      </c>
      <c r="AY68" t="s">
        <v>229</v>
      </c>
      <c r="BA68" s="2">
        <v>44183</v>
      </c>
      <c r="BB68" s="2">
        <v>44183</v>
      </c>
      <c r="BC68" t="s">
        <v>63</v>
      </c>
      <c r="BD68">
        <v>3</v>
      </c>
    </row>
    <row r="69" spans="1:56" hidden="1" x14ac:dyDescent="0.15">
      <c r="A69">
        <v>26</v>
      </c>
      <c r="B69">
        <v>2</v>
      </c>
      <c r="C69">
        <v>1</v>
      </c>
      <c r="D69">
        <v>3</v>
      </c>
      <c r="E69">
        <v>0</v>
      </c>
      <c r="G69" s="1">
        <v>42739</v>
      </c>
      <c r="H69" t="s">
        <v>55</v>
      </c>
      <c r="I69" t="s">
        <v>56</v>
      </c>
      <c r="J69">
        <v>26</v>
      </c>
      <c r="K69" s="1">
        <v>42739</v>
      </c>
      <c r="L69" s="1">
        <v>42739</v>
      </c>
      <c r="M69" s="1">
        <v>42593</v>
      </c>
      <c r="N69" t="s">
        <v>234</v>
      </c>
      <c r="O69" t="s">
        <v>235</v>
      </c>
      <c r="P69" t="s">
        <v>236</v>
      </c>
      <c r="Q69" t="s">
        <v>237</v>
      </c>
      <c r="R69" s="1">
        <v>44418</v>
      </c>
      <c r="U69" t="s">
        <v>229</v>
      </c>
      <c r="W69" t="s">
        <v>230</v>
      </c>
      <c r="X69" t="s">
        <v>59</v>
      </c>
      <c r="Y69" t="s">
        <v>231</v>
      </c>
      <c r="Z69" t="s">
        <v>232</v>
      </c>
      <c r="AA69" t="s">
        <v>233</v>
      </c>
      <c r="AC69">
        <v>1</v>
      </c>
      <c r="AG69" t="s">
        <v>2258</v>
      </c>
      <c r="AL69">
        <v>0</v>
      </c>
      <c r="AM69">
        <v>0</v>
      </c>
      <c r="AN69">
        <v>1</v>
      </c>
      <c r="AO69">
        <v>1</v>
      </c>
      <c r="AR69" s="2">
        <v>44743.701944444445</v>
      </c>
      <c r="AS69" s="2">
        <v>44743.701944444445</v>
      </c>
      <c r="AT69">
        <v>512272</v>
      </c>
      <c r="AU69">
        <v>2</v>
      </c>
      <c r="AV69">
        <v>0</v>
      </c>
      <c r="AW69">
        <v>0</v>
      </c>
      <c r="AY69" t="s">
        <v>229</v>
      </c>
      <c r="BA69" s="2">
        <v>44183</v>
      </c>
      <c r="BB69" s="2">
        <v>44183</v>
      </c>
      <c r="BC69" t="s">
        <v>63</v>
      </c>
      <c r="BD69">
        <v>3</v>
      </c>
    </row>
    <row r="70" spans="1:56" hidden="1" x14ac:dyDescent="0.15">
      <c r="A70">
        <v>26</v>
      </c>
      <c r="B70">
        <v>3</v>
      </c>
      <c r="C70">
        <v>5</v>
      </c>
      <c r="D70">
        <v>3</v>
      </c>
      <c r="E70">
        <v>0</v>
      </c>
      <c r="G70" s="1">
        <v>45019</v>
      </c>
      <c r="H70" t="s">
        <v>2332</v>
      </c>
      <c r="I70" t="s">
        <v>56</v>
      </c>
      <c r="J70">
        <v>26</v>
      </c>
      <c r="K70" s="1">
        <v>42739</v>
      </c>
      <c r="L70" s="1">
        <v>42739</v>
      </c>
      <c r="M70" s="1">
        <v>42593</v>
      </c>
      <c r="N70" t="s">
        <v>230</v>
      </c>
      <c r="O70" t="s">
        <v>231</v>
      </c>
      <c r="P70" t="s">
        <v>232</v>
      </c>
      <c r="Q70" t="s">
        <v>233</v>
      </c>
      <c r="R70" s="1">
        <v>44418</v>
      </c>
      <c r="S70" s="1">
        <v>45019</v>
      </c>
      <c r="U70" t="s">
        <v>229</v>
      </c>
      <c r="W70" t="s">
        <v>230</v>
      </c>
      <c r="X70" t="s">
        <v>59</v>
      </c>
      <c r="Y70" t="s">
        <v>231</v>
      </c>
      <c r="Z70" t="s">
        <v>232</v>
      </c>
      <c r="AA70" t="s">
        <v>233</v>
      </c>
      <c r="AC70">
        <v>1</v>
      </c>
      <c r="AG70" t="s">
        <v>2258</v>
      </c>
      <c r="AL70">
        <v>0</v>
      </c>
      <c r="AM70">
        <v>0</v>
      </c>
      <c r="AN70">
        <v>1</v>
      </c>
      <c r="AO70">
        <v>1</v>
      </c>
      <c r="AR70" s="2">
        <v>45020.671412037038</v>
      </c>
      <c r="AS70" s="2">
        <v>45020.671412037038</v>
      </c>
      <c r="AT70">
        <v>512272</v>
      </c>
      <c r="AU70">
        <v>1</v>
      </c>
      <c r="AV70">
        <v>0</v>
      </c>
      <c r="AW70">
        <v>0</v>
      </c>
      <c r="AY70" t="s">
        <v>229</v>
      </c>
      <c r="BA70" s="2">
        <v>44183</v>
      </c>
      <c r="BB70" s="2">
        <v>44183</v>
      </c>
      <c r="BC70" t="s">
        <v>63</v>
      </c>
      <c r="BD70">
        <v>3</v>
      </c>
    </row>
    <row r="71" spans="1:56" hidden="1" x14ac:dyDescent="0.15">
      <c r="A71">
        <v>26</v>
      </c>
      <c r="B71">
        <v>3</v>
      </c>
      <c r="C71">
        <v>5</v>
      </c>
      <c r="D71">
        <v>3</v>
      </c>
      <c r="E71">
        <v>0</v>
      </c>
      <c r="G71" s="1">
        <v>45019</v>
      </c>
      <c r="H71" t="s">
        <v>2332</v>
      </c>
      <c r="I71" t="s">
        <v>56</v>
      </c>
      <c r="J71">
        <v>26</v>
      </c>
      <c r="K71" s="1">
        <v>42739</v>
      </c>
      <c r="L71" s="1">
        <v>42739</v>
      </c>
      <c r="M71" s="1">
        <v>42593</v>
      </c>
      <c r="N71" t="s">
        <v>234</v>
      </c>
      <c r="O71" t="s">
        <v>235</v>
      </c>
      <c r="P71" t="s">
        <v>236</v>
      </c>
      <c r="Q71" t="s">
        <v>237</v>
      </c>
      <c r="R71" s="1">
        <v>44418</v>
      </c>
      <c r="S71" s="1">
        <v>45019</v>
      </c>
      <c r="U71" t="s">
        <v>229</v>
      </c>
      <c r="W71" t="s">
        <v>230</v>
      </c>
      <c r="X71" t="s">
        <v>59</v>
      </c>
      <c r="Y71" t="s">
        <v>231</v>
      </c>
      <c r="Z71" t="s">
        <v>232</v>
      </c>
      <c r="AA71" t="s">
        <v>233</v>
      </c>
      <c r="AC71">
        <v>1</v>
      </c>
      <c r="AG71" t="s">
        <v>2258</v>
      </c>
      <c r="AL71">
        <v>0</v>
      </c>
      <c r="AM71">
        <v>0</v>
      </c>
      <c r="AN71">
        <v>1</v>
      </c>
      <c r="AO71">
        <v>1</v>
      </c>
      <c r="AR71" s="2">
        <v>45020.671412037038</v>
      </c>
      <c r="AS71" s="2">
        <v>45020.671412037038</v>
      </c>
      <c r="AT71">
        <v>512272</v>
      </c>
      <c r="AU71">
        <v>2</v>
      </c>
      <c r="AV71">
        <v>0</v>
      </c>
      <c r="AW71">
        <v>0</v>
      </c>
      <c r="AY71" t="s">
        <v>229</v>
      </c>
      <c r="BA71" s="2">
        <v>44183</v>
      </c>
      <c r="BB71" s="2">
        <v>44183</v>
      </c>
      <c r="BC71" t="s">
        <v>63</v>
      </c>
      <c r="BD71">
        <v>3</v>
      </c>
    </row>
    <row r="72" spans="1:56" hidden="1" x14ac:dyDescent="0.15">
      <c r="A72">
        <v>27</v>
      </c>
      <c r="B72">
        <v>1</v>
      </c>
      <c r="C72">
        <v>1</v>
      </c>
      <c r="D72">
        <v>3</v>
      </c>
      <c r="E72">
        <v>0</v>
      </c>
      <c r="G72" s="1">
        <v>42739</v>
      </c>
      <c r="H72" t="s">
        <v>55</v>
      </c>
      <c r="I72" t="s">
        <v>56</v>
      </c>
      <c r="J72">
        <v>27</v>
      </c>
      <c r="K72" s="1">
        <v>42739</v>
      </c>
      <c r="L72" s="1">
        <v>42739</v>
      </c>
      <c r="M72" s="1">
        <v>42536</v>
      </c>
      <c r="N72" t="s">
        <v>239</v>
      </c>
      <c r="O72" t="s">
        <v>240</v>
      </c>
      <c r="P72" t="s">
        <v>241</v>
      </c>
      <c r="Q72" t="s">
        <v>242</v>
      </c>
      <c r="R72" s="1">
        <v>44361</v>
      </c>
      <c r="U72" t="s">
        <v>238</v>
      </c>
      <c r="W72" t="s">
        <v>239</v>
      </c>
      <c r="X72" t="s">
        <v>59</v>
      </c>
      <c r="Y72" t="s">
        <v>240</v>
      </c>
      <c r="Z72" t="s">
        <v>241</v>
      </c>
      <c r="AA72" t="s">
        <v>242</v>
      </c>
      <c r="AC72">
        <v>1</v>
      </c>
      <c r="AL72">
        <v>0</v>
      </c>
      <c r="AM72">
        <v>0</v>
      </c>
      <c r="AN72">
        <v>1</v>
      </c>
      <c r="AO72">
        <v>1</v>
      </c>
      <c r="AR72" s="2">
        <v>44183</v>
      </c>
      <c r="AS72" s="2">
        <v>44183</v>
      </c>
      <c r="AT72" t="s">
        <v>63</v>
      </c>
      <c r="AU72">
        <v>1</v>
      </c>
      <c r="AV72">
        <v>0</v>
      </c>
      <c r="AW72">
        <v>0</v>
      </c>
      <c r="AY72" t="s">
        <v>243</v>
      </c>
      <c r="BA72" s="2">
        <v>44183</v>
      </c>
      <c r="BB72" s="2">
        <v>44183</v>
      </c>
      <c r="BC72" t="s">
        <v>63</v>
      </c>
      <c r="BD72">
        <v>5</v>
      </c>
    </row>
    <row r="73" spans="1:56" hidden="1" x14ac:dyDescent="0.15">
      <c r="A73">
        <v>27</v>
      </c>
      <c r="B73">
        <v>5</v>
      </c>
      <c r="C73">
        <v>2</v>
      </c>
      <c r="D73">
        <v>3</v>
      </c>
      <c r="E73">
        <v>0</v>
      </c>
      <c r="G73" s="1">
        <v>44368</v>
      </c>
      <c r="H73" t="s">
        <v>2257</v>
      </c>
      <c r="I73" t="s">
        <v>56</v>
      </c>
      <c r="J73">
        <v>27</v>
      </c>
      <c r="K73" s="1">
        <v>42739</v>
      </c>
      <c r="L73" s="1">
        <v>42739</v>
      </c>
      <c r="M73" s="1">
        <v>44362</v>
      </c>
      <c r="N73" t="s">
        <v>239</v>
      </c>
      <c r="O73" t="s">
        <v>240</v>
      </c>
      <c r="P73" t="s">
        <v>3838</v>
      </c>
      <c r="Q73" t="s">
        <v>242</v>
      </c>
      <c r="R73" s="1">
        <v>46187</v>
      </c>
      <c r="T73" t="s">
        <v>3840</v>
      </c>
      <c r="U73" t="s">
        <v>3839</v>
      </c>
      <c r="W73" t="s">
        <v>239</v>
      </c>
      <c r="X73" t="s">
        <v>59</v>
      </c>
      <c r="Y73" t="s">
        <v>240</v>
      </c>
      <c r="Z73" t="s">
        <v>3838</v>
      </c>
      <c r="AA73" t="s">
        <v>242</v>
      </c>
      <c r="AC73">
        <v>1</v>
      </c>
      <c r="AG73" t="s">
        <v>2258</v>
      </c>
      <c r="AL73">
        <v>0</v>
      </c>
      <c r="AN73">
        <v>1</v>
      </c>
      <c r="AO73">
        <v>1</v>
      </c>
      <c r="AR73" s="2">
        <v>45266.57739583333</v>
      </c>
      <c r="AS73" s="2">
        <v>45266.57739583333</v>
      </c>
      <c r="AT73">
        <v>512272</v>
      </c>
      <c r="AU73">
        <v>1</v>
      </c>
      <c r="AV73">
        <v>0</v>
      </c>
      <c r="AW73">
        <v>1</v>
      </c>
      <c r="AX73" t="s">
        <v>3837</v>
      </c>
      <c r="AY73" t="s">
        <v>3836</v>
      </c>
      <c r="BA73" s="2">
        <v>45266.577372685184</v>
      </c>
      <c r="BB73" s="2">
        <v>44183</v>
      </c>
      <c r="BC73">
        <v>512272</v>
      </c>
      <c r="BD73">
        <v>5</v>
      </c>
    </row>
    <row r="74" spans="1:56" hidden="1" x14ac:dyDescent="0.15">
      <c r="A74">
        <v>28</v>
      </c>
      <c r="B74">
        <v>1</v>
      </c>
      <c r="C74">
        <v>1</v>
      </c>
      <c r="D74">
        <v>3</v>
      </c>
      <c r="E74">
        <v>0</v>
      </c>
      <c r="G74" s="1">
        <v>42739</v>
      </c>
      <c r="H74" t="s">
        <v>55</v>
      </c>
      <c r="I74" t="s">
        <v>56</v>
      </c>
      <c r="J74">
        <v>28</v>
      </c>
      <c r="K74" s="1">
        <v>42739</v>
      </c>
      <c r="L74" s="1">
        <v>42739</v>
      </c>
      <c r="M74" s="1">
        <v>42507</v>
      </c>
      <c r="N74" t="s">
        <v>245</v>
      </c>
      <c r="O74" t="s">
        <v>246</v>
      </c>
      <c r="P74" t="s">
        <v>247</v>
      </c>
      <c r="Q74" t="s">
        <v>248</v>
      </c>
      <c r="R74" s="1">
        <v>44332</v>
      </c>
      <c r="U74" t="s">
        <v>244</v>
      </c>
      <c r="W74" t="s">
        <v>245</v>
      </c>
      <c r="X74" t="s">
        <v>59</v>
      </c>
      <c r="Y74" t="s">
        <v>246</v>
      </c>
      <c r="Z74" t="s">
        <v>247</v>
      </c>
      <c r="AA74" t="s">
        <v>248</v>
      </c>
      <c r="AC74">
        <v>1</v>
      </c>
      <c r="AL74">
        <v>0</v>
      </c>
      <c r="AM74">
        <v>0</v>
      </c>
      <c r="AN74">
        <v>1</v>
      </c>
      <c r="AO74">
        <v>1</v>
      </c>
      <c r="AR74" s="2">
        <v>44183</v>
      </c>
      <c r="AS74" s="2">
        <v>44183</v>
      </c>
      <c r="AT74" t="s">
        <v>63</v>
      </c>
      <c r="AU74">
        <v>1</v>
      </c>
      <c r="AV74">
        <v>0</v>
      </c>
      <c r="AW74">
        <v>0</v>
      </c>
      <c r="AY74" t="s">
        <v>249</v>
      </c>
      <c r="BA74" s="2">
        <v>44183</v>
      </c>
      <c r="BB74" s="2">
        <v>44183</v>
      </c>
      <c r="BC74" t="s">
        <v>63</v>
      </c>
      <c r="BD74">
        <v>10</v>
      </c>
    </row>
    <row r="75" spans="1:56" hidden="1" x14ac:dyDescent="0.15">
      <c r="A75">
        <v>28</v>
      </c>
      <c r="B75">
        <v>1</v>
      </c>
      <c r="C75">
        <v>1</v>
      </c>
      <c r="D75">
        <v>3</v>
      </c>
      <c r="E75">
        <v>0</v>
      </c>
      <c r="G75" s="1">
        <v>42739</v>
      </c>
      <c r="H75" t="s">
        <v>55</v>
      </c>
      <c r="I75" t="s">
        <v>56</v>
      </c>
      <c r="J75">
        <v>28</v>
      </c>
      <c r="K75" s="1">
        <v>42739</v>
      </c>
      <c r="L75" s="1">
        <v>42739</v>
      </c>
      <c r="M75" s="1">
        <v>42507</v>
      </c>
      <c r="N75" t="s">
        <v>250</v>
      </c>
      <c r="O75" t="s">
        <v>251</v>
      </c>
      <c r="P75" t="s">
        <v>252</v>
      </c>
      <c r="Q75" t="s">
        <v>253</v>
      </c>
      <c r="R75" s="1">
        <v>44332</v>
      </c>
      <c r="U75" t="s">
        <v>244</v>
      </c>
      <c r="W75" t="s">
        <v>245</v>
      </c>
      <c r="X75" t="s">
        <v>59</v>
      </c>
      <c r="Y75" t="s">
        <v>246</v>
      </c>
      <c r="Z75" t="s">
        <v>247</v>
      </c>
      <c r="AA75" t="s">
        <v>248</v>
      </c>
      <c r="AC75">
        <v>1</v>
      </c>
      <c r="AL75">
        <v>0</v>
      </c>
      <c r="AM75">
        <v>0</v>
      </c>
      <c r="AN75">
        <v>1</v>
      </c>
      <c r="AO75">
        <v>1</v>
      </c>
      <c r="AR75" s="2">
        <v>44183</v>
      </c>
      <c r="AS75" s="2">
        <v>44183</v>
      </c>
      <c r="AT75" t="s">
        <v>63</v>
      </c>
      <c r="AU75">
        <v>2</v>
      </c>
      <c r="AV75">
        <v>0</v>
      </c>
      <c r="AW75">
        <v>0</v>
      </c>
      <c r="AY75" t="s">
        <v>254</v>
      </c>
      <c r="BA75" s="2">
        <v>44183</v>
      </c>
      <c r="BB75" s="2">
        <v>44183</v>
      </c>
      <c r="BC75" t="s">
        <v>63</v>
      </c>
      <c r="BD75">
        <v>10</v>
      </c>
    </row>
    <row r="76" spans="1:56" hidden="1" x14ac:dyDescent="0.15">
      <c r="A76">
        <v>28</v>
      </c>
      <c r="B76">
        <v>1</v>
      </c>
      <c r="C76">
        <v>1</v>
      </c>
      <c r="D76">
        <v>3</v>
      </c>
      <c r="E76">
        <v>0</v>
      </c>
      <c r="G76" s="1">
        <v>42739</v>
      </c>
      <c r="H76" t="s">
        <v>55</v>
      </c>
      <c r="I76" t="s">
        <v>56</v>
      </c>
      <c r="J76">
        <v>28</v>
      </c>
      <c r="K76" s="1">
        <v>42739</v>
      </c>
      <c r="L76" s="1">
        <v>42739</v>
      </c>
      <c r="M76" s="1">
        <v>42507</v>
      </c>
      <c r="N76" t="s">
        <v>255</v>
      </c>
      <c r="O76" t="s">
        <v>256</v>
      </c>
      <c r="P76" t="s">
        <v>257</v>
      </c>
      <c r="Q76" t="s">
        <v>258</v>
      </c>
      <c r="R76" s="1">
        <v>44332</v>
      </c>
      <c r="U76" t="s">
        <v>244</v>
      </c>
      <c r="W76" t="s">
        <v>245</v>
      </c>
      <c r="X76" t="s">
        <v>59</v>
      </c>
      <c r="Y76" t="s">
        <v>246</v>
      </c>
      <c r="Z76" t="s">
        <v>247</v>
      </c>
      <c r="AA76" t="s">
        <v>248</v>
      </c>
      <c r="AC76">
        <v>1</v>
      </c>
      <c r="AL76">
        <v>0</v>
      </c>
      <c r="AM76">
        <v>0</v>
      </c>
      <c r="AN76">
        <v>1</v>
      </c>
      <c r="AO76">
        <v>1</v>
      </c>
      <c r="AR76" s="2">
        <v>44183</v>
      </c>
      <c r="AS76" s="2">
        <v>44183</v>
      </c>
      <c r="AT76" t="s">
        <v>63</v>
      </c>
      <c r="AU76">
        <v>3</v>
      </c>
      <c r="AV76">
        <v>0</v>
      </c>
      <c r="AW76">
        <v>0</v>
      </c>
      <c r="AY76" t="s">
        <v>259</v>
      </c>
      <c r="BA76" s="2">
        <v>44183</v>
      </c>
      <c r="BB76" s="2">
        <v>44183</v>
      </c>
      <c r="BC76" t="s">
        <v>63</v>
      </c>
      <c r="BD76">
        <v>10</v>
      </c>
    </row>
    <row r="77" spans="1:56" hidden="1" x14ac:dyDescent="0.15">
      <c r="A77">
        <v>28</v>
      </c>
      <c r="B77">
        <v>1</v>
      </c>
      <c r="C77">
        <v>1</v>
      </c>
      <c r="D77">
        <v>3</v>
      </c>
      <c r="E77">
        <v>0</v>
      </c>
      <c r="G77" s="1">
        <v>42739</v>
      </c>
      <c r="H77" t="s">
        <v>55</v>
      </c>
      <c r="I77" t="s">
        <v>56</v>
      </c>
      <c r="J77">
        <v>28</v>
      </c>
      <c r="K77" s="1">
        <v>42739</v>
      </c>
      <c r="L77" s="1">
        <v>42739</v>
      </c>
      <c r="M77" s="1">
        <v>42507</v>
      </c>
      <c r="N77" t="s">
        <v>260</v>
      </c>
      <c r="O77" t="s">
        <v>261</v>
      </c>
      <c r="P77" t="s">
        <v>262</v>
      </c>
      <c r="Q77" t="s">
        <v>263</v>
      </c>
      <c r="R77" s="1">
        <v>44332</v>
      </c>
      <c r="U77" t="s">
        <v>244</v>
      </c>
      <c r="W77" t="s">
        <v>245</v>
      </c>
      <c r="X77" t="s">
        <v>59</v>
      </c>
      <c r="Y77" t="s">
        <v>246</v>
      </c>
      <c r="Z77" t="s">
        <v>247</v>
      </c>
      <c r="AA77" t="s">
        <v>248</v>
      </c>
      <c r="AC77">
        <v>1</v>
      </c>
      <c r="AL77">
        <v>0</v>
      </c>
      <c r="AM77">
        <v>0</v>
      </c>
      <c r="AN77">
        <v>1</v>
      </c>
      <c r="AO77">
        <v>1</v>
      </c>
      <c r="AR77" s="2">
        <v>44183</v>
      </c>
      <c r="AS77" s="2">
        <v>44183</v>
      </c>
      <c r="AT77" t="s">
        <v>63</v>
      </c>
      <c r="AU77">
        <v>4</v>
      </c>
      <c r="AV77">
        <v>0</v>
      </c>
      <c r="AW77">
        <v>0</v>
      </c>
      <c r="AY77" t="s">
        <v>264</v>
      </c>
      <c r="BA77" s="2">
        <v>44183</v>
      </c>
      <c r="BB77" s="2">
        <v>44183</v>
      </c>
      <c r="BC77" t="s">
        <v>63</v>
      </c>
      <c r="BD77">
        <v>10</v>
      </c>
    </row>
    <row r="78" spans="1:56" hidden="1" x14ac:dyDescent="0.15">
      <c r="A78">
        <v>28</v>
      </c>
      <c r="B78">
        <v>3</v>
      </c>
      <c r="C78">
        <v>2</v>
      </c>
      <c r="D78">
        <v>3</v>
      </c>
      <c r="E78">
        <v>0</v>
      </c>
      <c r="G78" s="1">
        <v>44335</v>
      </c>
      <c r="H78" t="s">
        <v>2259</v>
      </c>
      <c r="I78" t="s">
        <v>56</v>
      </c>
      <c r="J78">
        <v>28</v>
      </c>
      <c r="K78" s="1">
        <v>42739</v>
      </c>
      <c r="L78" s="1">
        <v>42739</v>
      </c>
      <c r="M78" s="1">
        <v>44333</v>
      </c>
      <c r="N78" t="s">
        <v>245</v>
      </c>
      <c r="O78" t="s">
        <v>246</v>
      </c>
      <c r="P78" t="s">
        <v>247</v>
      </c>
      <c r="Q78" t="s">
        <v>248</v>
      </c>
      <c r="R78" s="1">
        <v>46158</v>
      </c>
      <c r="U78" t="s">
        <v>244</v>
      </c>
      <c r="W78" t="s">
        <v>245</v>
      </c>
      <c r="X78" t="s">
        <v>59</v>
      </c>
      <c r="Y78" t="s">
        <v>246</v>
      </c>
      <c r="Z78" t="s">
        <v>247</v>
      </c>
      <c r="AA78" t="s">
        <v>248</v>
      </c>
      <c r="AC78">
        <v>1</v>
      </c>
      <c r="AG78" t="s">
        <v>2258</v>
      </c>
      <c r="AL78">
        <v>0</v>
      </c>
      <c r="AM78">
        <v>0</v>
      </c>
      <c r="AN78">
        <v>1</v>
      </c>
      <c r="AO78">
        <v>1</v>
      </c>
      <c r="AR78" s="2">
        <v>44335.795844907407</v>
      </c>
      <c r="AS78" s="2">
        <v>44335.795844907407</v>
      </c>
      <c r="AT78">
        <v>99127</v>
      </c>
      <c r="AU78">
        <v>1</v>
      </c>
      <c r="AV78">
        <v>0</v>
      </c>
      <c r="AW78">
        <v>0</v>
      </c>
      <c r="AY78" t="s">
        <v>249</v>
      </c>
      <c r="BA78" s="2">
        <v>44183</v>
      </c>
      <c r="BB78" s="2">
        <v>44183</v>
      </c>
      <c r="BC78" t="s">
        <v>63</v>
      </c>
      <c r="BD78">
        <v>10</v>
      </c>
    </row>
    <row r="79" spans="1:56" hidden="1" x14ac:dyDescent="0.15">
      <c r="A79">
        <v>28</v>
      </c>
      <c r="B79">
        <v>3</v>
      </c>
      <c r="C79">
        <v>2</v>
      </c>
      <c r="D79">
        <v>3</v>
      </c>
      <c r="E79">
        <v>0</v>
      </c>
      <c r="G79" s="1">
        <v>44335</v>
      </c>
      <c r="H79" t="s">
        <v>2259</v>
      </c>
      <c r="I79" t="s">
        <v>56</v>
      </c>
      <c r="J79">
        <v>28</v>
      </c>
      <c r="K79" s="1">
        <v>42739</v>
      </c>
      <c r="L79" s="1">
        <v>42739</v>
      </c>
      <c r="M79" s="1">
        <v>44333</v>
      </c>
      <c r="N79" t="s">
        <v>250</v>
      </c>
      <c r="O79" t="s">
        <v>251</v>
      </c>
      <c r="P79" t="s">
        <v>252</v>
      </c>
      <c r="Q79" t="s">
        <v>253</v>
      </c>
      <c r="R79" s="1">
        <v>46158</v>
      </c>
      <c r="U79" t="s">
        <v>244</v>
      </c>
      <c r="W79" t="s">
        <v>245</v>
      </c>
      <c r="X79" t="s">
        <v>59</v>
      </c>
      <c r="Y79" t="s">
        <v>246</v>
      </c>
      <c r="Z79" t="s">
        <v>247</v>
      </c>
      <c r="AA79" t="s">
        <v>248</v>
      </c>
      <c r="AC79">
        <v>1</v>
      </c>
      <c r="AG79" t="s">
        <v>2258</v>
      </c>
      <c r="AL79">
        <v>0</v>
      </c>
      <c r="AM79">
        <v>0</v>
      </c>
      <c r="AN79">
        <v>1</v>
      </c>
      <c r="AO79">
        <v>1</v>
      </c>
      <c r="AR79" s="2">
        <v>44335.795844907407</v>
      </c>
      <c r="AS79" s="2">
        <v>44335.795844907407</v>
      </c>
      <c r="AT79">
        <v>99127</v>
      </c>
      <c r="AU79">
        <v>2</v>
      </c>
      <c r="AV79">
        <v>0</v>
      </c>
      <c r="AW79">
        <v>0</v>
      </c>
      <c r="AY79" t="s">
        <v>254</v>
      </c>
      <c r="BA79" s="2">
        <v>44183</v>
      </c>
      <c r="BB79" s="2">
        <v>44183</v>
      </c>
      <c r="BC79" t="s">
        <v>63</v>
      </c>
      <c r="BD79">
        <v>10</v>
      </c>
    </row>
    <row r="80" spans="1:56" hidden="1" x14ac:dyDescent="0.15">
      <c r="A80">
        <v>28</v>
      </c>
      <c r="B80">
        <v>3</v>
      </c>
      <c r="C80">
        <v>2</v>
      </c>
      <c r="D80">
        <v>3</v>
      </c>
      <c r="E80">
        <v>0</v>
      </c>
      <c r="G80" s="1">
        <v>44335</v>
      </c>
      <c r="H80" t="s">
        <v>2259</v>
      </c>
      <c r="I80" t="s">
        <v>56</v>
      </c>
      <c r="J80">
        <v>28</v>
      </c>
      <c r="K80" s="1">
        <v>42739</v>
      </c>
      <c r="L80" s="1">
        <v>42739</v>
      </c>
      <c r="M80" s="1">
        <v>44333</v>
      </c>
      <c r="N80" t="s">
        <v>255</v>
      </c>
      <c r="O80" t="s">
        <v>256</v>
      </c>
      <c r="P80" t="s">
        <v>257</v>
      </c>
      <c r="Q80" t="s">
        <v>258</v>
      </c>
      <c r="R80" s="1">
        <v>46158</v>
      </c>
      <c r="U80" t="s">
        <v>244</v>
      </c>
      <c r="W80" t="s">
        <v>245</v>
      </c>
      <c r="X80" t="s">
        <v>59</v>
      </c>
      <c r="Y80" t="s">
        <v>246</v>
      </c>
      <c r="Z80" t="s">
        <v>247</v>
      </c>
      <c r="AA80" t="s">
        <v>248</v>
      </c>
      <c r="AC80">
        <v>1</v>
      </c>
      <c r="AG80" t="s">
        <v>2258</v>
      </c>
      <c r="AL80">
        <v>0</v>
      </c>
      <c r="AM80">
        <v>0</v>
      </c>
      <c r="AN80">
        <v>1</v>
      </c>
      <c r="AO80">
        <v>1</v>
      </c>
      <c r="AR80" s="2">
        <v>44335.795844907407</v>
      </c>
      <c r="AS80" s="2">
        <v>44335.795844907407</v>
      </c>
      <c r="AT80">
        <v>99127</v>
      </c>
      <c r="AU80">
        <v>3</v>
      </c>
      <c r="AV80">
        <v>0</v>
      </c>
      <c r="AW80">
        <v>0</v>
      </c>
      <c r="AY80" t="s">
        <v>259</v>
      </c>
      <c r="BA80" s="2">
        <v>44183</v>
      </c>
      <c r="BB80" s="2">
        <v>44183</v>
      </c>
      <c r="BC80" t="s">
        <v>63</v>
      </c>
      <c r="BD80">
        <v>10</v>
      </c>
    </row>
    <row r="81" spans="1:56" hidden="1" x14ac:dyDescent="0.15">
      <c r="A81">
        <v>28</v>
      </c>
      <c r="B81">
        <v>3</v>
      </c>
      <c r="C81">
        <v>2</v>
      </c>
      <c r="D81">
        <v>3</v>
      </c>
      <c r="E81">
        <v>0</v>
      </c>
      <c r="G81" s="1">
        <v>44335</v>
      </c>
      <c r="H81" t="s">
        <v>2259</v>
      </c>
      <c r="I81" t="s">
        <v>56</v>
      </c>
      <c r="J81">
        <v>28</v>
      </c>
      <c r="K81" s="1">
        <v>42739</v>
      </c>
      <c r="L81" s="1">
        <v>42739</v>
      </c>
      <c r="M81" s="1">
        <v>44333</v>
      </c>
      <c r="N81" t="s">
        <v>260</v>
      </c>
      <c r="O81" t="s">
        <v>261</v>
      </c>
      <c r="P81" t="s">
        <v>262</v>
      </c>
      <c r="Q81" t="s">
        <v>263</v>
      </c>
      <c r="R81" s="1">
        <v>46158</v>
      </c>
      <c r="U81" t="s">
        <v>244</v>
      </c>
      <c r="W81" t="s">
        <v>245</v>
      </c>
      <c r="X81" t="s">
        <v>59</v>
      </c>
      <c r="Y81" t="s">
        <v>246</v>
      </c>
      <c r="Z81" t="s">
        <v>247</v>
      </c>
      <c r="AA81" t="s">
        <v>248</v>
      </c>
      <c r="AC81">
        <v>1</v>
      </c>
      <c r="AG81" t="s">
        <v>2258</v>
      </c>
      <c r="AL81">
        <v>0</v>
      </c>
      <c r="AM81">
        <v>0</v>
      </c>
      <c r="AN81">
        <v>1</v>
      </c>
      <c r="AO81">
        <v>1</v>
      </c>
      <c r="AR81" s="2">
        <v>44335.795844907407</v>
      </c>
      <c r="AS81" s="2">
        <v>44335.795844907407</v>
      </c>
      <c r="AT81">
        <v>99127</v>
      </c>
      <c r="AU81">
        <v>4</v>
      </c>
      <c r="AV81">
        <v>0</v>
      </c>
      <c r="AW81">
        <v>0</v>
      </c>
      <c r="AY81" t="s">
        <v>264</v>
      </c>
      <c r="BA81" s="2">
        <v>44183</v>
      </c>
      <c r="BB81" s="2">
        <v>44183</v>
      </c>
      <c r="BC81" t="s">
        <v>63</v>
      </c>
      <c r="BD81">
        <v>10</v>
      </c>
    </row>
    <row r="82" spans="1:56" hidden="1" x14ac:dyDescent="0.15">
      <c r="A82">
        <v>28</v>
      </c>
      <c r="B82">
        <v>5</v>
      </c>
      <c r="C82">
        <v>3</v>
      </c>
      <c r="D82">
        <v>3</v>
      </c>
      <c r="E82">
        <v>0</v>
      </c>
      <c r="G82" s="1">
        <v>44536</v>
      </c>
      <c r="H82" t="s">
        <v>2267</v>
      </c>
      <c r="I82" t="s">
        <v>56</v>
      </c>
      <c r="J82">
        <v>28</v>
      </c>
      <c r="K82" s="1">
        <v>42739</v>
      </c>
      <c r="L82" s="1">
        <v>42739</v>
      </c>
      <c r="M82" s="1">
        <v>44333</v>
      </c>
      <c r="N82" t="s">
        <v>245</v>
      </c>
      <c r="O82" t="s">
        <v>246</v>
      </c>
      <c r="P82" t="s">
        <v>247</v>
      </c>
      <c r="Q82" t="s">
        <v>248</v>
      </c>
      <c r="R82" s="1">
        <v>46158</v>
      </c>
      <c r="U82" t="s">
        <v>244</v>
      </c>
      <c r="W82" t="s">
        <v>245</v>
      </c>
      <c r="X82" t="s">
        <v>59</v>
      </c>
      <c r="Y82" t="s">
        <v>246</v>
      </c>
      <c r="Z82" t="s">
        <v>247</v>
      </c>
      <c r="AA82" t="s">
        <v>248</v>
      </c>
      <c r="AC82">
        <v>1</v>
      </c>
      <c r="AG82" t="s">
        <v>2258</v>
      </c>
      <c r="AL82">
        <v>0</v>
      </c>
      <c r="AM82">
        <v>0</v>
      </c>
      <c r="AN82">
        <v>1</v>
      </c>
      <c r="AO82">
        <v>1</v>
      </c>
      <c r="AR82" s="2">
        <v>44536.459745370368</v>
      </c>
      <c r="AS82" s="2">
        <v>44536.459745370368</v>
      </c>
      <c r="AT82">
        <v>99127</v>
      </c>
      <c r="AU82">
        <v>1</v>
      </c>
      <c r="AV82">
        <v>0</v>
      </c>
      <c r="AW82">
        <v>0</v>
      </c>
      <c r="AY82" t="s">
        <v>249</v>
      </c>
      <c r="BA82" s="2">
        <v>44183</v>
      </c>
      <c r="BB82" s="2">
        <v>44183</v>
      </c>
      <c r="BC82" t="s">
        <v>63</v>
      </c>
      <c r="BD82">
        <v>10</v>
      </c>
    </row>
    <row r="83" spans="1:56" hidden="1" x14ac:dyDescent="0.15">
      <c r="A83">
        <v>28</v>
      </c>
      <c r="B83">
        <v>5</v>
      </c>
      <c r="C83">
        <v>3</v>
      </c>
      <c r="D83">
        <v>3</v>
      </c>
      <c r="E83">
        <v>0</v>
      </c>
      <c r="G83" s="1">
        <v>44536</v>
      </c>
      <c r="H83" t="s">
        <v>2267</v>
      </c>
      <c r="I83" t="s">
        <v>56</v>
      </c>
      <c r="J83">
        <v>28</v>
      </c>
      <c r="K83" s="1">
        <v>42739</v>
      </c>
      <c r="L83" s="1">
        <v>42739</v>
      </c>
      <c r="M83" s="1">
        <v>44333</v>
      </c>
      <c r="N83" t="s">
        <v>250</v>
      </c>
      <c r="O83" t="s">
        <v>251</v>
      </c>
      <c r="P83" t="s">
        <v>252</v>
      </c>
      <c r="Q83" t="s">
        <v>253</v>
      </c>
      <c r="R83" s="1">
        <v>46158</v>
      </c>
      <c r="U83" t="s">
        <v>244</v>
      </c>
      <c r="W83" t="s">
        <v>245</v>
      </c>
      <c r="X83" t="s">
        <v>59</v>
      </c>
      <c r="Y83" t="s">
        <v>246</v>
      </c>
      <c r="Z83" t="s">
        <v>247</v>
      </c>
      <c r="AA83" t="s">
        <v>248</v>
      </c>
      <c r="AC83">
        <v>1</v>
      </c>
      <c r="AG83" t="s">
        <v>2258</v>
      </c>
      <c r="AL83">
        <v>0</v>
      </c>
      <c r="AM83">
        <v>0</v>
      </c>
      <c r="AN83">
        <v>1</v>
      </c>
      <c r="AO83">
        <v>1</v>
      </c>
      <c r="AR83" s="2">
        <v>44536.459745370368</v>
      </c>
      <c r="AS83" s="2">
        <v>44536.459745370368</v>
      </c>
      <c r="AT83">
        <v>99127</v>
      </c>
      <c r="AU83">
        <v>2</v>
      </c>
      <c r="AV83">
        <v>0</v>
      </c>
      <c r="AW83">
        <v>0</v>
      </c>
      <c r="AY83" t="s">
        <v>254</v>
      </c>
      <c r="BA83" s="2">
        <v>44183</v>
      </c>
      <c r="BB83" s="2">
        <v>44183</v>
      </c>
      <c r="BC83" t="s">
        <v>63</v>
      </c>
      <c r="BD83">
        <v>10</v>
      </c>
    </row>
    <row r="84" spans="1:56" hidden="1" x14ac:dyDescent="0.15">
      <c r="A84">
        <v>28</v>
      </c>
      <c r="B84">
        <v>5</v>
      </c>
      <c r="C84">
        <v>3</v>
      </c>
      <c r="D84">
        <v>3</v>
      </c>
      <c r="E84">
        <v>0</v>
      </c>
      <c r="G84" s="1">
        <v>44536</v>
      </c>
      <c r="H84" t="s">
        <v>2267</v>
      </c>
      <c r="I84" t="s">
        <v>56</v>
      </c>
      <c r="J84">
        <v>28</v>
      </c>
      <c r="K84" s="1">
        <v>42739</v>
      </c>
      <c r="L84" s="1">
        <v>42739</v>
      </c>
      <c r="M84" s="1">
        <v>44333</v>
      </c>
      <c r="N84" t="s">
        <v>255</v>
      </c>
      <c r="O84" t="s">
        <v>256</v>
      </c>
      <c r="P84" t="s">
        <v>257</v>
      </c>
      <c r="Q84" t="s">
        <v>258</v>
      </c>
      <c r="R84" s="1">
        <v>46158</v>
      </c>
      <c r="U84" t="s">
        <v>244</v>
      </c>
      <c r="W84" t="s">
        <v>245</v>
      </c>
      <c r="X84" t="s">
        <v>59</v>
      </c>
      <c r="Y84" t="s">
        <v>246</v>
      </c>
      <c r="Z84" t="s">
        <v>247</v>
      </c>
      <c r="AA84" t="s">
        <v>248</v>
      </c>
      <c r="AC84">
        <v>1</v>
      </c>
      <c r="AG84" t="s">
        <v>2258</v>
      </c>
      <c r="AL84">
        <v>0</v>
      </c>
      <c r="AM84">
        <v>0</v>
      </c>
      <c r="AN84">
        <v>1</v>
      </c>
      <c r="AO84">
        <v>1</v>
      </c>
      <c r="AR84" s="2">
        <v>44536.459745370368</v>
      </c>
      <c r="AS84" s="2">
        <v>44536.459745370368</v>
      </c>
      <c r="AT84">
        <v>99127</v>
      </c>
      <c r="AU84">
        <v>3</v>
      </c>
      <c r="AV84">
        <v>0</v>
      </c>
      <c r="AW84">
        <v>0</v>
      </c>
      <c r="AY84" t="s">
        <v>259</v>
      </c>
      <c r="BA84" s="2">
        <v>44183</v>
      </c>
      <c r="BB84" s="2">
        <v>44183</v>
      </c>
      <c r="BC84" t="s">
        <v>63</v>
      </c>
      <c r="BD84">
        <v>10</v>
      </c>
    </row>
    <row r="85" spans="1:56" hidden="1" x14ac:dyDescent="0.15">
      <c r="A85">
        <v>28</v>
      </c>
      <c r="B85">
        <v>5</v>
      </c>
      <c r="C85">
        <v>3</v>
      </c>
      <c r="D85">
        <v>3</v>
      </c>
      <c r="E85">
        <v>0</v>
      </c>
      <c r="G85" s="1">
        <v>44536</v>
      </c>
      <c r="H85" t="s">
        <v>2267</v>
      </c>
      <c r="I85" t="s">
        <v>56</v>
      </c>
      <c r="J85">
        <v>28</v>
      </c>
      <c r="K85" s="1">
        <v>42739</v>
      </c>
      <c r="L85" s="1">
        <v>42739</v>
      </c>
      <c r="M85" s="1">
        <v>44333</v>
      </c>
      <c r="N85" t="s">
        <v>260</v>
      </c>
      <c r="O85" t="s">
        <v>261</v>
      </c>
      <c r="P85" t="s">
        <v>262</v>
      </c>
      <c r="Q85" t="s">
        <v>263</v>
      </c>
      <c r="R85" s="1">
        <v>46158</v>
      </c>
      <c r="U85" t="s">
        <v>244</v>
      </c>
      <c r="W85" t="s">
        <v>245</v>
      </c>
      <c r="X85" t="s">
        <v>59</v>
      </c>
      <c r="Y85" t="s">
        <v>246</v>
      </c>
      <c r="Z85" t="s">
        <v>247</v>
      </c>
      <c r="AA85" t="s">
        <v>248</v>
      </c>
      <c r="AC85">
        <v>1</v>
      </c>
      <c r="AG85" t="s">
        <v>2258</v>
      </c>
      <c r="AL85">
        <v>0</v>
      </c>
      <c r="AM85">
        <v>0</v>
      </c>
      <c r="AN85">
        <v>1</v>
      </c>
      <c r="AO85">
        <v>1</v>
      </c>
      <c r="AR85" s="2">
        <v>44536.459745370368</v>
      </c>
      <c r="AS85" s="2">
        <v>44536.459745370368</v>
      </c>
      <c r="AT85">
        <v>99127</v>
      </c>
      <c r="AU85">
        <v>4</v>
      </c>
      <c r="AV85">
        <v>0</v>
      </c>
      <c r="AW85">
        <v>2</v>
      </c>
      <c r="AX85" t="s">
        <v>2552</v>
      </c>
      <c r="AY85" t="s">
        <v>2553</v>
      </c>
      <c r="BA85" s="2">
        <v>44536.459374999999</v>
      </c>
      <c r="BB85" s="2">
        <v>44183</v>
      </c>
      <c r="BC85">
        <v>99127</v>
      </c>
      <c r="BD85">
        <v>10</v>
      </c>
    </row>
    <row r="86" spans="1:56" hidden="1" x14ac:dyDescent="0.15">
      <c r="A86">
        <v>28</v>
      </c>
      <c r="B86">
        <v>10</v>
      </c>
      <c r="C86">
        <v>3</v>
      </c>
      <c r="D86">
        <v>3</v>
      </c>
      <c r="E86">
        <v>0</v>
      </c>
      <c r="G86" s="1">
        <v>44735</v>
      </c>
      <c r="H86" t="s">
        <v>2262</v>
      </c>
      <c r="I86" t="s">
        <v>56</v>
      </c>
      <c r="J86">
        <v>28</v>
      </c>
      <c r="K86" s="1">
        <v>42739</v>
      </c>
      <c r="L86" s="1">
        <v>42739</v>
      </c>
      <c r="M86" s="1">
        <v>44333</v>
      </c>
      <c r="N86" t="s">
        <v>245</v>
      </c>
      <c r="O86" t="s">
        <v>246</v>
      </c>
      <c r="P86" t="s">
        <v>2792</v>
      </c>
      <c r="Q86" t="s">
        <v>248</v>
      </c>
      <c r="R86" s="1">
        <v>46158</v>
      </c>
      <c r="T86" t="s">
        <v>2794</v>
      </c>
      <c r="U86" t="s">
        <v>2793</v>
      </c>
      <c r="W86" t="s">
        <v>245</v>
      </c>
      <c r="X86" t="s">
        <v>59</v>
      </c>
      <c r="Y86" t="s">
        <v>246</v>
      </c>
      <c r="Z86" t="s">
        <v>2792</v>
      </c>
      <c r="AA86" t="s">
        <v>248</v>
      </c>
      <c r="AC86">
        <v>1</v>
      </c>
      <c r="AG86" t="s">
        <v>2258</v>
      </c>
      <c r="AL86">
        <v>0</v>
      </c>
      <c r="AN86">
        <v>1</v>
      </c>
      <c r="AO86">
        <v>1</v>
      </c>
      <c r="AR86" s="2">
        <v>45266.473715277774</v>
      </c>
      <c r="AS86" s="2">
        <v>45266.473715277774</v>
      </c>
      <c r="AT86">
        <v>512272</v>
      </c>
      <c r="AU86">
        <v>1</v>
      </c>
      <c r="AV86">
        <v>0</v>
      </c>
      <c r="AW86">
        <v>1</v>
      </c>
      <c r="AX86" t="s">
        <v>2794</v>
      </c>
      <c r="AY86" t="s">
        <v>2793</v>
      </c>
      <c r="BA86" s="2">
        <v>45266.473055555558</v>
      </c>
      <c r="BB86" s="2">
        <v>44183</v>
      </c>
      <c r="BC86">
        <v>512272</v>
      </c>
      <c r="BD86">
        <v>10</v>
      </c>
    </row>
    <row r="87" spans="1:56" hidden="1" x14ac:dyDescent="0.15">
      <c r="A87">
        <v>28</v>
      </c>
      <c r="B87">
        <v>10</v>
      </c>
      <c r="C87">
        <v>3</v>
      </c>
      <c r="D87">
        <v>3</v>
      </c>
      <c r="E87">
        <v>0</v>
      </c>
      <c r="G87" s="1">
        <v>44735</v>
      </c>
      <c r="H87" t="s">
        <v>2262</v>
      </c>
      <c r="I87" t="s">
        <v>56</v>
      </c>
      <c r="J87">
        <v>28</v>
      </c>
      <c r="K87" s="1">
        <v>42739</v>
      </c>
      <c r="L87" s="1">
        <v>42739</v>
      </c>
      <c r="M87" s="1">
        <v>44333</v>
      </c>
      <c r="N87" t="s">
        <v>3835</v>
      </c>
      <c r="O87" t="s">
        <v>251</v>
      </c>
      <c r="P87" t="s">
        <v>3834</v>
      </c>
      <c r="Q87" t="s">
        <v>253</v>
      </c>
      <c r="R87" s="1">
        <v>46158</v>
      </c>
      <c r="T87" t="s">
        <v>2794</v>
      </c>
      <c r="U87" t="s">
        <v>2793</v>
      </c>
      <c r="W87" t="s">
        <v>245</v>
      </c>
      <c r="X87" t="s">
        <v>59</v>
      </c>
      <c r="Y87" t="s">
        <v>246</v>
      </c>
      <c r="Z87" t="s">
        <v>2792</v>
      </c>
      <c r="AA87" t="s">
        <v>248</v>
      </c>
      <c r="AC87">
        <v>1</v>
      </c>
      <c r="AG87" t="s">
        <v>2258</v>
      </c>
      <c r="AL87">
        <v>0</v>
      </c>
      <c r="AN87">
        <v>1</v>
      </c>
      <c r="AO87">
        <v>1</v>
      </c>
      <c r="AR87" s="2">
        <v>45266.473715277774</v>
      </c>
      <c r="AS87" s="2">
        <v>45266.473715277774</v>
      </c>
      <c r="AT87">
        <v>512272</v>
      </c>
      <c r="AU87">
        <v>2</v>
      </c>
      <c r="AV87">
        <v>0</v>
      </c>
      <c r="AW87">
        <v>2</v>
      </c>
      <c r="AX87" t="s">
        <v>2798</v>
      </c>
      <c r="AY87" t="s">
        <v>2797</v>
      </c>
      <c r="BA87" s="2">
        <v>45266.473287037035</v>
      </c>
      <c r="BB87" s="2">
        <v>44183</v>
      </c>
      <c r="BC87">
        <v>512272</v>
      </c>
      <c r="BD87">
        <v>10</v>
      </c>
    </row>
    <row r="88" spans="1:56" hidden="1" x14ac:dyDescent="0.15">
      <c r="A88">
        <v>28</v>
      </c>
      <c r="B88">
        <v>10</v>
      </c>
      <c r="C88">
        <v>3</v>
      </c>
      <c r="D88">
        <v>3</v>
      </c>
      <c r="E88">
        <v>0</v>
      </c>
      <c r="G88" s="1">
        <v>44735</v>
      </c>
      <c r="H88" t="s">
        <v>2262</v>
      </c>
      <c r="I88" t="s">
        <v>56</v>
      </c>
      <c r="J88">
        <v>28</v>
      </c>
      <c r="K88" s="1">
        <v>42739</v>
      </c>
      <c r="L88" s="1">
        <v>42739</v>
      </c>
      <c r="M88" s="1">
        <v>44333</v>
      </c>
      <c r="N88" t="s">
        <v>3833</v>
      </c>
      <c r="O88" t="s">
        <v>256</v>
      </c>
      <c r="P88" t="s">
        <v>3832</v>
      </c>
      <c r="Q88" t="s">
        <v>258</v>
      </c>
      <c r="R88" s="1">
        <v>46158</v>
      </c>
      <c r="T88" t="s">
        <v>2794</v>
      </c>
      <c r="U88" t="s">
        <v>2793</v>
      </c>
      <c r="W88" t="s">
        <v>245</v>
      </c>
      <c r="X88" t="s">
        <v>59</v>
      </c>
      <c r="Y88" t="s">
        <v>246</v>
      </c>
      <c r="Z88" t="s">
        <v>2792</v>
      </c>
      <c r="AA88" t="s">
        <v>248</v>
      </c>
      <c r="AC88">
        <v>1</v>
      </c>
      <c r="AG88" t="s">
        <v>2258</v>
      </c>
      <c r="AL88">
        <v>0</v>
      </c>
      <c r="AN88">
        <v>1</v>
      </c>
      <c r="AO88">
        <v>1</v>
      </c>
      <c r="AR88" s="2">
        <v>45266.473715277774</v>
      </c>
      <c r="AS88" s="2">
        <v>45266.473715277774</v>
      </c>
      <c r="AT88">
        <v>512272</v>
      </c>
      <c r="AU88">
        <v>3</v>
      </c>
      <c r="AV88">
        <v>0</v>
      </c>
      <c r="AW88">
        <v>2</v>
      </c>
      <c r="AX88" t="s">
        <v>2796</v>
      </c>
      <c r="AY88" t="s">
        <v>2795</v>
      </c>
      <c r="BA88" s="2">
        <v>45266.473541666666</v>
      </c>
      <c r="BB88" s="2">
        <v>44183</v>
      </c>
      <c r="BC88">
        <v>512272</v>
      </c>
      <c r="BD88">
        <v>10</v>
      </c>
    </row>
    <row r="89" spans="1:56" hidden="1" x14ac:dyDescent="0.15">
      <c r="A89">
        <v>28</v>
      </c>
      <c r="B89">
        <v>10</v>
      </c>
      <c r="C89">
        <v>3</v>
      </c>
      <c r="D89">
        <v>3</v>
      </c>
      <c r="E89">
        <v>0</v>
      </c>
      <c r="G89" s="1">
        <v>44735</v>
      </c>
      <c r="H89" t="s">
        <v>2262</v>
      </c>
      <c r="I89" t="s">
        <v>56</v>
      </c>
      <c r="J89">
        <v>28</v>
      </c>
      <c r="K89" s="1">
        <v>42739</v>
      </c>
      <c r="L89" s="1">
        <v>42739</v>
      </c>
      <c r="M89" s="1">
        <v>44333</v>
      </c>
      <c r="N89" t="s">
        <v>3831</v>
      </c>
      <c r="O89" t="s">
        <v>261</v>
      </c>
      <c r="P89" t="s">
        <v>262</v>
      </c>
      <c r="Q89" t="s">
        <v>263</v>
      </c>
      <c r="R89" s="1">
        <v>46158</v>
      </c>
      <c r="T89" t="s">
        <v>2794</v>
      </c>
      <c r="U89" t="s">
        <v>2793</v>
      </c>
      <c r="W89" t="s">
        <v>245</v>
      </c>
      <c r="X89" t="s">
        <v>59</v>
      </c>
      <c r="Y89" t="s">
        <v>246</v>
      </c>
      <c r="Z89" t="s">
        <v>2792</v>
      </c>
      <c r="AA89" t="s">
        <v>248</v>
      </c>
      <c r="AC89">
        <v>1</v>
      </c>
      <c r="AG89" t="s">
        <v>2258</v>
      </c>
      <c r="AL89">
        <v>0</v>
      </c>
      <c r="AN89">
        <v>1</v>
      </c>
      <c r="AO89">
        <v>1</v>
      </c>
      <c r="AR89" s="2">
        <v>45266.473715277774</v>
      </c>
      <c r="AS89" s="2">
        <v>45266.473715277774</v>
      </c>
      <c r="AT89">
        <v>512272</v>
      </c>
      <c r="AU89">
        <v>4</v>
      </c>
      <c r="AV89">
        <v>0</v>
      </c>
      <c r="AW89">
        <v>2</v>
      </c>
      <c r="AX89" t="s">
        <v>2791</v>
      </c>
      <c r="AY89" t="s">
        <v>2790</v>
      </c>
      <c r="BA89" s="2">
        <v>45266.473692129628</v>
      </c>
      <c r="BB89" s="2">
        <v>44183</v>
      </c>
      <c r="BC89">
        <v>512272</v>
      </c>
      <c r="BD89">
        <v>10</v>
      </c>
    </row>
    <row r="90" spans="1:56" hidden="1" x14ac:dyDescent="0.15">
      <c r="A90">
        <v>29</v>
      </c>
      <c r="B90">
        <v>1</v>
      </c>
      <c r="C90">
        <v>1</v>
      </c>
      <c r="D90">
        <v>3</v>
      </c>
      <c r="E90">
        <v>0</v>
      </c>
      <c r="G90" s="1">
        <v>42739</v>
      </c>
      <c r="H90" t="s">
        <v>55</v>
      </c>
      <c r="I90" t="s">
        <v>56</v>
      </c>
      <c r="J90">
        <v>29</v>
      </c>
      <c r="K90" s="1">
        <v>42739</v>
      </c>
      <c r="L90" s="1">
        <v>42739</v>
      </c>
      <c r="M90" s="1">
        <v>42717</v>
      </c>
      <c r="N90" t="s">
        <v>266</v>
      </c>
      <c r="O90" t="s">
        <v>267</v>
      </c>
      <c r="P90" t="s">
        <v>268</v>
      </c>
      <c r="Q90" t="s">
        <v>269</v>
      </c>
      <c r="R90" s="1">
        <v>44542</v>
      </c>
      <c r="U90" t="s">
        <v>265</v>
      </c>
      <c r="W90" t="s">
        <v>266</v>
      </c>
      <c r="X90" t="s">
        <v>59</v>
      </c>
      <c r="Y90" t="s">
        <v>267</v>
      </c>
      <c r="Z90" t="s">
        <v>268</v>
      </c>
      <c r="AA90" t="s">
        <v>269</v>
      </c>
      <c r="AC90">
        <v>1</v>
      </c>
      <c r="AL90">
        <v>0</v>
      </c>
      <c r="AM90">
        <v>0</v>
      </c>
      <c r="AN90">
        <v>1</v>
      </c>
      <c r="AO90">
        <v>1</v>
      </c>
      <c r="AR90" s="2">
        <v>44183</v>
      </c>
      <c r="AS90" s="2">
        <v>44183</v>
      </c>
      <c r="AT90" t="s">
        <v>63</v>
      </c>
      <c r="AU90">
        <v>1</v>
      </c>
      <c r="AV90">
        <v>0</v>
      </c>
      <c r="AW90">
        <v>0</v>
      </c>
      <c r="AY90" t="s">
        <v>270</v>
      </c>
      <c r="BA90" s="2">
        <v>44183</v>
      </c>
      <c r="BB90" s="2">
        <v>44183</v>
      </c>
      <c r="BC90" t="s">
        <v>63</v>
      </c>
      <c r="BD90">
        <v>8</v>
      </c>
    </row>
    <row r="91" spans="1:56" hidden="1" x14ac:dyDescent="0.15">
      <c r="A91">
        <v>29</v>
      </c>
      <c r="B91">
        <v>3</v>
      </c>
      <c r="C91">
        <v>3</v>
      </c>
      <c r="D91">
        <v>3</v>
      </c>
      <c r="E91">
        <v>0</v>
      </c>
      <c r="G91" s="1">
        <v>33330</v>
      </c>
      <c r="H91" t="s">
        <v>2267</v>
      </c>
      <c r="I91" t="s">
        <v>56</v>
      </c>
      <c r="J91">
        <v>29</v>
      </c>
      <c r="K91" s="1">
        <v>42739</v>
      </c>
      <c r="L91" s="1">
        <v>42739</v>
      </c>
      <c r="M91" s="1">
        <v>42717</v>
      </c>
      <c r="N91" t="s">
        <v>266</v>
      </c>
      <c r="O91" t="s">
        <v>267</v>
      </c>
      <c r="P91" t="s">
        <v>268</v>
      </c>
      <c r="Q91" t="s">
        <v>269</v>
      </c>
      <c r="R91" s="1">
        <v>44542</v>
      </c>
      <c r="U91" t="s">
        <v>270</v>
      </c>
      <c r="W91" t="s">
        <v>266</v>
      </c>
      <c r="X91" t="s">
        <v>59</v>
      </c>
      <c r="Y91" t="s">
        <v>267</v>
      </c>
      <c r="Z91" t="s">
        <v>268</v>
      </c>
      <c r="AA91" t="s">
        <v>269</v>
      </c>
      <c r="AC91">
        <v>1</v>
      </c>
      <c r="AG91" t="s">
        <v>2258</v>
      </c>
      <c r="AL91">
        <v>0</v>
      </c>
      <c r="AM91">
        <v>0</v>
      </c>
      <c r="AN91">
        <v>1</v>
      </c>
      <c r="AO91">
        <v>1</v>
      </c>
      <c r="AR91" s="2">
        <v>44294.804143518515</v>
      </c>
      <c r="AS91" s="2">
        <v>44294.804143518515</v>
      </c>
      <c r="AT91">
        <v>90580</v>
      </c>
      <c r="AU91">
        <v>1</v>
      </c>
      <c r="AV91">
        <v>0</v>
      </c>
      <c r="AW91">
        <v>0</v>
      </c>
      <c r="AY91" t="s">
        <v>270</v>
      </c>
      <c r="BA91" s="2">
        <v>44183</v>
      </c>
      <c r="BB91" s="2">
        <v>44183</v>
      </c>
      <c r="BC91" t="s">
        <v>63</v>
      </c>
      <c r="BD91">
        <v>8</v>
      </c>
    </row>
    <row r="92" spans="1:56" hidden="1" x14ac:dyDescent="0.15">
      <c r="A92">
        <v>29</v>
      </c>
      <c r="B92">
        <v>6</v>
      </c>
      <c r="C92">
        <v>2</v>
      </c>
      <c r="D92">
        <v>3</v>
      </c>
      <c r="E92">
        <v>0</v>
      </c>
      <c r="G92" s="1">
        <v>44529</v>
      </c>
      <c r="H92" t="s">
        <v>2259</v>
      </c>
      <c r="I92" t="s">
        <v>56</v>
      </c>
      <c r="J92">
        <v>29</v>
      </c>
      <c r="K92" s="1">
        <v>42739</v>
      </c>
      <c r="L92" s="1">
        <v>42739</v>
      </c>
      <c r="M92" s="1">
        <v>44543</v>
      </c>
      <c r="N92" t="s">
        <v>2369</v>
      </c>
      <c r="O92" t="s">
        <v>2536</v>
      </c>
      <c r="P92" t="s">
        <v>2537</v>
      </c>
      <c r="Q92" t="s">
        <v>2538</v>
      </c>
      <c r="R92" s="1">
        <v>46368</v>
      </c>
      <c r="T92" t="s">
        <v>2534</v>
      </c>
      <c r="U92" t="s">
        <v>2535</v>
      </c>
      <c r="W92" t="s">
        <v>266</v>
      </c>
      <c r="X92" t="s">
        <v>59</v>
      </c>
      <c r="Y92" t="s">
        <v>267</v>
      </c>
      <c r="Z92" t="s">
        <v>268</v>
      </c>
      <c r="AA92" t="s">
        <v>269</v>
      </c>
      <c r="AC92">
        <v>1</v>
      </c>
      <c r="AG92" t="s">
        <v>2258</v>
      </c>
      <c r="AL92">
        <v>0</v>
      </c>
      <c r="AM92">
        <v>0</v>
      </c>
      <c r="AN92">
        <v>1</v>
      </c>
      <c r="AO92">
        <v>1</v>
      </c>
      <c r="AR92" s="2">
        <v>44743.703703703701</v>
      </c>
      <c r="AS92" s="2">
        <v>44743.703703703701</v>
      </c>
      <c r="AT92">
        <v>512272</v>
      </c>
      <c r="AU92">
        <v>1</v>
      </c>
      <c r="AV92">
        <v>0</v>
      </c>
      <c r="AW92">
        <v>2</v>
      </c>
      <c r="AX92" t="s">
        <v>2534</v>
      </c>
      <c r="AY92" t="s">
        <v>2535</v>
      </c>
      <c r="BA92" s="2">
        <v>44529.634618055556</v>
      </c>
      <c r="BB92" s="2">
        <v>44183</v>
      </c>
      <c r="BC92">
        <v>99127</v>
      </c>
      <c r="BD92">
        <v>8</v>
      </c>
    </row>
    <row r="93" spans="1:56" hidden="1" x14ac:dyDescent="0.15">
      <c r="A93">
        <v>29</v>
      </c>
      <c r="B93">
        <v>6</v>
      </c>
      <c r="C93">
        <v>2</v>
      </c>
      <c r="D93">
        <v>3</v>
      </c>
      <c r="E93">
        <v>0</v>
      </c>
      <c r="G93" s="1">
        <v>44529</v>
      </c>
      <c r="H93" t="s">
        <v>2259</v>
      </c>
      <c r="I93" t="s">
        <v>56</v>
      </c>
      <c r="J93">
        <v>29</v>
      </c>
      <c r="K93" s="1">
        <v>42739</v>
      </c>
      <c r="L93" s="1">
        <v>42739</v>
      </c>
      <c r="M93" s="1">
        <v>44543</v>
      </c>
      <c r="N93" t="s">
        <v>2389</v>
      </c>
      <c r="O93" t="s">
        <v>267</v>
      </c>
      <c r="P93" t="s">
        <v>268</v>
      </c>
      <c r="Q93" t="s">
        <v>269</v>
      </c>
      <c r="R93" s="1">
        <v>46368</v>
      </c>
      <c r="T93" t="s">
        <v>2534</v>
      </c>
      <c r="U93" t="s">
        <v>2535</v>
      </c>
      <c r="W93" t="s">
        <v>266</v>
      </c>
      <c r="X93" t="s">
        <v>59</v>
      </c>
      <c r="Y93" t="s">
        <v>267</v>
      </c>
      <c r="Z93" t="s">
        <v>268</v>
      </c>
      <c r="AA93" t="s">
        <v>269</v>
      </c>
      <c r="AC93">
        <v>1</v>
      </c>
      <c r="AG93" t="s">
        <v>2258</v>
      </c>
      <c r="AL93">
        <v>0</v>
      </c>
      <c r="AM93">
        <v>0</v>
      </c>
      <c r="AN93">
        <v>1</v>
      </c>
      <c r="AO93">
        <v>1</v>
      </c>
      <c r="AR93" s="2">
        <v>44743.703703703701</v>
      </c>
      <c r="AS93" s="2">
        <v>44743.703703703701</v>
      </c>
      <c r="AT93">
        <v>512272</v>
      </c>
      <c r="AU93">
        <v>2</v>
      </c>
      <c r="AV93">
        <v>0</v>
      </c>
      <c r="AW93">
        <v>1</v>
      </c>
      <c r="AX93" t="s">
        <v>2539</v>
      </c>
      <c r="AY93" t="s">
        <v>2540</v>
      </c>
      <c r="BA93" s="2">
        <v>44529.634710648148</v>
      </c>
      <c r="BB93" s="2">
        <v>44529.632314814815</v>
      </c>
      <c r="BC93">
        <v>99127</v>
      </c>
      <c r="BD93">
        <v>8</v>
      </c>
    </row>
    <row r="94" spans="1:56" hidden="1" x14ac:dyDescent="0.15">
      <c r="A94">
        <v>29</v>
      </c>
      <c r="B94">
        <v>6</v>
      </c>
      <c r="C94">
        <v>2</v>
      </c>
      <c r="D94">
        <v>3</v>
      </c>
      <c r="E94">
        <v>0</v>
      </c>
      <c r="G94" s="1">
        <v>44529</v>
      </c>
      <c r="H94" t="s">
        <v>2259</v>
      </c>
      <c r="I94" t="s">
        <v>56</v>
      </c>
      <c r="J94">
        <v>29</v>
      </c>
      <c r="K94" s="1">
        <v>42739</v>
      </c>
      <c r="L94" s="1">
        <v>42739</v>
      </c>
      <c r="M94" s="1">
        <v>44543</v>
      </c>
      <c r="N94" t="s">
        <v>2541</v>
      </c>
      <c r="O94" t="s">
        <v>1337</v>
      </c>
      <c r="P94" t="s">
        <v>2542</v>
      </c>
      <c r="Q94" t="s">
        <v>2543</v>
      </c>
      <c r="R94" s="1">
        <v>46368</v>
      </c>
      <c r="T94" t="s">
        <v>2534</v>
      </c>
      <c r="U94" t="s">
        <v>2535</v>
      </c>
      <c r="W94" t="s">
        <v>266</v>
      </c>
      <c r="X94" t="s">
        <v>59</v>
      </c>
      <c r="Y94" t="s">
        <v>267</v>
      </c>
      <c r="Z94" t="s">
        <v>268</v>
      </c>
      <c r="AA94" t="s">
        <v>269</v>
      </c>
      <c r="AC94">
        <v>1</v>
      </c>
      <c r="AG94" t="s">
        <v>2258</v>
      </c>
      <c r="AL94">
        <v>0</v>
      </c>
      <c r="AM94">
        <v>0</v>
      </c>
      <c r="AN94">
        <v>1</v>
      </c>
      <c r="AO94">
        <v>1</v>
      </c>
      <c r="AR94" s="2">
        <v>44743.703703703701</v>
      </c>
      <c r="AS94" s="2">
        <v>44743.703703703701</v>
      </c>
      <c r="AT94">
        <v>512272</v>
      </c>
      <c r="AU94">
        <v>3</v>
      </c>
      <c r="AV94">
        <v>0</v>
      </c>
      <c r="AW94">
        <v>2</v>
      </c>
      <c r="AX94" t="s">
        <v>2544</v>
      </c>
      <c r="AY94" t="s">
        <v>2545</v>
      </c>
      <c r="BA94" s="2">
        <v>44529.635740740741</v>
      </c>
      <c r="BB94" s="2">
        <v>44529.635740740741</v>
      </c>
      <c r="BC94">
        <v>99127</v>
      </c>
      <c r="BD94">
        <v>8</v>
      </c>
    </row>
    <row r="95" spans="1:56" hidden="1" x14ac:dyDescent="0.15">
      <c r="A95">
        <v>29</v>
      </c>
      <c r="B95">
        <v>6</v>
      </c>
      <c r="C95">
        <v>2</v>
      </c>
      <c r="D95">
        <v>3</v>
      </c>
      <c r="E95">
        <v>0</v>
      </c>
      <c r="G95" s="1">
        <v>44529</v>
      </c>
      <c r="H95" t="s">
        <v>2259</v>
      </c>
      <c r="I95" t="s">
        <v>56</v>
      </c>
      <c r="J95">
        <v>29</v>
      </c>
      <c r="K95" s="1">
        <v>42739</v>
      </c>
      <c r="L95" s="1">
        <v>42739</v>
      </c>
      <c r="M95" s="1">
        <v>44543</v>
      </c>
      <c r="N95" t="s">
        <v>2546</v>
      </c>
      <c r="O95" t="s">
        <v>2547</v>
      </c>
      <c r="P95" t="s">
        <v>2548</v>
      </c>
      <c r="Q95" t="s">
        <v>2549</v>
      </c>
      <c r="R95" s="1">
        <v>46368</v>
      </c>
      <c r="T95" t="s">
        <v>2534</v>
      </c>
      <c r="U95" t="s">
        <v>2535</v>
      </c>
      <c r="W95" t="s">
        <v>266</v>
      </c>
      <c r="X95" t="s">
        <v>59</v>
      </c>
      <c r="Y95" t="s">
        <v>267</v>
      </c>
      <c r="Z95" t="s">
        <v>268</v>
      </c>
      <c r="AA95" t="s">
        <v>269</v>
      </c>
      <c r="AC95">
        <v>1</v>
      </c>
      <c r="AG95" t="s">
        <v>2258</v>
      </c>
      <c r="AL95">
        <v>0</v>
      </c>
      <c r="AM95">
        <v>0</v>
      </c>
      <c r="AN95">
        <v>1</v>
      </c>
      <c r="AO95">
        <v>1</v>
      </c>
      <c r="AR95" s="2">
        <v>44743.703703703701</v>
      </c>
      <c r="AS95" s="2">
        <v>44743.703703703701</v>
      </c>
      <c r="AT95">
        <v>512272</v>
      </c>
      <c r="AU95">
        <v>4</v>
      </c>
      <c r="AV95">
        <v>0</v>
      </c>
      <c r="AW95">
        <v>2</v>
      </c>
      <c r="AX95" t="s">
        <v>2550</v>
      </c>
      <c r="AY95" t="s">
        <v>2551</v>
      </c>
      <c r="BA95" s="2">
        <v>44529.636608796296</v>
      </c>
      <c r="BB95" s="2">
        <v>44529.636608796296</v>
      </c>
      <c r="BC95">
        <v>99127</v>
      </c>
      <c r="BD95">
        <v>8</v>
      </c>
    </row>
    <row r="96" spans="1:56" hidden="1" x14ac:dyDescent="0.15">
      <c r="A96">
        <v>29</v>
      </c>
      <c r="B96">
        <v>8</v>
      </c>
      <c r="C96">
        <v>3</v>
      </c>
      <c r="D96">
        <v>3</v>
      </c>
      <c r="E96">
        <v>0</v>
      </c>
      <c r="G96" s="1">
        <v>44529</v>
      </c>
      <c r="H96" t="s">
        <v>2262</v>
      </c>
      <c r="I96" t="s">
        <v>56</v>
      </c>
      <c r="J96">
        <v>29</v>
      </c>
      <c r="K96" s="1">
        <v>42739</v>
      </c>
      <c r="L96" s="1">
        <v>42739</v>
      </c>
      <c r="M96" s="1">
        <v>44543</v>
      </c>
      <c r="N96" t="s">
        <v>3830</v>
      </c>
      <c r="O96" t="s">
        <v>2536</v>
      </c>
      <c r="P96" t="s">
        <v>3829</v>
      </c>
      <c r="Q96" t="s">
        <v>2538</v>
      </c>
      <c r="R96" s="1">
        <v>46368</v>
      </c>
      <c r="T96" t="s">
        <v>2534</v>
      </c>
      <c r="U96" t="s">
        <v>2535</v>
      </c>
      <c r="W96" t="s">
        <v>266</v>
      </c>
      <c r="X96" t="s">
        <v>59</v>
      </c>
      <c r="Y96" t="s">
        <v>267</v>
      </c>
      <c r="Z96" t="s">
        <v>3822</v>
      </c>
      <c r="AA96" t="s">
        <v>269</v>
      </c>
      <c r="AC96">
        <v>1</v>
      </c>
      <c r="AG96" t="s">
        <v>2258</v>
      </c>
      <c r="AL96">
        <v>0</v>
      </c>
      <c r="AN96">
        <v>1</v>
      </c>
      <c r="AO96">
        <v>1</v>
      </c>
      <c r="AR96" s="2">
        <v>45266.718449074076</v>
      </c>
      <c r="AS96" s="2">
        <v>45266.718449074076</v>
      </c>
      <c r="AT96">
        <v>512272</v>
      </c>
      <c r="AU96">
        <v>1</v>
      </c>
      <c r="AV96">
        <v>0</v>
      </c>
      <c r="AW96">
        <v>2</v>
      </c>
      <c r="AX96" t="s">
        <v>2534</v>
      </c>
      <c r="AY96" t="s">
        <v>2535</v>
      </c>
      <c r="BA96" s="2">
        <v>45266.716967592591</v>
      </c>
      <c r="BB96" s="2">
        <v>44183</v>
      </c>
      <c r="BC96">
        <v>512272</v>
      </c>
      <c r="BD96">
        <v>8</v>
      </c>
    </row>
    <row r="97" spans="1:56" hidden="1" x14ac:dyDescent="0.15">
      <c r="A97">
        <v>29</v>
      </c>
      <c r="B97">
        <v>8</v>
      </c>
      <c r="C97">
        <v>3</v>
      </c>
      <c r="D97">
        <v>3</v>
      </c>
      <c r="E97">
        <v>0</v>
      </c>
      <c r="G97" s="1">
        <v>44529</v>
      </c>
      <c r="H97" t="s">
        <v>2262</v>
      </c>
      <c r="I97" t="s">
        <v>56</v>
      </c>
      <c r="J97">
        <v>29</v>
      </c>
      <c r="K97" s="1">
        <v>42739</v>
      </c>
      <c r="L97" s="1">
        <v>42739</v>
      </c>
      <c r="M97" s="1">
        <v>44543</v>
      </c>
      <c r="N97" t="s">
        <v>3828</v>
      </c>
      <c r="O97" t="s">
        <v>267</v>
      </c>
      <c r="P97" t="s">
        <v>3822</v>
      </c>
      <c r="Q97" t="s">
        <v>269</v>
      </c>
      <c r="R97" s="1">
        <v>46368</v>
      </c>
      <c r="T97" t="s">
        <v>2534</v>
      </c>
      <c r="U97" t="s">
        <v>2535</v>
      </c>
      <c r="W97" t="s">
        <v>266</v>
      </c>
      <c r="X97" t="s">
        <v>59</v>
      </c>
      <c r="Y97" t="s">
        <v>267</v>
      </c>
      <c r="Z97" t="s">
        <v>3822</v>
      </c>
      <c r="AA97" t="s">
        <v>269</v>
      </c>
      <c r="AC97">
        <v>1</v>
      </c>
      <c r="AG97" t="s">
        <v>2258</v>
      </c>
      <c r="AL97">
        <v>0</v>
      </c>
      <c r="AN97">
        <v>1</v>
      </c>
      <c r="AO97">
        <v>1</v>
      </c>
      <c r="AR97" s="2">
        <v>45266.718449074076</v>
      </c>
      <c r="AS97" s="2">
        <v>45266.718449074076</v>
      </c>
      <c r="AT97">
        <v>512272</v>
      </c>
      <c r="AU97">
        <v>2</v>
      </c>
      <c r="AV97">
        <v>0</v>
      </c>
      <c r="AW97">
        <v>1</v>
      </c>
      <c r="AX97" t="s">
        <v>3827</v>
      </c>
      <c r="AY97" t="s">
        <v>2540</v>
      </c>
      <c r="BA97" s="2">
        <v>45266.717615740738</v>
      </c>
      <c r="BB97" s="2">
        <v>44529.632314814815</v>
      </c>
      <c r="BC97">
        <v>512272</v>
      </c>
      <c r="BD97">
        <v>8</v>
      </c>
    </row>
    <row r="98" spans="1:56" hidden="1" x14ac:dyDescent="0.15">
      <c r="A98">
        <v>29</v>
      </c>
      <c r="B98">
        <v>8</v>
      </c>
      <c r="C98">
        <v>3</v>
      </c>
      <c r="D98">
        <v>3</v>
      </c>
      <c r="E98">
        <v>0</v>
      </c>
      <c r="G98" s="1">
        <v>44529</v>
      </c>
      <c r="H98" t="s">
        <v>2262</v>
      </c>
      <c r="I98" t="s">
        <v>56</v>
      </c>
      <c r="J98">
        <v>29</v>
      </c>
      <c r="K98" s="1">
        <v>42739</v>
      </c>
      <c r="L98" s="1">
        <v>42739</v>
      </c>
      <c r="M98" s="1">
        <v>44543</v>
      </c>
      <c r="N98" t="s">
        <v>3826</v>
      </c>
      <c r="O98" t="s">
        <v>1337</v>
      </c>
      <c r="P98" t="s">
        <v>3825</v>
      </c>
      <c r="Q98" t="s">
        <v>2543</v>
      </c>
      <c r="R98" s="1">
        <v>46368</v>
      </c>
      <c r="T98" t="s">
        <v>2534</v>
      </c>
      <c r="U98" t="s">
        <v>2535</v>
      </c>
      <c r="W98" t="s">
        <v>266</v>
      </c>
      <c r="X98" t="s">
        <v>59</v>
      </c>
      <c r="Y98" t="s">
        <v>267</v>
      </c>
      <c r="Z98" t="s">
        <v>3822</v>
      </c>
      <c r="AA98" t="s">
        <v>269</v>
      </c>
      <c r="AC98">
        <v>1</v>
      </c>
      <c r="AG98" t="s">
        <v>2258</v>
      </c>
      <c r="AL98">
        <v>0</v>
      </c>
      <c r="AN98">
        <v>1</v>
      </c>
      <c r="AO98">
        <v>1</v>
      </c>
      <c r="AR98" s="2">
        <v>45266.718449074076</v>
      </c>
      <c r="AS98" s="2">
        <v>45266.718449074076</v>
      </c>
      <c r="AT98">
        <v>512272</v>
      </c>
      <c r="AU98">
        <v>3</v>
      </c>
      <c r="AV98">
        <v>0</v>
      </c>
      <c r="AW98">
        <v>2</v>
      </c>
      <c r="AX98" t="s">
        <v>2544</v>
      </c>
      <c r="AY98" t="s">
        <v>2545</v>
      </c>
      <c r="BA98" s="2">
        <v>45266.718055555553</v>
      </c>
      <c r="BB98" s="2">
        <v>44529.635740740741</v>
      </c>
      <c r="BC98">
        <v>512272</v>
      </c>
      <c r="BD98">
        <v>8</v>
      </c>
    </row>
    <row r="99" spans="1:56" hidden="1" x14ac:dyDescent="0.15">
      <c r="A99">
        <v>29</v>
      </c>
      <c r="B99">
        <v>8</v>
      </c>
      <c r="C99">
        <v>3</v>
      </c>
      <c r="D99">
        <v>3</v>
      </c>
      <c r="E99">
        <v>0</v>
      </c>
      <c r="G99" s="1">
        <v>44529</v>
      </c>
      <c r="H99" t="s">
        <v>2262</v>
      </c>
      <c r="I99" t="s">
        <v>56</v>
      </c>
      <c r="J99">
        <v>29</v>
      </c>
      <c r="K99" s="1">
        <v>42739</v>
      </c>
      <c r="L99" s="1">
        <v>42739</v>
      </c>
      <c r="M99" s="1">
        <v>44543</v>
      </c>
      <c r="N99" t="s">
        <v>3824</v>
      </c>
      <c r="O99" t="s">
        <v>2547</v>
      </c>
      <c r="P99" t="s">
        <v>3823</v>
      </c>
      <c r="Q99" t="s">
        <v>2549</v>
      </c>
      <c r="R99" s="1">
        <v>46368</v>
      </c>
      <c r="T99" t="s">
        <v>2534</v>
      </c>
      <c r="U99" t="s">
        <v>2535</v>
      </c>
      <c r="W99" t="s">
        <v>266</v>
      </c>
      <c r="X99" t="s">
        <v>59</v>
      </c>
      <c r="Y99" t="s">
        <v>267</v>
      </c>
      <c r="Z99" t="s">
        <v>3822</v>
      </c>
      <c r="AA99" t="s">
        <v>269</v>
      </c>
      <c r="AC99">
        <v>1</v>
      </c>
      <c r="AG99" t="s">
        <v>2258</v>
      </c>
      <c r="AL99">
        <v>0</v>
      </c>
      <c r="AN99">
        <v>1</v>
      </c>
      <c r="AO99">
        <v>1</v>
      </c>
      <c r="AR99" s="2">
        <v>45266.718449074076</v>
      </c>
      <c r="AS99" s="2">
        <v>45266.718449074076</v>
      </c>
      <c r="AT99">
        <v>512272</v>
      </c>
      <c r="AU99">
        <v>4</v>
      </c>
      <c r="AV99">
        <v>0</v>
      </c>
      <c r="AW99">
        <v>2</v>
      </c>
      <c r="AX99" t="s">
        <v>2550</v>
      </c>
      <c r="AY99" t="s">
        <v>2551</v>
      </c>
      <c r="BA99" s="2">
        <v>45266.718414351853</v>
      </c>
      <c r="BB99" s="2">
        <v>44529.636608796296</v>
      </c>
      <c r="BC99">
        <v>512272</v>
      </c>
      <c r="BD99">
        <v>8</v>
      </c>
    </row>
    <row r="100" spans="1:56" hidden="1" x14ac:dyDescent="0.15">
      <c r="A100">
        <v>30</v>
      </c>
      <c r="B100">
        <v>2</v>
      </c>
      <c r="C100">
        <v>1</v>
      </c>
      <c r="D100">
        <v>3</v>
      </c>
      <c r="E100">
        <v>0</v>
      </c>
      <c r="G100" s="1">
        <v>42739</v>
      </c>
      <c r="H100" t="s">
        <v>83</v>
      </c>
      <c r="I100" t="s">
        <v>56</v>
      </c>
      <c r="J100">
        <v>30</v>
      </c>
      <c r="K100" s="1">
        <v>42739</v>
      </c>
      <c r="L100" s="1">
        <v>42739</v>
      </c>
      <c r="M100" s="1">
        <v>41676</v>
      </c>
      <c r="N100" t="s">
        <v>272</v>
      </c>
      <c r="O100" t="s">
        <v>273</v>
      </c>
      <c r="P100" t="s">
        <v>274</v>
      </c>
      <c r="Q100" t="s">
        <v>275</v>
      </c>
      <c r="R100" s="1">
        <v>43501</v>
      </c>
      <c r="U100" t="s">
        <v>271</v>
      </c>
      <c r="W100" t="s">
        <v>272</v>
      </c>
      <c r="X100" t="s">
        <v>59</v>
      </c>
      <c r="Y100" t="s">
        <v>273</v>
      </c>
      <c r="Z100" t="s">
        <v>274</v>
      </c>
      <c r="AA100" t="s">
        <v>275</v>
      </c>
      <c r="AC100">
        <v>1</v>
      </c>
      <c r="AG100" t="s">
        <v>2258</v>
      </c>
      <c r="AL100">
        <v>0</v>
      </c>
      <c r="AM100">
        <v>0</v>
      </c>
      <c r="AN100">
        <v>1</v>
      </c>
      <c r="AO100">
        <v>1</v>
      </c>
      <c r="AR100" s="2">
        <v>44743.704050925924</v>
      </c>
      <c r="AS100" s="2">
        <v>44743.704050925924</v>
      </c>
      <c r="AT100">
        <v>512272</v>
      </c>
      <c r="AU100">
        <v>1</v>
      </c>
      <c r="AV100">
        <v>0</v>
      </c>
      <c r="AW100">
        <v>0</v>
      </c>
      <c r="AY100" t="s">
        <v>276</v>
      </c>
      <c r="BA100" s="2">
        <v>44183</v>
      </c>
      <c r="BB100" s="2">
        <v>44183</v>
      </c>
      <c r="BC100" t="s">
        <v>63</v>
      </c>
      <c r="BD100">
        <v>2</v>
      </c>
    </row>
    <row r="101" spans="1:56" hidden="1" x14ac:dyDescent="0.15">
      <c r="A101">
        <v>31</v>
      </c>
      <c r="B101">
        <v>4</v>
      </c>
      <c r="C101">
        <v>2</v>
      </c>
      <c r="D101">
        <v>3</v>
      </c>
      <c r="E101">
        <v>0</v>
      </c>
      <c r="G101" s="1">
        <v>44988</v>
      </c>
      <c r="H101" t="s">
        <v>2257</v>
      </c>
      <c r="I101" t="s">
        <v>56</v>
      </c>
      <c r="J101">
        <v>31</v>
      </c>
      <c r="K101" s="1">
        <v>42739</v>
      </c>
      <c r="L101" s="1">
        <v>42739</v>
      </c>
      <c r="M101" s="1">
        <v>44991</v>
      </c>
      <c r="N101" t="s">
        <v>278</v>
      </c>
      <c r="O101" t="s">
        <v>279</v>
      </c>
      <c r="P101" t="s">
        <v>280</v>
      </c>
      <c r="Q101" t="s">
        <v>281</v>
      </c>
      <c r="R101" s="1">
        <v>46817</v>
      </c>
      <c r="T101" t="s">
        <v>3079</v>
      </c>
      <c r="U101" t="s">
        <v>277</v>
      </c>
      <c r="W101" t="s">
        <v>278</v>
      </c>
      <c r="X101" t="s">
        <v>59</v>
      </c>
      <c r="Y101" t="s">
        <v>279</v>
      </c>
      <c r="Z101" t="s">
        <v>280</v>
      </c>
      <c r="AA101" t="s">
        <v>281</v>
      </c>
      <c r="AC101">
        <v>1</v>
      </c>
      <c r="AG101" t="s">
        <v>2258</v>
      </c>
      <c r="AL101">
        <v>0</v>
      </c>
      <c r="AM101">
        <v>0</v>
      </c>
      <c r="AN101">
        <v>1</v>
      </c>
      <c r="AO101">
        <v>1</v>
      </c>
      <c r="AR101" s="2">
        <v>44988.631840277776</v>
      </c>
      <c r="AS101" s="2">
        <v>44988.631840277776</v>
      </c>
      <c r="AT101">
        <v>99127</v>
      </c>
      <c r="AU101">
        <v>1</v>
      </c>
      <c r="AV101">
        <v>0</v>
      </c>
      <c r="AW101">
        <v>1</v>
      </c>
      <c r="AX101" t="s">
        <v>3079</v>
      </c>
      <c r="AY101" t="s">
        <v>277</v>
      </c>
      <c r="BA101" s="2">
        <v>44988.630381944444</v>
      </c>
      <c r="BB101" s="2">
        <v>44183</v>
      </c>
      <c r="BC101">
        <v>99127</v>
      </c>
      <c r="BD101">
        <v>4</v>
      </c>
    </row>
    <row r="102" spans="1:56" hidden="1" x14ac:dyDescent="0.15">
      <c r="A102">
        <v>31</v>
      </c>
      <c r="B102">
        <v>2</v>
      </c>
      <c r="C102">
        <v>1</v>
      </c>
      <c r="D102">
        <v>3</v>
      </c>
      <c r="E102">
        <v>0</v>
      </c>
      <c r="G102" s="1">
        <v>42739</v>
      </c>
      <c r="H102" t="s">
        <v>55</v>
      </c>
      <c r="I102" t="s">
        <v>56</v>
      </c>
      <c r="J102">
        <v>31</v>
      </c>
      <c r="K102" s="1">
        <v>42739</v>
      </c>
      <c r="L102" s="1">
        <v>42739</v>
      </c>
      <c r="M102" s="1">
        <v>43165</v>
      </c>
      <c r="N102" t="s">
        <v>278</v>
      </c>
      <c r="O102" t="s">
        <v>279</v>
      </c>
      <c r="P102" t="s">
        <v>280</v>
      </c>
      <c r="Q102" t="s">
        <v>281</v>
      </c>
      <c r="R102" s="1">
        <v>44990</v>
      </c>
      <c r="U102" t="s">
        <v>277</v>
      </c>
      <c r="W102" t="s">
        <v>278</v>
      </c>
      <c r="X102" t="s">
        <v>59</v>
      </c>
      <c r="Y102" t="s">
        <v>279</v>
      </c>
      <c r="Z102" t="s">
        <v>280</v>
      </c>
      <c r="AA102" t="s">
        <v>281</v>
      </c>
      <c r="AC102">
        <v>1</v>
      </c>
      <c r="AG102" t="s">
        <v>2258</v>
      </c>
      <c r="AL102">
        <v>0</v>
      </c>
      <c r="AM102">
        <v>0</v>
      </c>
      <c r="AN102">
        <v>1</v>
      </c>
      <c r="AO102">
        <v>1</v>
      </c>
      <c r="AR102" s="2">
        <v>44743.704467592594</v>
      </c>
      <c r="AS102" s="2">
        <v>44743.704467592594</v>
      </c>
      <c r="AT102">
        <v>512272</v>
      </c>
      <c r="AU102">
        <v>1</v>
      </c>
      <c r="AV102">
        <v>0</v>
      </c>
      <c r="AW102">
        <v>0</v>
      </c>
      <c r="AY102" t="s">
        <v>277</v>
      </c>
      <c r="BA102" s="2">
        <v>44183</v>
      </c>
      <c r="BB102" s="2">
        <v>44183</v>
      </c>
      <c r="BC102" t="s">
        <v>63</v>
      </c>
      <c r="BD102">
        <v>4</v>
      </c>
    </row>
    <row r="103" spans="1:56" hidden="1" x14ac:dyDescent="0.15">
      <c r="A103">
        <v>32</v>
      </c>
      <c r="B103">
        <v>1</v>
      </c>
      <c r="C103">
        <v>1</v>
      </c>
      <c r="D103">
        <v>3</v>
      </c>
      <c r="E103">
        <v>0</v>
      </c>
      <c r="G103" s="1">
        <v>42739</v>
      </c>
      <c r="H103" t="s">
        <v>55</v>
      </c>
      <c r="I103" t="s">
        <v>56</v>
      </c>
      <c r="J103">
        <v>32</v>
      </c>
      <c r="K103" s="1">
        <v>42739</v>
      </c>
      <c r="L103" s="1">
        <v>42739</v>
      </c>
      <c r="M103" s="1">
        <v>42731</v>
      </c>
      <c r="N103" t="s">
        <v>287</v>
      </c>
      <c r="O103" t="s">
        <v>284</v>
      </c>
      <c r="P103" t="s">
        <v>288</v>
      </c>
      <c r="Q103" t="s">
        <v>286</v>
      </c>
      <c r="R103" s="1">
        <v>44556</v>
      </c>
      <c r="U103" t="s">
        <v>282</v>
      </c>
      <c r="W103" t="s">
        <v>283</v>
      </c>
      <c r="X103" t="s">
        <v>59</v>
      </c>
      <c r="Y103" t="s">
        <v>284</v>
      </c>
      <c r="Z103" t="s">
        <v>285</v>
      </c>
      <c r="AA103" t="s">
        <v>286</v>
      </c>
      <c r="AC103">
        <v>1</v>
      </c>
      <c r="AL103">
        <v>0</v>
      </c>
      <c r="AM103">
        <v>0</v>
      </c>
      <c r="AN103">
        <v>1</v>
      </c>
      <c r="AO103">
        <v>1</v>
      </c>
      <c r="AR103" s="2">
        <v>44183</v>
      </c>
      <c r="AS103" s="2">
        <v>44183</v>
      </c>
      <c r="AT103" t="s">
        <v>63</v>
      </c>
      <c r="AU103">
        <v>1</v>
      </c>
      <c r="AV103">
        <v>0</v>
      </c>
      <c r="AW103">
        <v>0</v>
      </c>
      <c r="AY103" t="s">
        <v>289</v>
      </c>
      <c r="BA103" s="2">
        <v>44183</v>
      </c>
      <c r="BB103" s="2">
        <v>44183</v>
      </c>
      <c r="BC103" t="s">
        <v>63</v>
      </c>
      <c r="BD103">
        <v>5</v>
      </c>
    </row>
    <row r="104" spans="1:56" hidden="1" x14ac:dyDescent="0.15">
      <c r="A104">
        <v>32</v>
      </c>
      <c r="B104">
        <v>5</v>
      </c>
      <c r="C104">
        <v>2</v>
      </c>
      <c r="D104">
        <v>3</v>
      </c>
      <c r="E104">
        <v>0</v>
      </c>
      <c r="G104" s="1">
        <v>44504</v>
      </c>
      <c r="H104" t="s">
        <v>2257</v>
      </c>
      <c r="I104" t="s">
        <v>56</v>
      </c>
      <c r="J104">
        <v>32</v>
      </c>
      <c r="K104" s="1">
        <v>42739</v>
      </c>
      <c r="L104" s="1">
        <v>42739</v>
      </c>
      <c r="M104" s="1">
        <v>44557</v>
      </c>
      <c r="N104" t="s">
        <v>287</v>
      </c>
      <c r="O104" t="s">
        <v>2516</v>
      </c>
      <c r="P104" t="s">
        <v>288</v>
      </c>
      <c r="Q104" t="s">
        <v>2517</v>
      </c>
      <c r="R104" s="1">
        <v>46382</v>
      </c>
      <c r="T104" t="s">
        <v>3135</v>
      </c>
      <c r="U104" t="s">
        <v>3134</v>
      </c>
      <c r="W104" t="s">
        <v>283</v>
      </c>
      <c r="X104" t="s">
        <v>59</v>
      </c>
      <c r="Y104" t="s">
        <v>284</v>
      </c>
      <c r="Z104" t="s">
        <v>285</v>
      </c>
      <c r="AA104" t="s">
        <v>286</v>
      </c>
      <c r="AC104">
        <v>1</v>
      </c>
      <c r="AG104" t="s">
        <v>2258</v>
      </c>
      <c r="AL104">
        <v>0</v>
      </c>
      <c r="AN104">
        <v>1</v>
      </c>
      <c r="AO104">
        <v>1</v>
      </c>
      <c r="AR104" s="2">
        <v>45266.709016203706</v>
      </c>
      <c r="AS104" s="2">
        <v>45266.709016203706</v>
      </c>
      <c r="AT104">
        <v>512272</v>
      </c>
      <c r="AU104">
        <v>1</v>
      </c>
      <c r="AV104">
        <v>0</v>
      </c>
      <c r="AW104">
        <v>1</v>
      </c>
      <c r="AX104" t="s">
        <v>3821</v>
      </c>
      <c r="AY104" t="s">
        <v>3820</v>
      </c>
      <c r="BA104" s="2">
        <v>45266.708993055552</v>
      </c>
      <c r="BB104" s="2">
        <v>44183</v>
      </c>
      <c r="BC104">
        <v>512272</v>
      </c>
      <c r="BD104">
        <v>5</v>
      </c>
    </row>
    <row r="105" spans="1:56" hidden="1" x14ac:dyDescent="0.15">
      <c r="A105">
        <v>33</v>
      </c>
      <c r="B105">
        <v>2</v>
      </c>
      <c r="C105">
        <v>1</v>
      </c>
      <c r="D105">
        <v>3</v>
      </c>
      <c r="E105">
        <v>0</v>
      </c>
      <c r="G105" s="1">
        <v>42739</v>
      </c>
      <c r="H105" t="s">
        <v>83</v>
      </c>
      <c r="I105" t="s">
        <v>56</v>
      </c>
      <c r="J105">
        <v>33</v>
      </c>
      <c r="K105" s="1">
        <v>42739</v>
      </c>
      <c r="L105" s="1">
        <v>42739</v>
      </c>
      <c r="M105" s="1">
        <v>43611</v>
      </c>
      <c r="N105" t="s">
        <v>291</v>
      </c>
      <c r="O105" t="s">
        <v>292</v>
      </c>
      <c r="P105" t="s">
        <v>293</v>
      </c>
      <c r="Q105" t="s">
        <v>294</v>
      </c>
      <c r="R105" s="1">
        <v>45437</v>
      </c>
      <c r="U105" t="s">
        <v>290</v>
      </c>
      <c r="W105" t="s">
        <v>291</v>
      </c>
      <c r="X105" t="s">
        <v>59</v>
      </c>
      <c r="Y105" t="s">
        <v>292</v>
      </c>
      <c r="Z105" t="s">
        <v>293</v>
      </c>
      <c r="AA105" t="s">
        <v>294</v>
      </c>
      <c r="AC105">
        <v>1</v>
      </c>
      <c r="AG105" t="s">
        <v>2258</v>
      </c>
      <c r="AL105">
        <v>0</v>
      </c>
      <c r="AM105">
        <v>0</v>
      </c>
      <c r="AN105">
        <v>1</v>
      </c>
      <c r="AO105">
        <v>1</v>
      </c>
      <c r="AR105" s="2">
        <v>44743.705231481479</v>
      </c>
      <c r="AS105" s="2">
        <v>44743.705231481479</v>
      </c>
      <c r="AT105">
        <v>512272</v>
      </c>
      <c r="AU105">
        <v>1</v>
      </c>
      <c r="AV105">
        <v>0</v>
      </c>
      <c r="AW105">
        <v>0</v>
      </c>
      <c r="AY105" t="s">
        <v>290</v>
      </c>
      <c r="BA105" s="2">
        <v>44183</v>
      </c>
      <c r="BB105" s="2">
        <v>44183</v>
      </c>
      <c r="BC105" t="s">
        <v>63</v>
      </c>
      <c r="BD105">
        <v>2</v>
      </c>
    </row>
    <row r="106" spans="1:56" hidden="1" x14ac:dyDescent="0.15">
      <c r="A106">
        <v>34</v>
      </c>
      <c r="B106">
        <v>1</v>
      </c>
      <c r="C106">
        <v>1</v>
      </c>
      <c r="D106">
        <v>3</v>
      </c>
      <c r="E106">
        <v>0</v>
      </c>
      <c r="G106" s="1">
        <v>42739</v>
      </c>
      <c r="H106" t="s">
        <v>55</v>
      </c>
      <c r="I106" t="s">
        <v>56</v>
      </c>
      <c r="J106">
        <v>34</v>
      </c>
      <c r="K106" s="1">
        <v>42739</v>
      </c>
      <c r="L106" s="1">
        <v>42739</v>
      </c>
      <c r="M106" s="1">
        <v>41506</v>
      </c>
      <c r="N106" t="s">
        <v>296</v>
      </c>
      <c r="O106" t="s">
        <v>297</v>
      </c>
      <c r="P106" t="s">
        <v>298</v>
      </c>
      <c r="Q106" t="s">
        <v>299</v>
      </c>
      <c r="R106" s="1">
        <v>43331</v>
      </c>
      <c r="U106" t="s">
        <v>295</v>
      </c>
      <c r="W106" t="s">
        <v>296</v>
      </c>
      <c r="X106" t="s">
        <v>59</v>
      </c>
      <c r="Y106" t="s">
        <v>297</v>
      </c>
      <c r="Z106" t="s">
        <v>298</v>
      </c>
      <c r="AA106" t="s">
        <v>299</v>
      </c>
      <c r="AC106">
        <v>1</v>
      </c>
      <c r="AL106">
        <v>0</v>
      </c>
      <c r="AM106">
        <v>0</v>
      </c>
      <c r="AN106">
        <v>1</v>
      </c>
      <c r="AO106">
        <v>1</v>
      </c>
      <c r="AR106" s="2">
        <v>44183</v>
      </c>
      <c r="AS106" s="2">
        <v>44183</v>
      </c>
      <c r="AT106" t="s">
        <v>63</v>
      </c>
      <c r="AU106">
        <v>1</v>
      </c>
      <c r="AV106">
        <v>0</v>
      </c>
      <c r="AW106">
        <v>0</v>
      </c>
      <c r="AY106" t="s">
        <v>300</v>
      </c>
      <c r="BA106" s="2">
        <v>44183</v>
      </c>
      <c r="BB106" s="2">
        <v>44183</v>
      </c>
      <c r="BC106" t="s">
        <v>63</v>
      </c>
      <c r="BD106">
        <v>6</v>
      </c>
    </row>
    <row r="107" spans="1:56" hidden="1" x14ac:dyDescent="0.15">
      <c r="A107">
        <v>34</v>
      </c>
      <c r="B107">
        <v>4</v>
      </c>
      <c r="C107">
        <v>2</v>
      </c>
      <c r="D107">
        <v>3</v>
      </c>
      <c r="E107">
        <v>0</v>
      </c>
      <c r="G107" s="1">
        <v>44726</v>
      </c>
      <c r="H107" t="s">
        <v>2259</v>
      </c>
      <c r="I107" t="s">
        <v>56</v>
      </c>
      <c r="J107">
        <v>34</v>
      </c>
      <c r="K107" s="1">
        <v>42739</v>
      </c>
      <c r="L107" s="1">
        <v>42739</v>
      </c>
      <c r="M107" s="1">
        <v>43332</v>
      </c>
      <c r="N107" t="s">
        <v>296</v>
      </c>
      <c r="O107" t="s">
        <v>916</v>
      </c>
      <c r="P107" t="s">
        <v>2756</v>
      </c>
      <c r="Q107" t="s">
        <v>2755</v>
      </c>
      <c r="R107" s="1">
        <v>45157</v>
      </c>
      <c r="T107" t="s">
        <v>2758</v>
      </c>
      <c r="U107" t="s">
        <v>2757</v>
      </c>
      <c r="W107" t="s">
        <v>296</v>
      </c>
      <c r="X107" t="s">
        <v>59</v>
      </c>
      <c r="Y107" t="s">
        <v>916</v>
      </c>
      <c r="Z107" t="s">
        <v>2756</v>
      </c>
      <c r="AA107" t="s">
        <v>2755</v>
      </c>
      <c r="AC107">
        <v>1</v>
      </c>
      <c r="AG107" t="s">
        <v>2258</v>
      </c>
      <c r="AL107">
        <v>0</v>
      </c>
      <c r="AM107">
        <v>0</v>
      </c>
      <c r="AN107">
        <v>1</v>
      </c>
      <c r="AO107">
        <v>1</v>
      </c>
      <c r="AR107" s="2">
        <v>44743.705625000002</v>
      </c>
      <c r="AS107" s="2">
        <v>44743.705625000002</v>
      </c>
      <c r="AT107">
        <v>512272</v>
      </c>
      <c r="AU107">
        <v>1</v>
      </c>
      <c r="AV107">
        <v>0</v>
      </c>
      <c r="AW107">
        <v>1</v>
      </c>
      <c r="AX107" t="s">
        <v>2754</v>
      </c>
      <c r="AY107" t="s">
        <v>2753</v>
      </c>
      <c r="BA107" s="2">
        <v>44728.398287037038</v>
      </c>
      <c r="BB107" s="2">
        <v>44183</v>
      </c>
      <c r="BC107">
        <v>512272</v>
      </c>
      <c r="BD107">
        <v>6</v>
      </c>
    </row>
    <row r="108" spans="1:56" hidden="1" x14ac:dyDescent="0.15">
      <c r="A108">
        <v>34</v>
      </c>
      <c r="B108">
        <v>6</v>
      </c>
      <c r="C108">
        <v>2</v>
      </c>
      <c r="D108">
        <v>3</v>
      </c>
      <c r="E108">
        <v>0</v>
      </c>
      <c r="F108">
        <f>-23-17</f>
        <v>-40</v>
      </c>
      <c r="G108" s="1">
        <v>45107</v>
      </c>
      <c r="H108" t="s">
        <v>2257</v>
      </c>
      <c r="I108" t="s">
        <v>56</v>
      </c>
      <c r="J108">
        <v>34</v>
      </c>
      <c r="K108" s="1">
        <v>42739</v>
      </c>
      <c r="L108" s="1">
        <v>42739</v>
      </c>
      <c r="M108" s="1">
        <v>45158</v>
      </c>
      <c r="N108" t="s">
        <v>296</v>
      </c>
      <c r="O108" t="s">
        <v>916</v>
      </c>
      <c r="P108" t="s">
        <v>2756</v>
      </c>
      <c r="Q108" t="s">
        <v>2755</v>
      </c>
      <c r="R108" s="1">
        <v>46984</v>
      </c>
      <c r="T108" t="s">
        <v>2758</v>
      </c>
      <c r="U108" t="s">
        <v>2757</v>
      </c>
      <c r="W108" t="s">
        <v>296</v>
      </c>
      <c r="X108" t="s">
        <v>59</v>
      </c>
      <c r="Y108" t="s">
        <v>916</v>
      </c>
      <c r="Z108" t="s">
        <v>2756</v>
      </c>
      <c r="AA108" t="s">
        <v>2755</v>
      </c>
      <c r="AC108">
        <v>1</v>
      </c>
      <c r="AG108" t="s">
        <v>2258</v>
      </c>
      <c r="AL108">
        <v>0</v>
      </c>
      <c r="AM108">
        <v>0</v>
      </c>
      <c r="AN108">
        <v>1</v>
      </c>
      <c r="AO108">
        <v>1</v>
      </c>
      <c r="AR108" s="2">
        <v>45107.563611111109</v>
      </c>
      <c r="AS108" s="2">
        <v>45107.563611111109</v>
      </c>
      <c r="AT108">
        <v>512272</v>
      </c>
      <c r="AU108">
        <v>1</v>
      </c>
      <c r="AV108">
        <v>0</v>
      </c>
      <c r="AW108">
        <v>1</v>
      </c>
      <c r="AX108" t="s">
        <v>2754</v>
      </c>
      <c r="AY108" t="s">
        <v>2753</v>
      </c>
      <c r="BA108" s="2">
        <v>44728.398287037038</v>
      </c>
      <c r="BB108" s="2">
        <v>44183</v>
      </c>
      <c r="BC108">
        <v>512272</v>
      </c>
      <c r="BD108">
        <v>6</v>
      </c>
    </row>
    <row r="109" spans="1:56" hidden="1" x14ac:dyDescent="0.15">
      <c r="A109">
        <v>35</v>
      </c>
      <c r="B109">
        <v>1</v>
      </c>
      <c r="C109">
        <v>1</v>
      </c>
      <c r="D109">
        <v>3</v>
      </c>
      <c r="E109">
        <v>0</v>
      </c>
      <c r="G109" s="1">
        <v>42739</v>
      </c>
      <c r="H109" t="s">
        <v>55</v>
      </c>
      <c r="I109" t="s">
        <v>56</v>
      </c>
      <c r="J109">
        <v>35</v>
      </c>
      <c r="K109" s="1">
        <v>42739</v>
      </c>
      <c r="L109" s="1">
        <v>42739</v>
      </c>
      <c r="M109" s="1">
        <v>42382</v>
      </c>
      <c r="N109" t="s">
        <v>302</v>
      </c>
      <c r="O109" t="s">
        <v>90</v>
      </c>
      <c r="P109" t="s">
        <v>303</v>
      </c>
      <c r="Q109" t="s">
        <v>304</v>
      </c>
      <c r="R109" s="1">
        <v>44208</v>
      </c>
      <c r="U109" t="s">
        <v>301</v>
      </c>
      <c r="W109" t="s">
        <v>302</v>
      </c>
      <c r="X109" t="s">
        <v>59</v>
      </c>
      <c r="Y109" t="s">
        <v>90</v>
      </c>
      <c r="Z109" t="s">
        <v>303</v>
      </c>
      <c r="AA109" t="s">
        <v>304</v>
      </c>
      <c r="AC109">
        <v>1</v>
      </c>
      <c r="AL109">
        <v>0</v>
      </c>
      <c r="AM109">
        <v>0</v>
      </c>
      <c r="AN109">
        <v>1</v>
      </c>
      <c r="AO109">
        <v>1</v>
      </c>
      <c r="AR109" s="2">
        <v>44183</v>
      </c>
      <c r="AS109" s="2">
        <v>44183</v>
      </c>
      <c r="AT109" t="s">
        <v>63</v>
      </c>
      <c r="AU109">
        <v>1</v>
      </c>
      <c r="AV109">
        <v>0</v>
      </c>
      <c r="AW109">
        <v>0</v>
      </c>
      <c r="AY109" t="s">
        <v>305</v>
      </c>
      <c r="BA109" s="2">
        <v>44183</v>
      </c>
      <c r="BB109" s="2">
        <v>44183</v>
      </c>
      <c r="BC109" t="s">
        <v>63</v>
      </c>
      <c r="BD109">
        <v>4</v>
      </c>
    </row>
    <row r="110" spans="1:56" hidden="1" x14ac:dyDescent="0.15">
      <c r="A110">
        <v>35</v>
      </c>
      <c r="B110">
        <v>4</v>
      </c>
      <c r="C110">
        <v>2</v>
      </c>
      <c r="D110">
        <v>3</v>
      </c>
      <c r="E110">
        <v>0</v>
      </c>
      <c r="F110">
        <f>-20-42</f>
        <v>-62</v>
      </c>
      <c r="G110" s="1">
        <v>44208</v>
      </c>
      <c r="H110" t="s">
        <v>2257</v>
      </c>
      <c r="I110" t="s">
        <v>56</v>
      </c>
      <c r="J110">
        <v>35</v>
      </c>
      <c r="K110" s="1">
        <v>42739</v>
      </c>
      <c r="L110" s="1">
        <v>42739</v>
      </c>
      <c r="M110" s="1">
        <v>44574</v>
      </c>
      <c r="N110" t="s">
        <v>302</v>
      </c>
      <c r="O110" t="s">
        <v>90</v>
      </c>
      <c r="P110" t="s">
        <v>303</v>
      </c>
      <c r="Q110" t="s">
        <v>304</v>
      </c>
      <c r="R110" s="1">
        <v>46034</v>
      </c>
      <c r="T110" t="s">
        <v>2392</v>
      </c>
      <c r="U110" t="s">
        <v>2393</v>
      </c>
      <c r="W110" t="s">
        <v>302</v>
      </c>
      <c r="X110" t="s">
        <v>59</v>
      </c>
      <c r="Y110" t="s">
        <v>90</v>
      </c>
      <c r="Z110" t="s">
        <v>303</v>
      </c>
      <c r="AA110" t="s">
        <v>304</v>
      </c>
      <c r="AC110">
        <v>1</v>
      </c>
      <c r="AG110" t="s">
        <v>2258</v>
      </c>
      <c r="AL110">
        <v>0</v>
      </c>
      <c r="AM110">
        <v>0</v>
      </c>
      <c r="AN110">
        <v>1</v>
      </c>
      <c r="AO110">
        <v>1</v>
      </c>
      <c r="AR110" s="2">
        <v>44743.706064814818</v>
      </c>
      <c r="AS110" s="2">
        <v>44743.706064814818</v>
      </c>
      <c r="AT110">
        <v>512272</v>
      </c>
      <c r="AU110">
        <v>1</v>
      </c>
      <c r="AV110">
        <v>0</v>
      </c>
      <c r="AW110">
        <v>2</v>
      </c>
      <c r="AX110" t="s">
        <v>2394</v>
      </c>
      <c r="AY110" t="s">
        <v>305</v>
      </c>
      <c r="BA110" s="2">
        <v>44239.46020833333</v>
      </c>
      <c r="BB110" s="2">
        <v>44183</v>
      </c>
      <c r="BC110">
        <v>9999</v>
      </c>
      <c r="BD110">
        <v>4</v>
      </c>
    </row>
    <row r="111" spans="1:56" hidden="1" x14ac:dyDescent="0.15">
      <c r="A111">
        <v>36</v>
      </c>
      <c r="B111">
        <v>2</v>
      </c>
      <c r="C111">
        <v>1</v>
      </c>
      <c r="D111">
        <v>3</v>
      </c>
      <c r="E111">
        <v>0</v>
      </c>
      <c r="G111" s="1">
        <v>42739</v>
      </c>
      <c r="H111" t="s">
        <v>83</v>
      </c>
      <c r="I111" t="s">
        <v>56</v>
      </c>
      <c r="J111">
        <v>36</v>
      </c>
      <c r="K111" s="1">
        <v>42739</v>
      </c>
      <c r="L111" s="1">
        <v>42739</v>
      </c>
      <c r="M111" s="1">
        <v>41212</v>
      </c>
      <c r="N111" t="s">
        <v>307</v>
      </c>
      <c r="O111" t="s">
        <v>308</v>
      </c>
      <c r="P111" t="s">
        <v>309</v>
      </c>
      <c r="Q111" t="s">
        <v>310</v>
      </c>
      <c r="R111" s="1">
        <v>43037</v>
      </c>
      <c r="U111" t="s">
        <v>306</v>
      </c>
      <c r="W111" t="s">
        <v>307</v>
      </c>
      <c r="X111" t="s">
        <v>59</v>
      </c>
      <c r="Y111" t="s">
        <v>308</v>
      </c>
      <c r="Z111" t="s">
        <v>309</v>
      </c>
      <c r="AA111" t="s">
        <v>310</v>
      </c>
      <c r="AC111">
        <v>1</v>
      </c>
      <c r="AG111" t="s">
        <v>2258</v>
      </c>
      <c r="AL111">
        <v>0</v>
      </c>
      <c r="AM111">
        <v>0</v>
      </c>
      <c r="AN111">
        <v>1</v>
      </c>
      <c r="AO111">
        <v>1</v>
      </c>
      <c r="AR111" s="2">
        <v>44743.706504629627</v>
      </c>
      <c r="AS111" s="2">
        <v>44743.706504629627</v>
      </c>
      <c r="AT111">
        <v>512272</v>
      </c>
      <c r="AU111">
        <v>1</v>
      </c>
      <c r="AV111">
        <v>0</v>
      </c>
      <c r="AW111">
        <v>0</v>
      </c>
      <c r="AY111" t="s">
        <v>306</v>
      </c>
      <c r="BA111" s="2">
        <v>44183</v>
      </c>
      <c r="BB111" s="2">
        <v>44183</v>
      </c>
      <c r="BC111" t="s">
        <v>63</v>
      </c>
      <c r="BD111">
        <v>2</v>
      </c>
    </row>
    <row r="112" spans="1:56" hidden="1" x14ac:dyDescent="0.15">
      <c r="A112">
        <v>37</v>
      </c>
      <c r="B112">
        <v>1</v>
      </c>
      <c r="C112">
        <v>1</v>
      </c>
      <c r="D112">
        <v>3</v>
      </c>
      <c r="E112">
        <v>0</v>
      </c>
      <c r="G112" s="1">
        <v>42739</v>
      </c>
      <c r="H112" t="s">
        <v>55</v>
      </c>
      <c r="I112" t="s">
        <v>56</v>
      </c>
      <c r="J112">
        <v>37</v>
      </c>
      <c r="K112" s="1">
        <v>42739</v>
      </c>
      <c r="L112" s="1">
        <v>42739</v>
      </c>
      <c r="M112" s="1">
        <v>42614</v>
      </c>
      <c r="N112" t="s">
        <v>312</v>
      </c>
      <c r="O112" t="s">
        <v>313</v>
      </c>
      <c r="P112" t="s">
        <v>314</v>
      </c>
      <c r="Q112" t="s">
        <v>315</v>
      </c>
      <c r="R112" s="1">
        <v>44439</v>
      </c>
      <c r="U112" t="s">
        <v>311</v>
      </c>
      <c r="W112" t="s">
        <v>312</v>
      </c>
      <c r="X112" t="s">
        <v>59</v>
      </c>
      <c r="Y112" t="s">
        <v>313</v>
      </c>
      <c r="Z112" t="s">
        <v>314</v>
      </c>
      <c r="AA112" t="s">
        <v>315</v>
      </c>
      <c r="AC112">
        <v>1</v>
      </c>
      <c r="AL112">
        <v>0</v>
      </c>
      <c r="AM112">
        <v>0</v>
      </c>
      <c r="AN112">
        <v>1</v>
      </c>
      <c r="AO112">
        <v>1</v>
      </c>
      <c r="AR112" s="2">
        <v>44183</v>
      </c>
      <c r="AS112" s="2">
        <v>44183</v>
      </c>
      <c r="AT112" t="s">
        <v>63</v>
      </c>
      <c r="AU112">
        <v>1</v>
      </c>
      <c r="AV112">
        <v>0</v>
      </c>
      <c r="AW112">
        <v>0</v>
      </c>
      <c r="AY112" t="s">
        <v>311</v>
      </c>
      <c r="BA112" s="2">
        <v>44183</v>
      </c>
      <c r="BB112" s="2">
        <v>44183</v>
      </c>
      <c r="BC112" t="s">
        <v>63</v>
      </c>
      <c r="BD112">
        <v>5</v>
      </c>
    </row>
    <row r="113" spans="1:56" hidden="1" x14ac:dyDescent="0.15">
      <c r="A113">
        <v>37</v>
      </c>
      <c r="B113">
        <v>5</v>
      </c>
      <c r="C113">
        <v>2</v>
      </c>
      <c r="D113">
        <v>3</v>
      </c>
      <c r="E113">
        <v>0</v>
      </c>
      <c r="G113" s="1">
        <v>44428</v>
      </c>
      <c r="H113" t="s">
        <v>2257</v>
      </c>
      <c r="I113" t="s">
        <v>56</v>
      </c>
      <c r="J113">
        <v>37</v>
      </c>
      <c r="K113" s="1">
        <v>42739</v>
      </c>
      <c r="L113" s="1">
        <v>42739</v>
      </c>
      <c r="M113" s="1">
        <v>44438</v>
      </c>
      <c r="N113" t="s">
        <v>312</v>
      </c>
      <c r="O113" t="s">
        <v>313</v>
      </c>
      <c r="P113" t="s">
        <v>314</v>
      </c>
      <c r="Q113" t="s">
        <v>315</v>
      </c>
      <c r="R113" s="1">
        <v>46263</v>
      </c>
      <c r="T113" t="s">
        <v>3819</v>
      </c>
      <c r="U113" t="s">
        <v>3818</v>
      </c>
      <c r="W113" t="s">
        <v>312</v>
      </c>
      <c r="X113" t="s">
        <v>59</v>
      </c>
      <c r="Y113" t="s">
        <v>313</v>
      </c>
      <c r="Z113" t="s">
        <v>314</v>
      </c>
      <c r="AA113" t="s">
        <v>315</v>
      </c>
      <c r="AC113">
        <v>1</v>
      </c>
      <c r="AG113" t="s">
        <v>2258</v>
      </c>
      <c r="AL113">
        <v>0</v>
      </c>
      <c r="AN113">
        <v>1</v>
      </c>
      <c r="AO113">
        <v>1</v>
      </c>
      <c r="AR113" s="2">
        <v>45266.643854166665</v>
      </c>
      <c r="AS113" s="2">
        <v>45266.643854166665</v>
      </c>
      <c r="AT113">
        <v>512272</v>
      </c>
      <c r="AU113">
        <v>1</v>
      </c>
      <c r="AV113">
        <v>0</v>
      </c>
      <c r="AW113">
        <v>1</v>
      </c>
      <c r="AX113" t="s">
        <v>3819</v>
      </c>
      <c r="AY113" t="s">
        <v>3818</v>
      </c>
      <c r="BA113" s="2">
        <v>45266.643842592595</v>
      </c>
      <c r="BB113" s="2">
        <v>44183</v>
      </c>
      <c r="BC113">
        <v>512272</v>
      </c>
      <c r="BD113">
        <v>5</v>
      </c>
    </row>
    <row r="114" spans="1:56" hidden="1" x14ac:dyDescent="0.15">
      <c r="A114">
        <v>38</v>
      </c>
      <c r="B114">
        <v>1</v>
      </c>
      <c r="C114">
        <v>1</v>
      </c>
      <c r="D114">
        <v>3</v>
      </c>
      <c r="E114">
        <v>0</v>
      </c>
      <c r="G114" s="1">
        <v>42739</v>
      </c>
      <c r="H114" t="s">
        <v>55</v>
      </c>
      <c r="I114" t="s">
        <v>56</v>
      </c>
      <c r="J114">
        <v>38</v>
      </c>
      <c r="K114" s="1">
        <v>42739</v>
      </c>
      <c r="L114" s="1">
        <v>42739</v>
      </c>
      <c r="M114" s="1">
        <v>42589</v>
      </c>
      <c r="N114" t="s">
        <v>317</v>
      </c>
      <c r="O114" t="s">
        <v>318</v>
      </c>
      <c r="P114" t="s">
        <v>319</v>
      </c>
      <c r="Q114" t="s">
        <v>320</v>
      </c>
      <c r="R114" s="1">
        <v>44414</v>
      </c>
      <c r="U114" t="s">
        <v>316</v>
      </c>
      <c r="W114" t="s">
        <v>317</v>
      </c>
      <c r="X114" t="s">
        <v>59</v>
      </c>
      <c r="Y114" t="s">
        <v>318</v>
      </c>
      <c r="Z114" t="s">
        <v>319</v>
      </c>
      <c r="AA114" t="s">
        <v>320</v>
      </c>
      <c r="AC114">
        <v>1</v>
      </c>
      <c r="AL114">
        <v>0</v>
      </c>
      <c r="AM114">
        <v>0</v>
      </c>
      <c r="AN114">
        <v>1</v>
      </c>
      <c r="AO114">
        <v>1</v>
      </c>
      <c r="AR114" s="2">
        <v>44183</v>
      </c>
      <c r="AS114" s="2">
        <v>44183</v>
      </c>
      <c r="AT114" t="s">
        <v>63</v>
      </c>
      <c r="AU114">
        <v>1</v>
      </c>
      <c r="AV114">
        <v>0</v>
      </c>
      <c r="AW114">
        <v>0</v>
      </c>
      <c r="AY114" t="s">
        <v>316</v>
      </c>
      <c r="BA114" s="2">
        <v>44183</v>
      </c>
      <c r="BB114" s="2">
        <v>44183</v>
      </c>
      <c r="BC114" t="s">
        <v>63</v>
      </c>
      <c r="BD114">
        <v>7</v>
      </c>
    </row>
    <row r="115" spans="1:56" hidden="1" x14ac:dyDescent="0.15">
      <c r="A115">
        <v>38</v>
      </c>
      <c r="B115">
        <v>3</v>
      </c>
      <c r="C115">
        <v>2</v>
      </c>
      <c r="D115">
        <v>3</v>
      </c>
      <c r="E115">
        <v>0</v>
      </c>
      <c r="G115" s="1">
        <v>33452</v>
      </c>
      <c r="H115" t="s">
        <v>2259</v>
      </c>
      <c r="I115" t="s">
        <v>56</v>
      </c>
      <c r="J115">
        <v>38</v>
      </c>
      <c r="K115" s="1">
        <v>42736</v>
      </c>
      <c r="L115" s="1">
        <v>42739</v>
      </c>
      <c r="M115" s="1">
        <v>44415</v>
      </c>
      <c r="N115" t="s">
        <v>317</v>
      </c>
      <c r="O115" t="s">
        <v>318</v>
      </c>
      <c r="P115" t="s">
        <v>319</v>
      </c>
      <c r="Q115" t="s">
        <v>320</v>
      </c>
      <c r="R115" s="1">
        <v>46240</v>
      </c>
      <c r="U115" t="s">
        <v>316</v>
      </c>
      <c r="W115" t="s">
        <v>317</v>
      </c>
      <c r="X115" t="s">
        <v>59</v>
      </c>
      <c r="Y115" t="s">
        <v>318</v>
      </c>
      <c r="Z115" t="s">
        <v>319</v>
      </c>
      <c r="AA115" t="s">
        <v>320</v>
      </c>
      <c r="AC115">
        <v>1</v>
      </c>
      <c r="AG115" t="s">
        <v>2258</v>
      </c>
      <c r="AL115">
        <v>0</v>
      </c>
      <c r="AM115">
        <v>0</v>
      </c>
      <c r="AN115">
        <v>1</v>
      </c>
      <c r="AO115">
        <v>1</v>
      </c>
      <c r="AR115" s="2">
        <v>44411.62159722222</v>
      </c>
      <c r="AS115" s="2">
        <v>44411.62159722222</v>
      </c>
      <c r="AT115">
        <v>99127</v>
      </c>
      <c r="AU115">
        <v>1</v>
      </c>
      <c r="AV115">
        <v>0</v>
      </c>
      <c r="AW115">
        <v>0</v>
      </c>
      <c r="AY115" t="s">
        <v>316</v>
      </c>
      <c r="BA115" s="2">
        <v>44183</v>
      </c>
      <c r="BB115" s="2">
        <v>44183</v>
      </c>
      <c r="BC115" t="s">
        <v>63</v>
      </c>
      <c r="BD115">
        <v>7</v>
      </c>
    </row>
    <row r="116" spans="1:56" hidden="1" x14ac:dyDescent="0.15">
      <c r="A116">
        <v>38</v>
      </c>
      <c r="B116">
        <v>7</v>
      </c>
      <c r="C116">
        <v>3</v>
      </c>
      <c r="D116">
        <v>3</v>
      </c>
      <c r="E116">
        <v>0</v>
      </c>
      <c r="G116" s="1">
        <v>44504</v>
      </c>
      <c r="H116" t="s">
        <v>2262</v>
      </c>
      <c r="I116" t="s">
        <v>56</v>
      </c>
      <c r="J116">
        <v>38</v>
      </c>
      <c r="K116" s="1">
        <v>42739</v>
      </c>
      <c r="L116" s="1">
        <v>42739</v>
      </c>
      <c r="M116" s="1">
        <v>44415</v>
      </c>
      <c r="N116" t="s">
        <v>317</v>
      </c>
      <c r="O116" t="s">
        <v>102</v>
      </c>
      <c r="P116" t="s">
        <v>3817</v>
      </c>
      <c r="Q116" t="s">
        <v>2515</v>
      </c>
      <c r="R116" s="1">
        <v>46240</v>
      </c>
      <c r="T116" t="s">
        <v>2513</v>
      </c>
      <c r="U116" t="s">
        <v>2514</v>
      </c>
      <c r="W116" t="s">
        <v>317</v>
      </c>
      <c r="X116" t="s">
        <v>101</v>
      </c>
      <c r="Y116" t="s">
        <v>102</v>
      </c>
      <c r="Z116" t="s">
        <v>3817</v>
      </c>
      <c r="AA116" t="s">
        <v>2515</v>
      </c>
      <c r="AC116">
        <v>1</v>
      </c>
      <c r="AG116" t="s">
        <v>2258</v>
      </c>
      <c r="AL116">
        <v>0</v>
      </c>
      <c r="AN116">
        <v>1</v>
      </c>
      <c r="AO116">
        <v>1</v>
      </c>
      <c r="AR116" s="2">
        <v>45266.707060185188</v>
      </c>
      <c r="AS116" s="2">
        <v>45266.707060185188</v>
      </c>
      <c r="AT116">
        <v>512272</v>
      </c>
      <c r="AU116">
        <v>1</v>
      </c>
      <c r="AV116">
        <v>0</v>
      </c>
      <c r="AW116">
        <v>2</v>
      </c>
      <c r="AX116" t="s">
        <v>2513</v>
      </c>
      <c r="AY116" t="s">
        <v>2514</v>
      </c>
      <c r="BA116" s="2">
        <v>45266.706990740742</v>
      </c>
      <c r="BB116" s="2">
        <v>44183</v>
      </c>
      <c r="BC116">
        <v>512272</v>
      </c>
      <c r="BD116">
        <v>7</v>
      </c>
    </row>
    <row r="117" spans="1:56" hidden="1" x14ac:dyDescent="0.15">
      <c r="A117">
        <v>39</v>
      </c>
      <c r="B117">
        <v>1</v>
      </c>
      <c r="C117">
        <v>1</v>
      </c>
      <c r="D117">
        <v>3</v>
      </c>
      <c r="E117">
        <v>0</v>
      </c>
      <c r="G117" s="1">
        <v>42739</v>
      </c>
      <c r="H117" t="s">
        <v>55</v>
      </c>
      <c r="I117" t="s">
        <v>56</v>
      </c>
      <c r="J117">
        <v>39</v>
      </c>
      <c r="K117" s="1">
        <v>42739</v>
      </c>
      <c r="L117" s="1">
        <v>42739</v>
      </c>
      <c r="M117" s="1">
        <v>42533</v>
      </c>
      <c r="N117" t="s">
        <v>322</v>
      </c>
      <c r="O117" t="s">
        <v>323</v>
      </c>
      <c r="P117" t="s">
        <v>324</v>
      </c>
      <c r="Q117" t="s">
        <v>325</v>
      </c>
      <c r="R117" s="1">
        <v>44358</v>
      </c>
      <c r="U117" t="s">
        <v>321</v>
      </c>
      <c r="W117" t="s">
        <v>322</v>
      </c>
      <c r="X117" t="s">
        <v>59</v>
      </c>
      <c r="Y117" t="s">
        <v>323</v>
      </c>
      <c r="Z117" t="s">
        <v>324</v>
      </c>
      <c r="AA117" t="s">
        <v>325</v>
      </c>
      <c r="AC117">
        <v>1</v>
      </c>
      <c r="AL117">
        <v>0</v>
      </c>
      <c r="AM117">
        <v>0</v>
      </c>
      <c r="AN117">
        <v>1</v>
      </c>
      <c r="AO117">
        <v>1</v>
      </c>
      <c r="AR117" s="2">
        <v>44183</v>
      </c>
      <c r="AS117" s="2">
        <v>44183</v>
      </c>
      <c r="AT117" t="s">
        <v>63</v>
      </c>
      <c r="AU117">
        <v>1</v>
      </c>
      <c r="AV117">
        <v>0</v>
      </c>
      <c r="AW117">
        <v>0</v>
      </c>
      <c r="AY117" t="s">
        <v>326</v>
      </c>
      <c r="BA117" s="2">
        <v>44183</v>
      </c>
      <c r="BB117" s="2">
        <v>44183</v>
      </c>
      <c r="BC117" t="s">
        <v>63</v>
      </c>
      <c r="BD117">
        <v>5</v>
      </c>
    </row>
    <row r="118" spans="1:56" hidden="1" x14ac:dyDescent="0.15">
      <c r="A118">
        <v>39</v>
      </c>
      <c r="B118">
        <v>5</v>
      </c>
      <c r="C118">
        <v>2</v>
      </c>
      <c r="D118">
        <v>3</v>
      </c>
      <c r="E118">
        <v>0</v>
      </c>
      <c r="G118" s="1">
        <v>44357</v>
      </c>
      <c r="H118" t="s">
        <v>2257</v>
      </c>
      <c r="I118" t="s">
        <v>56</v>
      </c>
      <c r="J118">
        <v>39</v>
      </c>
      <c r="K118" s="1">
        <v>42739</v>
      </c>
      <c r="L118" s="1">
        <v>42739</v>
      </c>
      <c r="M118" s="1">
        <v>44359</v>
      </c>
      <c r="N118" t="s">
        <v>322</v>
      </c>
      <c r="O118" t="s">
        <v>323</v>
      </c>
      <c r="P118" t="s">
        <v>324</v>
      </c>
      <c r="Q118" t="s">
        <v>325</v>
      </c>
      <c r="R118" s="1">
        <v>46184</v>
      </c>
      <c r="T118" t="s">
        <v>3816</v>
      </c>
      <c r="U118" t="s">
        <v>3815</v>
      </c>
      <c r="W118" t="s">
        <v>322</v>
      </c>
      <c r="X118" t="s">
        <v>59</v>
      </c>
      <c r="Y118" t="s">
        <v>323</v>
      </c>
      <c r="Z118" t="s">
        <v>324</v>
      </c>
      <c r="AA118" t="s">
        <v>325</v>
      </c>
      <c r="AC118">
        <v>1</v>
      </c>
      <c r="AG118" t="s">
        <v>2258</v>
      </c>
      <c r="AL118">
        <v>0</v>
      </c>
      <c r="AN118">
        <v>1</v>
      </c>
      <c r="AO118">
        <v>1</v>
      </c>
      <c r="AR118" s="2">
        <v>45266.554155092592</v>
      </c>
      <c r="AS118" s="2">
        <v>45266.554155092592</v>
      </c>
      <c r="AT118">
        <v>512272</v>
      </c>
      <c r="AU118">
        <v>1</v>
      </c>
      <c r="AV118">
        <v>0</v>
      </c>
      <c r="AW118">
        <v>2</v>
      </c>
      <c r="AX118" t="s">
        <v>3814</v>
      </c>
      <c r="AY118" t="s">
        <v>3813</v>
      </c>
      <c r="BA118" s="2">
        <v>45266.554143518515</v>
      </c>
      <c r="BB118" s="2">
        <v>44183</v>
      </c>
      <c r="BC118">
        <v>512272</v>
      </c>
      <c r="BD118">
        <v>5</v>
      </c>
    </row>
    <row r="119" spans="1:56" hidden="1" x14ac:dyDescent="0.15">
      <c r="A119">
        <v>40</v>
      </c>
      <c r="B119">
        <v>1</v>
      </c>
      <c r="C119">
        <v>1</v>
      </c>
      <c r="D119">
        <v>3</v>
      </c>
      <c r="E119">
        <v>0</v>
      </c>
      <c r="G119" s="1">
        <v>42739</v>
      </c>
      <c r="H119" t="s">
        <v>55</v>
      </c>
      <c r="I119" t="s">
        <v>56</v>
      </c>
      <c r="J119">
        <v>40</v>
      </c>
      <c r="K119" s="1">
        <v>42739</v>
      </c>
      <c r="L119" s="1">
        <v>42739</v>
      </c>
      <c r="M119" s="1">
        <v>42633</v>
      </c>
      <c r="N119" t="s">
        <v>332</v>
      </c>
      <c r="O119" t="s">
        <v>220</v>
      </c>
      <c r="P119" t="s">
        <v>333</v>
      </c>
      <c r="Q119" t="s">
        <v>334</v>
      </c>
      <c r="R119" s="1">
        <v>44458</v>
      </c>
      <c r="U119" t="s">
        <v>327</v>
      </c>
      <c r="W119" t="s">
        <v>328</v>
      </c>
      <c r="X119" t="s">
        <v>59</v>
      </c>
      <c r="Y119" t="s">
        <v>329</v>
      </c>
      <c r="Z119" t="s">
        <v>330</v>
      </c>
      <c r="AA119" t="s">
        <v>331</v>
      </c>
      <c r="AC119">
        <v>1</v>
      </c>
      <c r="AL119">
        <v>0</v>
      </c>
      <c r="AM119">
        <v>0</v>
      </c>
      <c r="AN119">
        <v>1</v>
      </c>
      <c r="AO119">
        <v>1</v>
      </c>
      <c r="AR119" s="2">
        <v>44183</v>
      </c>
      <c r="AS119" s="2">
        <v>44183</v>
      </c>
      <c r="AT119" t="s">
        <v>63</v>
      </c>
      <c r="AU119">
        <v>1</v>
      </c>
      <c r="AV119">
        <v>0</v>
      </c>
      <c r="AW119">
        <v>0</v>
      </c>
      <c r="AY119" t="s">
        <v>335</v>
      </c>
      <c r="BA119" s="2">
        <v>44183</v>
      </c>
      <c r="BB119" s="2">
        <v>44183</v>
      </c>
      <c r="BC119" t="s">
        <v>63</v>
      </c>
      <c r="BD119">
        <v>8</v>
      </c>
    </row>
    <row r="120" spans="1:56" hidden="1" x14ac:dyDescent="0.15">
      <c r="A120">
        <v>40</v>
      </c>
      <c r="B120">
        <v>3</v>
      </c>
      <c r="C120">
        <v>2</v>
      </c>
      <c r="D120">
        <v>3</v>
      </c>
      <c r="E120">
        <v>0</v>
      </c>
      <c r="H120" t="s">
        <v>2259</v>
      </c>
      <c r="I120" t="s">
        <v>56</v>
      </c>
      <c r="J120">
        <v>40</v>
      </c>
      <c r="K120" s="1">
        <v>42739</v>
      </c>
      <c r="L120" s="1">
        <v>42739</v>
      </c>
      <c r="M120" s="1">
        <v>44459</v>
      </c>
      <c r="N120" t="s">
        <v>332</v>
      </c>
      <c r="O120" t="s">
        <v>220</v>
      </c>
      <c r="P120" t="s">
        <v>333</v>
      </c>
      <c r="Q120" t="s">
        <v>334</v>
      </c>
      <c r="R120" s="1">
        <v>46284</v>
      </c>
      <c r="U120" t="s">
        <v>327</v>
      </c>
      <c r="W120" t="s">
        <v>328</v>
      </c>
      <c r="X120" t="s">
        <v>59</v>
      </c>
      <c r="Y120" t="s">
        <v>329</v>
      </c>
      <c r="Z120" t="s">
        <v>330</v>
      </c>
      <c r="AA120" t="s">
        <v>331</v>
      </c>
      <c r="AC120">
        <v>1</v>
      </c>
      <c r="AG120" t="s">
        <v>2258</v>
      </c>
      <c r="AL120">
        <v>0</v>
      </c>
      <c r="AM120">
        <v>0</v>
      </c>
      <c r="AN120">
        <v>1</v>
      </c>
      <c r="AO120">
        <v>1</v>
      </c>
      <c r="AR120" s="2">
        <v>44431.682812500003</v>
      </c>
      <c r="AS120" s="2">
        <v>44431.682812500003</v>
      </c>
      <c r="AT120">
        <v>99127</v>
      </c>
      <c r="AU120">
        <v>1</v>
      </c>
      <c r="AV120">
        <v>0</v>
      </c>
      <c r="AW120">
        <v>0</v>
      </c>
      <c r="AY120" t="s">
        <v>335</v>
      </c>
      <c r="BA120" s="2">
        <v>44183</v>
      </c>
      <c r="BB120" s="2">
        <v>44183</v>
      </c>
      <c r="BC120" t="s">
        <v>63</v>
      </c>
      <c r="BD120">
        <v>8</v>
      </c>
    </row>
    <row r="121" spans="1:56" hidden="1" x14ac:dyDescent="0.15">
      <c r="A121">
        <v>40</v>
      </c>
      <c r="B121">
        <v>8</v>
      </c>
      <c r="C121">
        <v>3</v>
      </c>
      <c r="D121">
        <v>3</v>
      </c>
      <c r="E121">
        <v>0</v>
      </c>
      <c r="G121" s="1">
        <v>44720</v>
      </c>
      <c r="H121" t="s">
        <v>2262</v>
      </c>
      <c r="I121" t="s">
        <v>56</v>
      </c>
      <c r="J121">
        <v>40</v>
      </c>
      <c r="K121" s="1">
        <v>42739</v>
      </c>
      <c r="L121" s="1">
        <v>42739</v>
      </c>
      <c r="M121" s="1">
        <v>44459</v>
      </c>
      <c r="N121" t="s">
        <v>332</v>
      </c>
      <c r="O121" t="s">
        <v>220</v>
      </c>
      <c r="P121" t="s">
        <v>333</v>
      </c>
      <c r="Q121" t="s">
        <v>334</v>
      </c>
      <c r="R121" s="1">
        <v>46284</v>
      </c>
      <c r="T121" t="s">
        <v>3812</v>
      </c>
      <c r="U121" t="s">
        <v>2785</v>
      </c>
      <c r="W121" t="s">
        <v>328</v>
      </c>
      <c r="X121" t="s">
        <v>59</v>
      </c>
      <c r="Y121" t="s">
        <v>329</v>
      </c>
      <c r="Z121" t="s">
        <v>2784</v>
      </c>
      <c r="AA121" t="s">
        <v>331</v>
      </c>
      <c r="AC121">
        <v>1</v>
      </c>
      <c r="AG121" t="s">
        <v>2258</v>
      </c>
      <c r="AL121">
        <v>0</v>
      </c>
      <c r="AN121">
        <v>1</v>
      </c>
      <c r="AO121">
        <v>1</v>
      </c>
      <c r="AR121" s="2">
        <v>45266.65384259259</v>
      </c>
      <c r="AS121" s="2">
        <v>45266.65384259259</v>
      </c>
      <c r="AT121">
        <v>512272</v>
      </c>
      <c r="AU121">
        <v>1</v>
      </c>
      <c r="AV121">
        <v>0</v>
      </c>
      <c r="AW121">
        <v>1</v>
      </c>
      <c r="AX121" t="s">
        <v>2783</v>
      </c>
      <c r="AY121" t="s">
        <v>2782</v>
      </c>
      <c r="BA121" s="2">
        <v>44722.347453703704</v>
      </c>
      <c r="BB121" s="2">
        <v>44183</v>
      </c>
      <c r="BC121">
        <v>512272</v>
      </c>
      <c r="BD121">
        <v>8</v>
      </c>
    </row>
    <row r="122" spans="1:56" hidden="1" x14ac:dyDescent="0.15">
      <c r="A122">
        <v>41</v>
      </c>
      <c r="B122">
        <v>1</v>
      </c>
      <c r="C122">
        <v>1</v>
      </c>
      <c r="D122">
        <v>3</v>
      </c>
      <c r="E122">
        <v>0</v>
      </c>
      <c r="G122" s="1">
        <v>42739</v>
      </c>
      <c r="H122" t="s">
        <v>83</v>
      </c>
      <c r="I122" t="s">
        <v>56</v>
      </c>
      <c r="J122">
        <v>41</v>
      </c>
      <c r="K122" s="1">
        <v>42739</v>
      </c>
      <c r="L122" s="1">
        <v>42739</v>
      </c>
      <c r="M122" s="1">
        <v>42499</v>
      </c>
      <c r="N122" t="s">
        <v>337</v>
      </c>
      <c r="O122" t="s">
        <v>338</v>
      </c>
      <c r="P122" t="s">
        <v>339</v>
      </c>
      <c r="Q122" t="s">
        <v>340</v>
      </c>
      <c r="R122" s="1">
        <v>44324</v>
      </c>
      <c r="U122" t="s">
        <v>336</v>
      </c>
      <c r="W122" t="s">
        <v>337</v>
      </c>
      <c r="X122" t="s">
        <v>59</v>
      </c>
      <c r="Y122" t="s">
        <v>338</v>
      </c>
      <c r="Z122" t="s">
        <v>339</v>
      </c>
      <c r="AA122" t="s">
        <v>340</v>
      </c>
      <c r="AC122">
        <v>1</v>
      </c>
      <c r="AL122">
        <v>0</v>
      </c>
      <c r="AM122">
        <v>0</v>
      </c>
      <c r="AN122">
        <v>1</v>
      </c>
      <c r="AO122">
        <v>1</v>
      </c>
      <c r="AR122" s="2">
        <v>44183</v>
      </c>
      <c r="AS122" s="2">
        <v>44183</v>
      </c>
      <c r="AT122" t="s">
        <v>63</v>
      </c>
      <c r="AU122">
        <v>1</v>
      </c>
      <c r="AV122">
        <v>0</v>
      </c>
      <c r="AW122">
        <v>0</v>
      </c>
      <c r="AY122" t="s">
        <v>336</v>
      </c>
      <c r="BA122" s="2">
        <v>44183</v>
      </c>
      <c r="BB122" s="2">
        <v>44183</v>
      </c>
      <c r="BC122" t="s">
        <v>63</v>
      </c>
      <c r="BD122">
        <v>1</v>
      </c>
    </row>
    <row r="123" spans="1:56" hidden="1" x14ac:dyDescent="0.15">
      <c r="A123">
        <v>42</v>
      </c>
      <c r="B123">
        <v>1</v>
      </c>
      <c r="C123">
        <v>1</v>
      </c>
      <c r="D123">
        <v>3</v>
      </c>
      <c r="E123">
        <v>0</v>
      </c>
      <c r="G123" s="1">
        <v>42739</v>
      </c>
      <c r="H123" t="s">
        <v>55</v>
      </c>
      <c r="I123" t="s">
        <v>56</v>
      </c>
      <c r="J123">
        <v>42</v>
      </c>
      <c r="K123" s="1">
        <v>42739</v>
      </c>
      <c r="L123" s="1">
        <v>42739</v>
      </c>
      <c r="M123" s="1">
        <v>43368</v>
      </c>
      <c r="N123" t="s">
        <v>346</v>
      </c>
      <c r="O123" t="s">
        <v>347</v>
      </c>
      <c r="P123" t="s">
        <v>348</v>
      </c>
      <c r="Q123" t="s">
        <v>349</v>
      </c>
      <c r="R123" s="1">
        <v>45193</v>
      </c>
      <c r="U123" t="s">
        <v>341</v>
      </c>
      <c r="W123" t="s">
        <v>342</v>
      </c>
      <c r="X123" t="s">
        <v>201</v>
      </c>
      <c r="Y123" t="s">
        <v>343</v>
      </c>
      <c r="Z123" t="s">
        <v>344</v>
      </c>
      <c r="AA123" t="s">
        <v>345</v>
      </c>
      <c r="AC123">
        <v>1</v>
      </c>
      <c r="AL123">
        <v>0</v>
      </c>
      <c r="AM123">
        <v>0</v>
      </c>
      <c r="AN123">
        <v>1</v>
      </c>
      <c r="AO123">
        <v>1</v>
      </c>
      <c r="AR123" s="2">
        <v>44183</v>
      </c>
      <c r="AS123" s="2">
        <v>44183</v>
      </c>
      <c r="AT123" t="s">
        <v>63</v>
      </c>
      <c r="AU123">
        <v>1</v>
      </c>
      <c r="AV123">
        <v>0</v>
      </c>
      <c r="AW123">
        <v>0</v>
      </c>
      <c r="AY123" t="s">
        <v>350</v>
      </c>
      <c r="BA123" s="2">
        <v>44183</v>
      </c>
      <c r="BB123" s="2">
        <v>44183</v>
      </c>
      <c r="BC123" t="s">
        <v>63</v>
      </c>
      <c r="BD123">
        <v>8</v>
      </c>
    </row>
    <row r="124" spans="1:56" hidden="1" x14ac:dyDescent="0.15">
      <c r="A124">
        <v>42</v>
      </c>
      <c r="B124">
        <v>4</v>
      </c>
      <c r="C124">
        <v>3</v>
      </c>
      <c r="D124">
        <v>3</v>
      </c>
      <c r="E124">
        <v>0</v>
      </c>
      <c r="G124" s="1">
        <v>44858</v>
      </c>
      <c r="H124" t="s">
        <v>2267</v>
      </c>
      <c r="I124" t="s">
        <v>56</v>
      </c>
      <c r="J124">
        <v>42</v>
      </c>
      <c r="K124" s="1">
        <v>42739</v>
      </c>
      <c r="L124" s="1">
        <v>42739</v>
      </c>
      <c r="M124" s="1">
        <v>43368</v>
      </c>
      <c r="N124" t="s">
        <v>346</v>
      </c>
      <c r="O124" t="s">
        <v>2945</v>
      </c>
      <c r="P124" t="s">
        <v>2944</v>
      </c>
      <c r="Q124" t="s">
        <v>2943</v>
      </c>
      <c r="R124" s="1">
        <v>45193</v>
      </c>
      <c r="T124" t="s">
        <v>2948</v>
      </c>
      <c r="U124" t="s">
        <v>2947</v>
      </c>
      <c r="W124" t="s">
        <v>342</v>
      </c>
      <c r="X124" t="s">
        <v>201</v>
      </c>
      <c r="Y124" t="s">
        <v>343</v>
      </c>
      <c r="Z124" t="s">
        <v>2946</v>
      </c>
      <c r="AA124" t="s">
        <v>345</v>
      </c>
      <c r="AC124">
        <v>1</v>
      </c>
      <c r="AG124" t="s">
        <v>2258</v>
      </c>
      <c r="AL124">
        <v>0</v>
      </c>
      <c r="AM124">
        <v>0</v>
      </c>
      <c r="AN124">
        <v>1</v>
      </c>
      <c r="AO124">
        <v>1</v>
      </c>
      <c r="AR124" s="2">
        <v>44859.348622685182</v>
      </c>
      <c r="AS124" s="2">
        <v>44859.348622685182</v>
      </c>
      <c r="AT124">
        <v>512272</v>
      </c>
      <c r="AU124">
        <v>1</v>
      </c>
      <c r="AV124">
        <v>0</v>
      </c>
      <c r="AW124">
        <v>1</v>
      </c>
      <c r="AX124" t="s">
        <v>2942</v>
      </c>
      <c r="AY124" t="s">
        <v>2941</v>
      </c>
      <c r="BA124" s="2">
        <v>44859.34783564815</v>
      </c>
      <c r="BB124" s="2">
        <v>44183</v>
      </c>
      <c r="BC124">
        <v>512272</v>
      </c>
      <c r="BD124">
        <v>8</v>
      </c>
    </row>
    <row r="125" spans="1:56" hidden="1" x14ac:dyDescent="0.15">
      <c r="A125">
        <v>42</v>
      </c>
      <c r="B125">
        <v>6</v>
      </c>
      <c r="C125">
        <v>2</v>
      </c>
      <c r="D125">
        <v>3</v>
      </c>
      <c r="E125">
        <v>0</v>
      </c>
      <c r="F125">
        <f>-23-20</f>
        <v>-43</v>
      </c>
      <c r="G125" s="1">
        <v>45125</v>
      </c>
      <c r="H125" t="s">
        <v>2259</v>
      </c>
      <c r="I125" t="s">
        <v>56</v>
      </c>
      <c r="J125">
        <v>42</v>
      </c>
      <c r="K125" s="1">
        <v>42739</v>
      </c>
      <c r="L125" s="1">
        <v>42739</v>
      </c>
      <c r="M125" s="1">
        <v>45194</v>
      </c>
      <c r="N125" t="s">
        <v>346</v>
      </c>
      <c r="O125" t="s">
        <v>2945</v>
      </c>
      <c r="P125" t="s">
        <v>2944</v>
      </c>
      <c r="Q125" t="s">
        <v>2943</v>
      </c>
      <c r="R125" s="1">
        <v>47020</v>
      </c>
      <c r="T125" t="s">
        <v>2948</v>
      </c>
      <c r="U125" t="s">
        <v>2947</v>
      </c>
      <c r="W125" t="s">
        <v>342</v>
      </c>
      <c r="X125" t="s">
        <v>201</v>
      </c>
      <c r="Y125" t="s">
        <v>343</v>
      </c>
      <c r="Z125" t="s">
        <v>3140</v>
      </c>
      <c r="AA125" t="s">
        <v>345</v>
      </c>
      <c r="AC125">
        <v>1</v>
      </c>
      <c r="AG125" t="s">
        <v>2258</v>
      </c>
      <c r="AL125">
        <v>0</v>
      </c>
      <c r="AM125">
        <v>0</v>
      </c>
      <c r="AN125">
        <v>1</v>
      </c>
      <c r="AO125">
        <v>1</v>
      </c>
      <c r="AR125" s="2">
        <v>45127.435520833336</v>
      </c>
      <c r="AS125" s="2">
        <v>45127.435520833336</v>
      </c>
      <c r="AT125">
        <v>512272</v>
      </c>
      <c r="AU125">
        <v>1</v>
      </c>
      <c r="AV125">
        <v>0</v>
      </c>
      <c r="AW125">
        <v>1</v>
      </c>
      <c r="AX125" t="s">
        <v>2942</v>
      </c>
      <c r="AY125" t="s">
        <v>2941</v>
      </c>
      <c r="BA125" s="2">
        <v>44859.34783564815</v>
      </c>
      <c r="BB125" s="2">
        <v>44183</v>
      </c>
      <c r="BC125">
        <v>512272</v>
      </c>
      <c r="BD125">
        <v>8</v>
      </c>
    </row>
    <row r="126" spans="1:56" hidden="1" x14ac:dyDescent="0.15">
      <c r="A126">
        <v>42</v>
      </c>
      <c r="B126">
        <v>8</v>
      </c>
      <c r="C126">
        <v>3</v>
      </c>
      <c r="D126">
        <v>3</v>
      </c>
      <c r="E126">
        <v>0</v>
      </c>
      <c r="F126">
        <f>-23-42</f>
        <v>-65</v>
      </c>
      <c r="G126" s="1">
        <v>45226</v>
      </c>
      <c r="H126" t="s">
        <v>2262</v>
      </c>
      <c r="I126" t="s">
        <v>56</v>
      </c>
      <c r="J126">
        <v>42</v>
      </c>
      <c r="K126" s="1">
        <v>42739</v>
      </c>
      <c r="L126" s="1">
        <v>42739</v>
      </c>
      <c r="M126" s="1">
        <v>45194</v>
      </c>
      <c r="N126" t="s">
        <v>346</v>
      </c>
      <c r="O126" t="s">
        <v>2945</v>
      </c>
      <c r="P126" t="s">
        <v>2944</v>
      </c>
      <c r="Q126" t="s">
        <v>2943</v>
      </c>
      <c r="R126" s="1">
        <v>47020</v>
      </c>
      <c r="U126" t="s">
        <v>3361</v>
      </c>
      <c r="W126" t="s">
        <v>342</v>
      </c>
      <c r="X126" t="s">
        <v>201</v>
      </c>
      <c r="Y126" t="s">
        <v>343</v>
      </c>
      <c r="Z126" t="s">
        <v>3140</v>
      </c>
      <c r="AA126" t="s">
        <v>345</v>
      </c>
      <c r="AC126">
        <v>1</v>
      </c>
      <c r="AG126" t="s">
        <v>2258</v>
      </c>
      <c r="AL126">
        <v>0</v>
      </c>
      <c r="AM126">
        <v>0</v>
      </c>
      <c r="AN126">
        <v>1</v>
      </c>
      <c r="AO126">
        <v>1</v>
      </c>
      <c r="AR126" s="2">
        <v>45232.343773148146</v>
      </c>
      <c r="AS126" s="2">
        <v>45232.343773148146</v>
      </c>
      <c r="AT126">
        <v>512272</v>
      </c>
      <c r="AU126">
        <v>1</v>
      </c>
      <c r="AV126">
        <v>0</v>
      </c>
      <c r="AW126">
        <v>1</v>
      </c>
      <c r="AX126" t="s">
        <v>2942</v>
      </c>
      <c r="AY126" t="s">
        <v>2941</v>
      </c>
      <c r="BA126" s="2">
        <v>44859.34783564815</v>
      </c>
      <c r="BB126" s="2">
        <v>44183</v>
      </c>
      <c r="BC126">
        <v>512272</v>
      </c>
      <c r="BD126">
        <v>8</v>
      </c>
    </row>
    <row r="127" spans="1:56" hidden="1" x14ac:dyDescent="0.15">
      <c r="A127">
        <v>43</v>
      </c>
      <c r="B127">
        <v>1</v>
      </c>
      <c r="C127">
        <v>1</v>
      </c>
      <c r="D127">
        <v>3</v>
      </c>
      <c r="E127">
        <v>0</v>
      </c>
      <c r="G127" s="1">
        <v>42739</v>
      </c>
      <c r="H127" t="s">
        <v>55</v>
      </c>
      <c r="I127" t="s">
        <v>56</v>
      </c>
      <c r="J127">
        <v>43</v>
      </c>
      <c r="K127" s="1">
        <v>42739</v>
      </c>
      <c r="L127" s="1">
        <v>42739</v>
      </c>
      <c r="M127" s="1">
        <v>43279</v>
      </c>
      <c r="N127" t="s">
        <v>356</v>
      </c>
      <c r="O127" t="s">
        <v>353</v>
      </c>
      <c r="P127" t="s">
        <v>354</v>
      </c>
      <c r="Q127" t="s">
        <v>355</v>
      </c>
      <c r="R127" s="1">
        <v>45104</v>
      </c>
      <c r="U127" t="s">
        <v>351</v>
      </c>
      <c r="W127" t="s">
        <v>352</v>
      </c>
      <c r="X127" t="s">
        <v>59</v>
      </c>
      <c r="Y127" t="s">
        <v>353</v>
      </c>
      <c r="Z127" t="s">
        <v>354</v>
      </c>
      <c r="AA127" t="s">
        <v>355</v>
      </c>
      <c r="AC127">
        <v>1</v>
      </c>
      <c r="AL127">
        <v>0</v>
      </c>
      <c r="AM127">
        <v>0</v>
      </c>
      <c r="AN127">
        <v>1</v>
      </c>
      <c r="AO127">
        <v>1</v>
      </c>
      <c r="AR127" s="2">
        <v>44183</v>
      </c>
      <c r="AS127" s="2">
        <v>44183</v>
      </c>
      <c r="AT127" t="s">
        <v>63</v>
      </c>
      <c r="AU127">
        <v>1</v>
      </c>
      <c r="AV127">
        <v>0</v>
      </c>
      <c r="AW127">
        <v>0</v>
      </c>
      <c r="AY127" t="s">
        <v>357</v>
      </c>
      <c r="BA127" s="2">
        <v>44183</v>
      </c>
      <c r="BB127" s="2">
        <v>44183</v>
      </c>
      <c r="BC127" t="s">
        <v>63</v>
      </c>
      <c r="BD127">
        <v>9</v>
      </c>
    </row>
    <row r="128" spans="1:56" hidden="1" x14ac:dyDescent="0.15">
      <c r="A128">
        <v>43</v>
      </c>
      <c r="B128">
        <v>1</v>
      </c>
      <c r="C128">
        <v>1</v>
      </c>
      <c r="D128">
        <v>3</v>
      </c>
      <c r="E128">
        <v>0</v>
      </c>
      <c r="G128" s="1">
        <v>42739</v>
      </c>
      <c r="H128" t="s">
        <v>55</v>
      </c>
      <c r="I128" t="s">
        <v>56</v>
      </c>
      <c r="J128">
        <v>43</v>
      </c>
      <c r="K128" s="1">
        <v>42739</v>
      </c>
      <c r="L128" s="1">
        <v>42739</v>
      </c>
      <c r="M128" s="1">
        <v>43279</v>
      </c>
      <c r="N128" t="s">
        <v>358</v>
      </c>
      <c r="O128" t="s">
        <v>359</v>
      </c>
      <c r="P128" t="s">
        <v>360</v>
      </c>
      <c r="Q128" t="s">
        <v>361</v>
      </c>
      <c r="R128" s="1">
        <v>45104</v>
      </c>
      <c r="U128" t="s">
        <v>351</v>
      </c>
      <c r="W128" t="s">
        <v>352</v>
      </c>
      <c r="X128" t="s">
        <v>59</v>
      </c>
      <c r="Y128" t="s">
        <v>353</v>
      </c>
      <c r="Z128" t="s">
        <v>354</v>
      </c>
      <c r="AA128" t="s">
        <v>355</v>
      </c>
      <c r="AC128">
        <v>1</v>
      </c>
      <c r="AL128">
        <v>0</v>
      </c>
      <c r="AM128">
        <v>0</v>
      </c>
      <c r="AN128">
        <v>1</v>
      </c>
      <c r="AO128">
        <v>1</v>
      </c>
      <c r="AR128" s="2">
        <v>44183</v>
      </c>
      <c r="AS128" s="2">
        <v>44183</v>
      </c>
      <c r="AT128" t="s">
        <v>63</v>
      </c>
      <c r="AU128">
        <v>2</v>
      </c>
      <c r="AV128">
        <v>0</v>
      </c>
      <c r="AW128">
        <v>0</v>
      </c>
      <c r="AY128" t="s">
        <v>362</v>
      </c>
      <c r="BA128" s="2">
        <v>44183</v>
      </c>
      <c r="BB128" s="2">
        <v>44183</v>
      </c>
      <c r="BC128" t="s">
        <v>63</v>
      </c>
      <c r="BD128">
        <v>9</v>
      </c>
    </row>
    <row r="129" spans="1:56" hidden="1" x14ac:dyDescent="0.15">
      <c r="A129">
        <v>43</v>
      </c>
      <c r="B129">
        <v>1</v>
      </c>
      <c r="C129">
        <v>1</v>
      </c>
      <c r="D129">
        <v>3</v>
      </c>
      <c r="E129">
        <v>0</v>
      </c>
      <c r="G129" s="1">
        <v>42739</v>
      </c>
      <c r="H129" t="s">
        <v>55</v>
      </c>
      <c r="I129" t="s">
        <v>56</v>
      </c>
      <c r="J129">
        <v>43</v>
      </c>
      <c r="K129" s="1">
        <v>42739</v>
      </c>
      <c r="L129" s="1">
        <v>42739</v>
      </c>
      <c r="M129" s="1">
        <v>43279</v>
      </c>
      <c r="N129" t="s">
        <v>363</v>
      </c>
      <c r="O129" t="s">
        <v>364</v>
      </c>
      <c r="P129" t="s">
        <v>365</v>
      </c>
      <c r="Q129" t="s">
        <v>366</v>
      </c>
      <c r="R129" s="1">
        <v>45104</v>
      </c>
      <c r="U129" t="s">
        <v>351</v>
      </c>
      <c r="W129" t="s">
        <v>352</v>
      </c>
      <c r="X129" t="s">
        <v>59</v>
      </c>
      <c r="Y129" t="s">
        <v>353</v>
      </c>
      <c r="Z129" t="s">
        <v>354</v>
      </c>
      <c r="AA129" t="s">
        <v>355</v>
      </c>
      <c r="AC129">
        <v>1</v>
      </c>
      <c r="AL129">
        <v>0</v>
      </c>
      <c r="AM129">
        <v>0</v>
      </c>
      <c r="AN129">
        <v>1</v>
      </c>
      <c r="AO129">
        <v>1</v>
      </c>
      <c r="AR129" s="2">
        <v>44183</v>
      </c>
      <c r="AS129" s="2">
        <v>44183</v>
      </c>
      <c r="AT129" t="s">
        <v>63</v>
      </c>
      <c r="AU129">
        <v>3</v>
      </c>
      <c r="AV129">
        <v>0</v>
      </c>
      <c r="AW129">
        <v>0</v>
      </c>
      <c r="AY129" t="s">
        <v>367</v>
      </c>
      <c r="BA129" s="2">
        <v>44183</v>
      </c>
      <c r="BB129" s="2">
        <v>44183</v>
      </c>
      <c r="BC129" t="s">
        <v>63</v>
      </c>
      <c r="BD129">
        <v>9</v>
      </c>
    </row>
    <row r="130" spans="1:56" hidden="1" x14ac:dyDescent="0.15">
      <c r="A130">
        <v>43</v>
      </c>
      <c r="B130">
        <v>4</v>
      </c>
      <c r="C130">
        <v>3</v>
      </c>
      <c r="D130">
        <v>3</v>
      </c>
      <c r="E130">
        <v>0</v>
      </c>
      <c r="G130" s="1">
        <v>44314</v>
      </c>
      <c r="H130" t="s">
        <v>2267</v>
      </c>
      <c r="I130" t="s">
        <v>56</v>
      </c>
      <c r="J130">
        <v>43</v>
      </c>
      <c r="K130" s="1">
        <v>42739</v>
      </c>
      <c r="L130" s="1">
        <v>42739</v>
      </c>
      <c r="M130" s="1">
        <v>43279</v>
      </c>
      <c r="N130" t="s">
        <v>356</v>
      </c>
      <c r="O130" t="s">
        <v>353</v>
      </c>
      <c r="P130" t="s">
        <v>354</v>
      </c>
      <c r="Q130" t="s">
        <v>355</v>
      </c>
      <c r="R130" s="1">
        <v>45104</v>
      </c>
      <c r="U130" t="s">
        <v>351</v>
      </c>
      <c r="W130" t="s">
        <v>352</v>
      </c>
      <c r="X130" t="s">
        <v>59</v>
      </c>
      <c r="Y130" t="s">
        <v>353</v>
      </c>
      <c r="Z130" t="s">
        <v>354</v>
      </c>
      <c r="AA130" t="s">
        <v>355</v>
      </c>
      <c r="AC130">
        <v>1</v>
      </c>
      <c r="AG130" t="s">
        <v>2258</v>
      </c>
      <c r="AL130">
        <v>0</v>
      </c>
      <c r="AM130">
        <v>0</v>
      </c>
      <c r="AN130">
        <v>1</v>
      </c>
      <c r="AO130">
        <v>1</v>
      </c>
      <c r="AR130" s="2">
        <v>44726.427974537037</v>
      </c>
      <c r="AS130" s="2">
        <v>44726.427974537037</v>
      </c>
      <c r="AT130">
        <v>512272</v>
      </c>
      <c r="AU130">
        <v>1</v>
      </c>
      <c r="AV130">
        <v>0</v>
      </c>
      <c r="AW130">
        <v>0</v>
      </c>
      <c r="AY130" t="s">
        <v>357</v>
      </c>
      <c r="BA130" s="2">
        <v>44183</v>
      </c>
      <c r="BB130" s="2">
        <v>44183</v>
      </c>
      <c r="BC130" t="s">
        <v>63</v>
      </c>
      <c r="BD130">
        <v>9</v>
      </c>
    </row>
    <row r="131" spans="1:56" hidden="1" x14ac:dyDescent="0.15">
      <c r="A131">
        <v>43</v>
      </c>
      <c r="B131">
        <v>4</v>
      </c>
      <c r="C131">
        <v>3</v>
      </c>
      <c r="D131">
        <v>3</v>
      </c>
      <c r="E131">
        <v>0</v>
      </c>
      <c r="G131" s="1">
        <v>44314</v>
      </c>
      <c r="H131" t="s">
        <v>2267</v>
      </c>
      <c r="I131" t="s">
        <v>56</v>
      </c>
      <c r="J131">
        <v>43</v>
      </c>
      <c r="K131" s="1">
        <v>42739</v>
      </c>
      <c r="L131" s="1">
        <v>42739</v>
      </c>
      <c r="M131" s="1">
        <v>43279</v>
      </c>
      <c r="N131" t="s">
        <v>363</v>
      </c>
      <c r="O131" t="s">
        <v>364</v>
      </c>
      <c r="P131" t="s">
        <v>365</v>
      </c>
      <c r="Q131" t="s">
        <v>366</v>
      </c>
      <c r="R131" s="1">
        <v>45104</v>
      </c>
      <c r="U131" t="s">
        <v>351</v>
      </c>
      <c r="W131" t="s">
        <v>352</v>
      </c>
      <c r="X131" t="s">
        <v>59</v>
      </c>
      <c r="Y131" t="s">
        <v>353</v>
      </c>
      <c r="Z131" t="s">
        <v>354</v>
      </c>
      <c r="AA131" t="s">
        <v>355</v>
      </c>
      <c r="AC131">
        <v>1</v>
      </c>
      <c r="AG131" t="s">
        <v>2258</v>
      </c>
      <c r="AL131">
        <v>0</v>
      </c>
      <c r="AM131">
        <v>0</v>
      </c>
      <c r="AN131">
        <v>1</v>
      </c>
      <c r="AO131">
        <v>1</v>
      </c>
      <c r="AR131" s="2">
        <v>44726.427974537037</v>
      </c>
      <c r="AS131" s="2">
        <v>44726.427974537037</v>
      </c>
      <c r="AT131">
        <v>512272</v>
      </c>
      <c r="AU131">
        <v>3</v>
      </c>
      <c r="AV131">
        <v>0</v>
      </c>
      <c r="AW131">
        <v>0</v>
      </c>
      <c r="AY131" t="s">
        <v>367</v>
      </c>
      <c r="BA131" s="2">
        <v>44183</v>
      </c>
      <c r="BB131" s="2">
        <v>44183</v>
      </c>
      <c r="BC131" t="s">
        <v>63</v>
      </c>
      <c r="BD131">
        <v>9</v>
      </c>
    </row>
    <row r="132" spans="1:56" hidden="1" x14ac:dyDescent="0.15">
      <c r="A132">
        <v>43</v>
      </c>
      <c r="B132">
        <v>9</v>
      </c>
      <c r="C132">
        <v>2</v>
      </c>
      <c r="D132">
        <v>3</v>
      </c>
      <c r="E132">
        <v>0</v>
      </c>
      <c r="F132">
        <f>-23-11</f>
        <v>-34</v>
      </c>
      <c r="G132" s="1">
        <v>45078</v>
      </c>
      <c r="H132" t="s">
        <v>2257</v>
      </c>
      <c r="I132" t="s">
        <v>56</v>
      </c>
      <c r="J132">
        <v>43</v>
      </c>
      <c r="K132" s="1">
        <v>42739</v>
      </c>
      <c r="L132" s="1">
        <v>42739</v>
      </c>
      <c r="M132" s="1">
        <v>45105</v>
      </c>
      <c r="N132" t="s">
        <v>356</v>
      </c>
      <c r="O132" t="s">
        <v>353</v>
      </c>
      <c r="P132" t="s">
        <v>354</v>
      </c>
      <c r="Q132" t="s">
        <v>355</v>
      </c>
      <c r="R132" s="1">
        <v>46931</v>
      </c>
      <c r="T132" t="s">
        <v>3099</v>
      </c>
      <c r="U132" t="s">
        <v>3098</v>
      </c>
      <c r="W132" t="s">
        <v>352</v>
      </c>
      <c r="X132" t="s">
        <v>59</v>
      </c>
      <c r="Y132" t="s">
        <v>353</v>
      </c>
      <c r="Z132" t="s">
        <v>354</v>
      </c>
      <c r="AA132" t="s">
        <v>355</v>
      </c>
      <c r="AC132">
        <v>1</v>
      </c>
      <c r="AG132" t="s">
        <v>2258</v>
      </c>
      <c r="AL132">
        <v>0</v>
      </c>
      <c r="AN132">
        <v>1</v>
      </c>
      <c r="AO132">
        <v>1</v>
      </c>
      <c r="AR132" s="2">
        <v>45266.458634259259</v>
      </c>
      <c r="AS132" s="2">
        <v>45266.458634259259</v>
      </c>
      <c r="AT132">
        <v>512272</v>
      </c>
      <c r="AU132">
        <v>1</v>
      </c>
      <c r="AV132">
        <v>0</v>
      </c>
      <c r="AW132">
        <v>2</v>
      </c>
      <c r="AX132" t="s">
        <v>3103</v>
      </c>
      <c r="AY132" t="s">
        <v>3102</v>
      </c>
      <c r="BA132" s="2">
        <v>45064.362233796295</v>
      </c>
      <c r="BB132" s="2">
        <v>44183</v>
      </c>
      <c r="BC132">
        <v>512272</v>
      </c>
      <c r="BD132">
        <v>9</v>
      </c>
    </row>
    <row r="133" spans="1:56" hidden="1" x14ac:dyDescent="0.15">
      <c r="A133">
        <v>43</v>
      </c>
      <c r="B133">
        <v>9</v>
      </c>
      <c r="C133">
        <v>2</v>
      </c>
      <c r="D133">
        <v>3</v>
      </c>
      <c r="E133">
        <v>0</v>
      </c>
      <c r="F133">
        <f>-23-11</f>
        <v>-34</v>
      </c>
      <c r="G133" s="1">
        <v>45078</v>
      </c>
      <c r="H133" t="s">
        <v>2257</v>
      </c>
      <c r="I133" t="s">
        <v>56</v>
      </c>
      <c r="J133">
        <v>43</v>
      </c>
      <c r="K133" s="1">
        <v>42739</v>
      </c>
      <c r="L133" s="1">
        <v>42739</v>
      </c>
      <c r="M133" s="1">
        <v>45105</v>
      </c>
      <c r="N133" t="s">
        <v>363</v>
      </c>
      <c r="O133" t="s">
        <v>364</v>
      </c>
      <c r="P133" t="s">
        <v>365</v>
      </c>
      <c r="Q133" t="s">
        <v>366</v>
      </c>
      <c r="R133" s="1">
        <v>46931</v>
      </c>
      <c r="T133" t="s">
        <v>3099</v>
      </c>
      <c r="U133" t="s">
        <v>3098</v>
      </c>
      <c r="W133" t="s">
        <v>352</v>
      </c>
      <c r="X133" t="s">
        <v>59</v>
      </c>
      <c r="Y133" t="s">
        <v>353</v>
      </c>
      <c r="Z133" t="s">
        <v>354</v>
      </c>
      <c r="AA133" t="s">
        <v>355</v>
      </c>
      <c r="AC133">
        <v>1</v>
      </c>
      <c r="AG133" t="s">
        <v>2258</v>
      </c>
      <c r="AL133">
        <v>0</v>
      </c>
      <c r="AN133">
        <v>1</v>
      </c>
      <c r="AO133">
        <v>1</v>
      </c>
      <c r="AR133" s="2">
        <v>45266.458634259259</v>
      </c>
      <c r="AS133" s="2">
        <v>45266.458634259259</v>
      </c>
      <c r="AT133">
        <v>512272</v>
      </c>
      <c r="AU133">
        <v>3</v>
      </c>
      <c r="AV133">
        <v>0</v>
      </c>
      <c r="AW133">
        <v>2</v>
      </c>
      <c r="AX133" t="s">
        <v>3101</v>
      </c>
      <c r="AY133" t="s">
        <v>3100</v>
      </c>
      <c r="BA133" s="2">
        <v>45064.362349537034</v>
      </c>
      <c r="BB133" s="2">
        <v>44183</v>
      </c>
      <c r="BC133">
        <v>512272</v>
      </c>
      <c r="BD133">
        <v>9</v>
      </c>
    </row>
    <row r="134" spans="1:56" hidden="1" x14ac:dyDescent="0.15">
      <c r="A134">
        <v>43</v>
      </c>
      <c r="B134">
        <v>9</v>
      </c>
      <c r="C134">
        <v>2</v>
      </c>
      <c r="D134">
        <v>3</v>
      </c>
      <c r="E134">
        <v>0</v>
      </c>
      <c r="F134">
        <f>-23-11</f>
        <v>-34</v>
      </c>
      <c r="G134" s="1">
        <v>45078</v>
      </c>
      <c r="H134" t="s">
        <v>2257</v>
      </c>
      <c r="I134" t="s">
        <v>56</v>
      </c>
      <c r="J134">
        <v>43</v>
      </c>
      <c r="K134" s="1">
        <v>42739</v>
      </c>
      <c r="L134" s="1">
        <v>42739</v>
      </c>
      <c r="M134" s="1">
        <v>45105</v>
      </c>
      <c r="N134" t="s">
        <v>3097</v>
      </c>
      <c r="O134" t="s">
        <v>3096</v>
      </c>
      <c r="P134" t="s">
        <v>3095</v>
      </c>
      <c r="Q134" t="s">
        <v>3094</v>
      </c>
      <c r="R134" s="1">
        <v>46931</v>
      </c>
      <c r="T134" t="s">
        <v>3099</v>
      </c>
      <c r="U134" t="s">
        <v>3098</v>
      </c>
      <c r="W134" t="s">
        <v>352</v>
      </c>
      <c r="X134" t="s">
        <v>59</v>
      </c>
      <c r="Y134" t="s">
        <v>353</v>
      </c>
      <c r="Z134" t="s">
        <v>354</v>
      </c>
      <c r="AA134" t="s">
        <v>355</v>
      </c>
      <c r="AC134">
        <v>1</v>
      </c>
      <c r="AG134" t="s">
        <v>2258</v>
      </c>
      <c r="AL134">
        <v>0</v>
      </c>
      <c r="AN134">
        <v>1</v>
      </c>
      <c r="AO134">
        <v>1</v>
      </c>
      <c r="AR134" s="2">
        <v>45266.458634259259</v>
      </c>
      <c r="AS134" s="2">
        <v>45266.458634259259</v>
      </c>
      <c r="AT134">
        <v>512272</v>
      </c>
      <c r="AU134">
        <v>4</v>
      </c>
      <c r="AV134">
        <v>0</v>
      </c>
      <c r="AW134">
        <v>1</v>
      </c>
      <c r="AX134" t="s">
        <v>3093</v>
      </c>
      <c r="AY134" t="s">
        <v>3092</v>
      </c>
      <c r="BA134" s="2">
        <v>45064.364849537036</v>
      </c>
      <c r="BB134" s="2">
        <v>45064.364849537036</v>
      </c>
      <c r="BC134">
        <v>512272</v>
      </c>
      <c r="BD134">
        <v>9</v>
      </c>
    </row>
    <row r="135" spans="1:56" hidden="1" x14ac:dyDescent="0.15">
      <c r="A135">
        <v>43</v>
      </c>
      <c r="B135">
        <v>6</v>
      </c>
      <c r="C135">
        <v>3</v>
      </c>
      <c r="D135">
        <v>3</v>
      </c>
      <c r="E135">
        <v>0</v>
      </c>
      <c r="F135">
        <f>-23-8</f>
        <v>-31</v>
      </c>
      <c r="G135" s="1">
        <v>45063</v>
      </c>
      <c r="H135" t="s">
        <v>2267</v>
      </c>
      <c r="I135" t="s">
        <v>56</v>
      </c>
      <c r="J135">
        <v>43</v>
      </c>
      <c r="K135" s="1">
        <v>42739</v>
      </c>
      <c r="L135" s="1">
        <v>42739</v>
      </c>
      <c r="M135" s="1">
        <v>43279</v>
      </c>
      <c r="N135" t="s">
        <v>356</v>
      </c>
      <c r="O135" t="s">
        <v>353</v>
      </c>
      <c r="P135" t="s">
        <v>354</v>
      </c>
      <c r="Q135" t="s">
        <v>355</v>
      </c>
      <c r="R135" s="1">
        <v>45104</v>
      </c>
      <c r="T135" t="s">
        <v>3099</v>
      </c>
      <c r="U135" t="s">
        <v>3098</v>
      </c>
      <c r="W135" t="s">
        <v>352</v>
      </c>
      <c r="X135" t="s">
        <v>59</v>
      </c>
      <c r="Y135" t="s">
        <v>353</v>
      </c>
      <c r="Z135" t="s">
        <v>354</v>
      </c>
      <c r="AA135" t="s">
        <v>355</v>
      </c>
      <c r="AC135">
        <v>1</v>
      </c>
      <c r="AG135" t="s">
        <v>2258</v>
      </c>
      <c r="AL135">
        <v>0</v>
      </c>
      <c r="AM135">
        <v>0</v>
      </c>
      <c r="AN135">
        <v>1</v>
      </c>
      <c r="AO135">
        <v>1</v>
      </c>
      <c r="AR135" s="2">
        <v>45064.365162037036</v>
      </c>
      <c r="AS135" s="2">
        <v>45064.365162037036</v>
      </c>
      <c r="AT135">
        <v>512272</v>
      </c>
      <c r="AU135">
        <v>1</v>
      </c>
      <c r="AV135">
        <v>0</v>
      </c>
      <c r="AW135">
        <v>2</v>
      </c>
      <c r="AX135" t="s">
        <v>3103</v>
      </c>
      <c r="AY135" t="s">
        <v>3102</v>
      </c>
      <c r="BA135" s="2">
        <v>45064.362233796295</v>
      </c>
      <c r="BB135" s="2">
        <v>44183</v>
      </c>
      <c r="BC135">
        <v>512272</v>
      </c>
      <c r="BD135">
        <v>9</v>
      </c>
    </row>
    <row r="136" spans="1:56" hidden="1" x14ac:dyDescent="0.15">
      <c r="A136">
        <v>43</v>
      </c>
      <c r="B136">
        <v>6</v>
      </c>
      <c r="C136">
        <v>3</v>
      </c>
      <c r="D136">
        <v>3</v>
      </c>
      <c r="E136">
        <v>0</v>
      </c>
      <c r="F136">
        <f>-23-8</f>
        <v>-31</v>
      </c>
      <c r="G136" s="1">
        <v>45063</v>
      </c>
      <c r="H136" t="s">
        <v>2267</v>
      </c>
      <c r="I136" t="s">
        <v>56</v>
      </c>
      <c r="J136">
        <v>43</v>
      </c>
      <c r="K136" s="1">
        <v>42739</v>
      </c>
      <c r="L136" s="1">
        <v>42739</v>
      </c>
      <c r="M136" s="1">
        <v>43279</v>
      </c>
      <c r="N136" t="s">
        <v>363</v>
      </c>
      <c r="O136" t="s">
        <v>364</v>
      </c>
      <c r="P136" t="s">
        <v>365</v>
      </c>
      <c r="Q136" t="s">
        <v>366</v>
      </c>
      <c r="R136" s="1">
        <v>45104</v>
      </c>
      <c r="T136" t="s">
        <v>3099</v>
      </c>
      <c r="U136" t="s">
        <v>3098</v>
      </c>
      <c r="W136" t="s">
        <v>352</v>
      </c>
      <c r="X136" t="s">
        <v>59</v>
      </c>
      <c r="Y136" t="s">
        <v>353</v>
      </c>
      <c r="Z136" t="s">
        <v>354</v>
      </c>
      <c r="AA136" t="s">
        <v>355</v>
      </c>
      <c r="AC136">
        <v>1</v>
      </c>
      <c r="AG136" t="s">
        <v>2258</v>
      </c>
      <c r="AL136">
        <v>0</v>
      </c>
      <c r="AM136">
        <v>0</v>
      </c>
      <c r="AN136">
        <v>1</v>
      </c>
      <c r="AO136">
        <v>1</v>
      </c>
      <c r="AR136" s="2">
        <v>45064.365162037036</v>
      </c>
      <c r="AS136" s="2">
        <v>45064.365162037036</v>
      </c>
      <c r="AT136">
        <v>512272</v>
      </c>
      <c r="AU136">
        <v>3</v>
      </c>
      <c r="AV136">
        <v>0</v>
      </c>
      <c r="AW136">
        <v>2</v>
      </c>
      <c r="AX136" t="s">
        <v>3101</v>
      </c>
      <c r="AY136" t="s">
        <v>3100</v>
      </c>
      <c r="BA136" s="2">
        <v>45064.362349537034</v>
      </c>
      <c r="BB136" s="2">
        <v>44183</v>
      </c>
      <c r="BC136">
        <v>512272</v>
      </c>
      <c r="BD136">
        <v>9</v>
      </c>
    </row>
    <row r="137" spans="1:56" hidden="1" x14ac:dyDescent="0.15">
      <c r="A137">
        <v>43</v>
      </c>
      <c r="B137">
        <v>6</v>
      </c>
      <c r="C137">
        <v>3</v>
      </c>
      <c r="D137">
        <v>3</v>
      </c>
      <c r="E137">
        <v>0</v>
      </c>
      <c r="F137">
        <f>-23-8</f>
        <v>-31</v>
      </c>
      <c r="G137" s="1">
        <v>45063</v>
      </c>
      <c r="H137" t="s">
        <v>2267</v>
      </c>
      <c r="I137" t="s">
        <v>56</v>
      </c>
      <c r="J137">
        <v>43</v>
      </c>
      <c r="K137" s="1">
        <v>42739</v>
      </c>
      <c r="L137" s="1">
        <v>42739</v>
      </c>
      <c r="M137" s="1">
        <v>43279</v>
      </c>
      <c r="N137" t="s">
        <v>3097</v>
      </c>
      <c r="O137" t="s">
        <v>3096</v>
      </c>
      <c r="P137" t="s">
        <v>3095</v>
      </c>
      <c r="Q137" t="s">
        <v>3094</v>
      </c>
      <c r="R137" s="1">
        <v>45104</v>
      </c>
      <c r="T137" t="s">
        <v>3099</v>
      </c>
      <c r="U137" t="s">
        <v>3098</v>
      </c>
      <c r="W137" t="s">
        <v>352</v>
      </c>
      <c r="X137" t="s">
        <v>59</v>
      </c>
      <c r="Y137" t="s">
        <v>353</v>
      </c>
      <c r="Z137" t="s">
        <v>354</v>
      </c>
      <c r="AA137" t="s">
        <v>355</v>
      </c>
      <c r="AC137">
        <v>1</v>
      </c>
      <c r="AG137" t="s">
        <v>2258</v>
      </c>
      <c r="AL137">
        <v>0</v>
      </c>
      <c r="AM137">
        <v>0</v>
      </c>
      <c r="AN137">
        <v>1</v>
      </c>
      <c r="AO137">
        <v>1</v>
      </c>
      <c r="AR137" s="2">
        <v>45064.365162037036</v>
      </c>
      <c r="AS137" s="2">
        <v>45064.365162037036</v>
      </c>
      <c r="AT137">
        <v>512272</v>
      </c>
      <c r="AU137">
        <v>4</v>
      </c>
      <c r="AV137">
        <v>0</v>
      </c>
      <c r="AW137">
        <v>1</v>
      </c>
      <c r="AX137" t="s">
        <v>3093</v>
      </c>
      <c r="AY137" t="s">
        <v>3092</v>
      </c>
      <c r="BA137" s="2">
        <v>45064.364849537036</v>
      </c>
      <c r="BB137" s="2">
        <v>45064.364849537036</v>
      </c>
      <c r="BC137">
        <v>512272</v>
      </c>
      <c r="BD137">
        <v>9</v>
      </c>
    </row>
    <row r="138" spans="1:56" hidden="1" x14ac:dyDescent="0.15">
      <c r="A138">
        <v>44</v>
      </c>
      <c r="B138">
        <v>1</v>
      </c>
      <c r="C138">
        <v>1</v>
      </c>
      <c r="D138">
        <v>3</v>
      </c>
      <c r="E138">
        <v>0</v>
      </c>
      <c r="G138" s="1">
        <v>42739</v>
      </c>
      <c r="H138" t="s">
        <v>83</v>
      </c>
      <c r="I138" t="s">
        <v>56</v>
      </c>
      <c r="J138">
        <v>44</v>
      </c>
      <c r="K138" s="1">
        <v>42739</v>
      </c>
      <c r="L138" s="1">
        <v>42739</v>
      </c>
      <c r="M138" s="1">
        <v>43373</v>
      </c>
      <c r="N138" t="s">
        <v>369</v>
      </c>
      <c r="O138" t="s">
        <v>220</v>
      </c>
      <c r="P138" t="s">
        <v>370</v>
      </c>
      <c r="Q138" t="s">
        <v>371</v>
      </c>
      <c r="R138" s="1">
        <v>45198</v>
      </c>
      <c r="U138" t="s">
        <v>368</v>
      </c>
      <c r="W138" t="s">
        <v>369</v>
      </c>
      <c r="X138" t="s">
        <v>59</v>
      </c>
      <c r="Y138" t="s">
        <v>220</v>
      </c>
      <c r="Z138" t="s">
        <v>370</v>
      </c>
      <c r="AA138" t="s">
        <v>371</v>
      </c>
      <c r="AC138">
        <v>1</v>
      </c>
      <c r="AL138">
        <v>0</v>
      </c>
      <c r="AM138">
        <v>0</v>
      </c>
      <c r="AN138">
        <v>1</v>
      </c>
      <c r="AO138">
        <v>1</v>
      </c>
      <c r="AR138" s="2">
        <v>44183</v>
      </c>
      <c r="AS138" s="2">
        <v>44183</v>
      </c>
      <c r="AT138" t="s">
        <v>63</v>
      </c>
      <c r="AU138">
        <v>1</v>
      </c>
      <c r="AV138">
        <v>0</v>
      </c>
      <c r="AW138">
        <v>0</v>
      </c>
      <c r="AY138" t="s">
        <v>372</v>
      </c>
      <c r="BA138" s="2">
        <v>44183</v>
      </c>
      <c r="BB138" s="2">
        <v>44183</v>
      </c>
      <c r="BC138" t="s">
        <v>63</v>
      </c>
      <c r="BD138">
        <v>1</v>
      </c>
    </row>
    <row r="139" spans="1:56" hidden="1" x14ac:dyDescent="0.15">
      <c r="A139">
        <v>45</v>
      </c>
      <c r="B139">
        <v>1</v>
      </c>
      <c r="C139">
        <v>1</v>
      </c>
      <c r="D139">
        <v>3</v>
      </c>
      <c r="E139">
        <v>0</v>
      </c>
      <c r="G139" s="1">
        <v>42739</v>
      </c>
      <c r="H139" t="s">
        <v>55</v>
      </c>
      <c r="I139" t="s">
        <v>56</v>
      </c>
      <c r="J139">
        <v>45</v>
      </c>
      <c r="K139" s="1">
        <v>42739</v>
      </c>
      <c r="L139" s="1">
        <v>42739</v>
      </c>
      <c r="M139" s="1">
        <v>42723</v>
      </c>
      <c r="N139" t="s">
        <v>374</v>
      </c>
      <c r="O139" t="s">
        <v>375</v>
      </c>
      <c r="P139" t="s">
        <v>376</v>
      </c>
      <c r="Q139" t="s">
        <v>377</v>
      </c>
      <c r="R139" s="1">
        <v>44548</v>
      </c>
      <c r="U139" t="s">
        <v>373</v>
      </c>
      <c r="W139" t="s">
        <v>374</v>
      </c>
      <c r="X139" t="s">
        <v>59</v>
      </c>
      <c r="Y139" t="s">
        <v>375</v>
      </c>
      <c r="Z139" t="s">
        <v>376</v>
      </c>
      <c r="AA139" t="s">
        <v>377</v>
      </c>
      <c r="AC139">
        <v>1</v>
      </c>
      <c r="AL139">
        <v>0</v>
      </c>
      <c r="AM139">
        <v>0</v>
      </c>
      <c r="AN139">
        <v>1</v>
      </c>
      <c r="AO139">
        <v>1</v>
      </c>
      <c r="AR139" s="2">
        <v>44183</v>
      </c>
      <c r="AS139" s="2">
        <v>44183</v>
      </c>
      <c r="AT139" t="s">
        <v>63</v>
      </c>
      <c r="AU139">
        <v>1</v>
      </c>
      <c r="AV139">
        <v>0</v>
      </c>
      <c r="AW139">
        <v>0</v>
      </c>
      <c r="AY139" t="s">
        <v>378</v>
      </c>
      <c r="BA139" s="2">
        <v>44183</v>
      </c>
      <c r="BB139" s="2">
        <v>44183</v>
      </c>
      <c r="BC139" t="s">
        <v>63</v>
      </c>
      <c r="BD139">
        <v>2</v>
      </c>
    </row>
    <row r="140" spans="1:56" hidden="1" x14ac:dyDescent="0.15">
      <c r="A140">
        <v>45</v>
      </c>
      <c r="B140">
        <v>2</v>
      </c>
      <c r="C140">
        <v>5</v>
      </c>
      <c r="D140">
        <v>3</v>
      </c>
      <c r="E140">
        <v>0</v>
      </c>
      <c r="G140" s="1">
        <v>45019</v>
      </c>
      <c r="H140" t="s">
        <v>2332</v>
      </c>
      <c r="I140" t="s">
        <v>56</v>
      </c>
      <c r="J140">
        <v>45</v>
      </c>
      <c r="K140" s="1">
        <v>42739</v>
      </c>
      <c r="L140" s="1">
        <v>42739</v>
      </c>
      <c r="M140" s="1">
        <v>42723</v>
      </c>
      <c r="N140" t="s">
        <v>374</v>
      </c>
      <c r="O140" t="s">
        <v>375</v>
      </c>
      <c r="P140" t="s">
        <v>376</v>
      </c>
      <c r="Q140" t="s">
        <v>377</v>
      </c>
      <c r="R140" s="1">
        <v>44548</v>
      </c>
      <c r="S140" s="1">
        <v>45019</v>
      </c>
      <c r="U140" t="s">
        <v>373</v>
      </c>
      <c r="W140" t="s">
        <v>374</v>
      </c>
      <c r="X140" t="s">
        <v>59</v>
      </c>
      <c r="Y140" t="s">
        <v>375</v>
      </c>
      <c r="Z140" t="s">
        <v>376</v>
      </c>
      <c r="AA140" t="s">
        <v>377</v>
      </c>
      <c r="AC140">
        <v>1</v>
      </c>
      <c r="AG140" t="s">
        <v>2258</v>
      </c>
      <c r="AL140">
        <v>0</v>
      </c>
      <c r="AM140">
        <v>0</v>
      </c>
      <c r="AN140">
        <v>1</v>
      </c>
      <c r="AO140">
        <v>1</v>
      </c>
      <c r="AR140" s="2">
        <v>45020.451273148145</v>
      </c>
      <c r="AS140" s="2">
        <v>45020.451273148145</v>
      </c>
      <c r="AT140">
        <v>512272</v>
      </c>
      <c r="AU140">
        <v>1</v>
      </c>
      <c r="AV140">
        <v>0</v>
      </c>
      <c r="AW140">
        <v>0</v>
      </c>
      <c r="AY140" t="s">
        <v>378</v>
      </c>
      <c r="BA140" s="2">
        <v>44183</v>
      </c>
      <c r="BB140" s="2">
        <v>44183</v>
      </c>
      <c r="BC140" t="s">
        <v>63</v>
      </c>
      <c r="BD140">
        <v>2</v>
      </c>
    </row>
    <row r="141" spans="1:56" hidden="1" x14ac:dyDescent="0.15">
      <c r="A141">
        <v>46</v>
      </c>
      <c r="B141">
        <v>1</v>
      </c>
      <c r="C141">
        <v>1</v>
      </c>
      <c r="D141">
        <v>3</v>
      </c>
      <c r="E141">
        <v>0</v>
      </c>
      <c r="G141" s="1">
        <v>42739</v>
      </c>
      <c r="H141" t="s">
        <v>83</v>
      </c>
      <c r="I141" t="s">
        <v>56</v>
      </c>
      <c r="J141">
        <v>46</v>
      </c>
      <c r="K141" s="1">
        <v>42739</v>
      </c>
      <c r="L141" s="1">
        <v>42739</v>
      </c>
      <c r="M141" s="1">
        <v>43611</v>
      </c>
      <c r="N141" t="s">
        <v>380</v>
      </c>
      <c r="O141" t="s">
        <v>381</v>
      </c>
      <c r="P141" t="s">
        <v>382</v>
      </c>
      <c r="Q141" t="s">
        <v>383</v>
      </c>
      <c r="R141" s="1">
        <v>45437</v>
      </c>
      <c r="U141" t="s">
        <v>379</v>
      </c>
      <c r="W141" t="s">
        <v>380</v>
      </c>
      <c r="X141" t="s">
        <v>59</v>
      </c>
      <c r="Y141" t="s">
        <v>381</v>
      </c>
      <c r="Z141" t="s">
        <v>382</v>
      </c>
      <c r="AA141" t="s">
        <v>383</v>
      </c>
      <c r="AC141">
        <v>1</v>
      </c>
      <c r="AL141">
        <v>0</v>
      </c>
      <c r="AM141">
        <v>0</v>
      </c>
      <c r="AN141">
        <v>1</v>
      </c>
      <c r="AO141">
        <v>1</v>
      </c>
      <c r="AR141" s="2">
        <v>44183</v>
      </c>
      <c r="AS141" s="2">
        <v>44183</v>
      </c>
      <c r="AT141" t="s">
        <v>63</v>
      </c>
      <c r="AU141">
        <v>1</v>
      </c>
      <c r="AV141">
        <v>0</v>
      </c>
      <c r="AW141">
        <v>0</v>
      </c>
      <c r="AY141" t="s">
        <v>384</v>
      </c>
      <c r="BA141" s="2">
        <v>44183</v>
      </c>
      <c r="BB141" s="2">
        <v>44183</v>
      </c>
      <c r="BC141" t="s">
        <v>63</v>
      </c>
      <c r="BD141">
        <v>1</v>
      </c>
    </row>
    <row r="142" spans="1:56" hidden="1" x14ac:dyDescent="0.15">
      <c r="A142">
        <v>47</v>
      </c>
      <c r="B142">
        <v>1</v>
      </c>
      <c r="C142">
        <v>1</v>
      </c>
      <c r="D142">
        <v>3</v>
      </c>
      <c r="E142">
        <v>0</v>
      </c>
      <c r="G142" s="1">
        <v>42739</v>
      </c>
      <c r="H142" t="s">
        <v>55</v>
      </c>
      <c r="I142" t="s">
        <v>56</v>
      </c>
      <c r="J142">
        <v>47</v>
      </c>
      <c r="K142" s="1">
        <v>42739</v>
      </c>
      <c r="L142" s="1">
        <v>42739</v>
      </c>
      <c r="M142" s="1">
        <v>42627</v>
      </c>
      <c r="N142" t="s">
        <v>389</v>
      </c>
      <c r="O142" t="s">
        <v>390</v>
      </c>
      <c r="P142" t="s">
        <v>391</v>
      </c>
      <c r="Q142" t="s">
        <v>392</v>
      </c>
      <c r="R142" s="1">
        <v>44452</v>
      </c>
      <c r="U142" t="s">
        <v>385</v>
      </c>
      <c r="W142" t="s">
        <v>386</v>
      </c>
      <c r="X142" t="s">
        <v>201</v>
      </c>
      <c r="Y142" t="s">
        <v>112</v>
      </c>
      <c r="Z142" t="s">
        <v>387</v>
      </c>
      <c r="AA142" t="s">
        <v>388</v>
      </c>
      <c r="AC142">
        <v>1</v>
      </c>
      <c r="AL142">
        <v>0</v>
      </c>
      <c r="AM142">
        <v>0</v>
      </c>
      <c r="AN142">
        <v>1</v>
      </c>
      <c r="AO142">
        <v>1</v>
      </c>
      <c r="AR142" s="2">
        <v>44183</v>
      </c>
      <c r="AS142" s="2">
        <v>44183</v>
      </c>
      <c r="AT142" t="s">
        <v>63</v>
      </c>
      <c r="AU142">
        <v>1</v>
      </c>
      <c r="AV142">
        <v>0</v>
      </c>
      <c r="AW142">
        <v>0</v>
      </c>
      <c r="AY142" t="s">
        <v>393</v>
      </c>
      <c r="BA142" s="2">
        <v>44183</v>
      </c>
      <c r="BB142" s="2">
        <v>44183</v>
      </c>
      <c r="BC142" t="s">
        <v>63</v>
      </c>
      <c r="BD142">
        <v>4</v>
      </c>
    </row>
    <row r="143" spans="1:56" hidden="1" x14ac:dyDescent="0.15">
      <c r="A143">
        <v>47</v>
      </c>
      <c r="B143">
        <v>4</v>
      </c>
      <c r="C143">
        <v>2</v>
      </c>
      <c r="D143">
        <v>3</v>
      </c>
      <c r="E143">
        <v>0</v>
      </c>
      <c r="G143" s="1">
        <v>44456</v>
      </c>
      <c r="H143" t="s">
        <v>2257</v>
      </c>
      <c r="I143" t="s">
        <v>56</v>
      </c>
      <c r="J143">
        <v>47</v>
      </c>
      <c r="K143" s="1">
        <v>42739</v>
      </c>
      <c r="L143" s="1">
        <v>42739</v>
      </c>
      <c r="M143" s="1">
        <v>44456</v>
      </c>
      <c r="N143" t="s">
        <v>389</v>
      </c>
      <c r="O143" t="s">
        <v>2467</v>
      </c>
      <c r="P143" t="s">
        <v>2468</v>
      </c>
      <c r="Q143" t="s">
        <v>392</v>
      </c>
      <c r="R143" s="1">
        <v>46278</v>
      </c>
      <c r="T143" t="s">
        <v>3811</v>
      </c>
      <c r="U143" t="s">
        <v>3810</v>
      </c>
      <c r="W143" t="s">
        <v>386</v>
      </c>
      <c r="X143" t="s">
        <v>201</v>
      </c>
      <c r="Y143" t="s">
        <v>2466</v>
      </c>
      <c r="Z143" t="s">
        <v>3809</v>
      </c>
      <c r="AA143" t="s">
        <v>388</v>
      </c>
      <c r="AC143">
        <v>1</v>
      </c>
      <c r="AG143" t="s">
        <v>2258</v>
      </c>
      <c r="AL143">
        <v>0</v>
      </c>
      <c r="AN143">
        <v>1</v>
      </c>
      <c r="AO143">
        <v>1</v>
      </c>
      <c r="AR143" s="2">
        <v>45266.676018518519</v>
      </c>
      <c r="AS143" s="2">
        <v>45266.676018518519</v>
      </c>
      <c r="AT143">
        <v>512272</v>
      </c>
      <c r="AU143">
        <v>1</v>
      </c>
      <c r="AV143">
        <v>0</v>
      </c>
      <c r="AW143">
        <v>2</v>
      </c>
      <c r="AX143" t="s">
        <v>3808</v>
      </c>
      <c r="AY143" t="s">
        <v>3807</v>
      </c>
      <c r="BA143" s="2">
        <v>45266.675995370373</v>
      </c>
      <c r="BB143" s="2">
        <v>44183</v>
      </c>
      <c r="BC143">
        <v>512272</v>
      </c>
      <c r="BD143">
        <v>4</v>
      </c>
    </row>
    <row r="144" spans="1:56" hidden="1" x14ac:dyDescent="0.15">
      <c r="A144">
        <v>48</v>
      </c>
      <c r="B144">
        <v>1</v>
      </c>
      <c r="C144">
        <v>1</v>
      </c>
      <c r="D144">
        <v>3</v>
      </c>
      <c r="E144">
        <v>0</v>
      </c>
      <c r="G144" s="1">
        <v>42739</v>
      </c>
      <c r="H144" t="s">
        <v>55</v>
      </c>
      <c r="I144" t="s">
        <v>56</v>
      </c>
      <c r="J144">
        <v>48</v>
      </c>
      <c r="K144" s="1">
        <v>42739</v>
      </c>
      <c r="L144" s="1">
        <v>42739</v>
      </c>
      <c r="M144" s="1">
        <v>42537</v>
      </c>
      <c r="N144" t="s">
        <v>395</v>
      </c>
      <c r="O144" t="s">
        <v>396</v>
      </c>
      <c r="P144" t="s">
        <v>397</v>
      </c>
      <c r="Q144" t="s">
        <v>398</v>
      </c>
      <c r="R144" s="1">
        <v>44362</v>
      </c>
      <c r="U144" t="s">
        <v>394</v>
      </c>
      <c r="W144" t="s">
        <v>395</v>
      </c>
      <c r="X144" t="s">
        <v>59</v>
      </c>
      <c r="Y144" t="s">
        <v>396</v>
      </c>
      <c r="Z144" t="s">
        <v>397</v>
      </c>
      <c r="AA144" t="s">
        <v>398</v>
      </c>
      <c r="AC144">
        <v>1</v>
      </c>
      <c r="AL144">
        <v>0</v>
      </c>
      <c r="AM144">
        <v>0</v>
      </c>
      <c r="AN144">
        <v>1</v>
      </c>
      <c r="AO144">
        <v>1</v>
      </c>
      <c r="AR144" s="2">
        <v>44183</v>
      </c>
      <c r="AS144" s="2">
        <v>44183</v>
      </c>
      <c r="AT144" t="s">
        <v>63</v>
      </c>
      <c r="AU144">
        <v>1</v>
      </c>
      <c r="AV144">
        <v>0</v>
      </c>
      <c r="AW144">
        <v>0</v>
      </c>
      <c r="AY144" t="s">
        <v>399</v>
      </c>
      <c r="BA144" s="2">
        <v>44183</v>
      </c>
      <c r="BB144" s="2">
        <v>44183</v>
      </c>
      <c r="BC144" t="s">
        <v>63</v>
      </c>
      <c r="BD144">
        <v>4</v>
      </c>
    </row>
    <row r="145" spans="1:56" hidden="1" x14ac:dyDescent="0.15">
      <c r="A145">
        <v>48</v>
      </c>
      <c r="B145">
        <v>4</v>
      </c>
      <c r="C145">
        <v>2</v>
      </c>
      <c r="D145">
        <v>3</v>
      </c>
      <c r="E145">
        <v>0</v>
      </c>
      <c r="G145" s="1">
        <v>44342</v>
      </c>
      <c r="H145" t="s">
        <v>2257</v>
      </c>
      <c r="I145" t="s">
        <v>56</v>
      </c>
      <c r="J145">
        <v>48</v>
      </c>
      <c r="K145" s="1">
        <v>42739</v>
      </c>
      <c r="L145" s="1">
        <v>42739</v>
      </c>
      <c r="M145" s="1">
        <v>44363</v>
      </c>
      <c r="N145" t="s">
        <v>395</v>
      </c>
      <c r="O145" t="s">
        <v>396</v>
      </c>
      <c r="P145" t="s">
        <v>3806</v>
      </c>
      <c r="Q145" t="s">
        <v>398</v>
      </c>
      <c r="R145" s="1">
        <v>46188</v>
      </c>
      <c r="T145" t="s">
        <v>2399</v>
      </c>
      <c r="U145" t="s">
        <v>2400</v>
      </c>
      <c r="W145" t="s">
        <v>395</v>
      </c>
      <c r="X145" t="s">
        <v>101</v>
      </c>
      <c r="Y145" t="s">
        <v>396</v>
      </c>
      <c r="Z145" t="s">
        <v>3806</v>
      </c>
      <c r="AA145" t="s">
        <v>398</v>
      </c>
      <c r="AC145">
        <v>1</v>
      </c>
      <c r="AG145" t="s">
        <v>2258</v>
      </c>
      <c r="AL145">
        <v>0</v>
      </c>
      <c r="AN145">
        <v>1</v>
      </c>
      <c r="AO145">
        <v>1</v>
      </c>
      <c r="AR145" s="2">
        <v>45266.477777777778</v>
      </c>
      <c r="AS145" s="2">
        <v>45266.477777777778</v>
      </c>
      <c r="AT145">
        <v>512272</v>
      </c>
      <c r="AU145">
        <v>1</v>
      </c>
      <c r="AV145">
        <v>0</v>
      </c>
      <c r="AW145">
        <v>2</v>
      </c>
      <c r="AX145" t="s">
        <v>2399</v>
      </c>
      <c r="AY145" t="s">
        <v>2400</v>
      </c>
      <c r="BA145" s="2">
        <v>45266.477731481478</v>
      </c>
      <c r="BB145" s="2">
        <v>44183</v>
      </c>
      <c r="BC145">
        <v>512272</v>
      </c>
      <c r="BD145">
        <v>4</v>
      </c>
    </row>
    <row r="146" spans="1:56" hidden="1" x14ac:dyDescent="0.15">
      <c r="A146">
        <v>49</v>
      </c>
      <c r="B146">
        <v>1</v>
      </c>
      <c r="C146">
        <v>1</v>
      </c>
      <c r="D146">
        <v>3</v>
      </c>
      <c r="E146">
        <v>0</v>
      </c>
      <c r="G146" s="1">
        <v>42739</v>
      </c>
      <c r="H146" t="s">
        <v>55</v>
      </c>
      <c r="I146" t="s">
        <v>56</v>
      </c>
      <c r="J146">
        <v>49</v>
      </c>
      <c r="K146" s="1">
        <v>42739</v>
      </c>
      <c r="L146" s="1">
        <v>42739</v>
      </c>
      <c r="M146" s="1">
        <v>42586</v>
      </c>
      <c r="N146" t="s">
        <v>401</v>
      </c>
      <c r="O146" t="s">
        <v>402</v>
      </c>
      <c r="P146" t="s">
        <v>403</v>
      </c>
      <c r="Q146" t="s">
        <v>404</v>
      </c>
      <c r="R146" s="1">
        <v>44411</v>
      </c>
      <c r="U146" t="s">
        <v>400</v>
      </c>
      <c r="W146" t="s">
        <v>401</v>
      </c>
      <c r="X146" t="s">
        <v>59</v>
      </c>
      <c r="Y146" t="s">
        <v>402</v>
      </c>
      <c r="Z146" t="s">
        <v>403</v>
      </c>
      <c r="AA146" t="s">
        <v>404</v>
      </c>
      <c r="AC146">
        <v>1</v>
      </c>
      <c r="AL146">
        <v>0</v>
      </c>
      <c r="AM146">
        <v>0</v>
      </c>
      <c r="AN146">
        <v>1</v>
      </c>
      <c r="AO146">
        <v>1</v>
      </c>
      <c r="AR146" s="2">
        <v>44183</v>
      </c>
      <c r="AS146" s="2">
        <v>44183</v>
      </c>
      <c r="AT146" t="s">
        <v>63</v>
      </c>
      <c r="AU146">
        <v>1</v>
      </c>
      <c r="AV146">
        <v>0</v>
      </c>
      <c r="AW146">
        <v>0</v>
      </c>
      <c r="AY146" t="s">
        <v>405</v>
      </c>
      <c r="BA146" s="2">
        <v>44183</v>
      </c>
      <c r="BB146" s="2">
        <v>44183</v>
      </c>
      <c r="BC146" t="s">
        <v>63</v>
      </c>
      <c r="BD146">
        <v>4</v>
      </c>
    </row>
    <row r="147" spans="1:56" hidden="1" x14ac:dyDescent="0.15">
      <c r="A147">
        <v>49</v>
      </c>
      <c r="B147">
        <v>1</v>
      </c>
      <c r="C147">
        <v>1</v>
      </c>
      <c r="D147">
        <v>3</v>
      </c>
      <c r="E147">
        <v>0</v>
      </c>
      <c r="G147" s="1">
        <v>42739</v>
      </c>
      <c r="H147" t="s">
        <v>55</v>
      </c>
      <c r="I147" t="s">
        <v>56</v>
      </c>
      <c r="J147">
        <v>49</v>
      </c>
      <c r="K147" s="1">
        <v>42739</v>
      </c>
      <c r="L147" s="1">
        <v>42739</v>
      </c>
      <c r="M147" s="1">
        <v>42586</v>
      </c>
      <c r="N147" t="s">
        <v>401</v>
      </c>
      <c r="O147" t="s">
        <v>402</v>
      </c>
      <c r="P147" t="s">
        <v>403</v>
      </c>
      <c r="Q147" t="s">
        <v>404</v>
      </c>
      <c r="R147" s="1">
        <v>44411</v>
      </c>
      <c r="U147" t="s">
        <v>400</v>
      </c>
      <c r="W147" t="s">
        <v>401</v>
      </c>
      <c r="X147" t="s">
        <v>59</v>
      </c>
      <c r="Y147" t="s">
        <v>402</v>
      </c>
      <c r="Z147" t="s">
        <v>403</v>
      </c>
      <c r="AA147" t="s">
        <v>404</v>
      </c>
      <c r="AC147">
        <v>1</v>
      </c>
      <c r="AL147">
        <v>0</v>
      </c>
      <c r="AM147">
        <v>0</v>
      </c>
      <c r="AN147">
        <v>1</v>
      </c>
      <c r="AO147">
        <v>1</v>
      </c>
      <c r="AR147" s="2">
        <v>44183</v>
      </c>
      <c r="AS147" s="2">
        <v>44183</v>
      </c>
      <c r="AT147" t="s">
        <v>63</v>
      </c>
      <c r="AU147">
        <v>2</v>
      </c>
      <c r="AV147">
        <v>0</v>
      </c>
      <c r="AW147">
        <v>0</v>
      </c>
      <c r="AY147" t="s">
        <v>406</v>
      </c>
      <c r="BA147" s="2">
        <v>44183</v>
      </c>
      <c r="BB147" s="2">
        <v>44183</v>
      </c>
      <c r="BC147" t="s">
        <v>63</v>
      </c>
      <c r="BD147">
        <v>4</v>
      </c>
    </row>
    <row r="148" spans="1:56" hidden="1" x14ac:dyDescent="0.15">
      <c r="A148">
        <v>49</v>
      </c>
      <c r="B148">
        <v>4</v>
      </c>
      <c r="C148">
        <v>2</v>
      </c>
      <c r="D148">
        <v>3</v>
      </c>
      <c r="E148">
        <v>0</v>
      </c>
      <c r="G148" s="1">
        <v>44365</v>
      </c>
      <c r="H148" t="s">
        <v>2257</v>
      </c>
      <c r="I148" t="s">
        <v>56</v>
      </c>
      <c r="J148">
        <v>49</v>
      </c>
      <c r="K148" s="1">
        <v>42739</v>
      </c>
      <c r="L148" s="1">
        <v>42739</v>
      </c>
      <c r="M148" s="1">
        <v>44412</v>
      </c>
      <c r="N148" t="s">
        <v>401</v>
      </c>
      <c r="O148" t="s">
        <v>402</v>
      </c>
      <c r="P148" t="s">
        <v>3801</v>
      </c>
      <c r="Q148" t="s">
        <v>404</v>
      </c>
      <c r="R148" s="1">
        <v>46237</v>
      </c>
      <c r="T148" t="s">
        <v>3803</v>
      </c>
      <c r="U148" t="s">
        <v>3802</v>
      </c>
      <c r="W148" t="s">
        <v>401</v>
      </c>
      <c r="X148" t="s">
        <v>59</v>
      </c>
      <c r="Y148" t="s">
        <v>402</v>
      </c>
      <c r="Z148" t="s">
        <v>3801</v>
      </c>
      <c r="AA148" t="s">
        <v>404</v>
      </c>
      <c r="AC148">
        <v>1</v>
      </c>
      <c r="AG148" t="s">
        <v>2258</v>
      </c>
      <c r="AL148">
        <v>0</v>
      </c>
      <c r="AN148">
        <v>1</v>
      </c>
      <c r="AO148">
        <v>1</v>
      </c>
      <c r="AR148" s="2">
        <v>45266.569953703707</v>
      </c>
      <c r="AS148" s="2">
        <v>45266.569953703707</v>
      </c>
      <c r="AT148">
        <v>512272</v>
      </c>
      <c r="AU148">
        <v>1</v>
      </c>
      <c r="AV148">
        <v>0</v>
      </c>
      <c r="AW148">
        <v>2</v>
      </c>
      <c r="AX148" t="s">
        <v>3805</v>
      </c>
      <c r="AY148" t="s">
        <v>3804</v>
      </c>
      <c r="BA148" s="2">
        <v>45266.569641203707</v>
      </c>
      <c r="BB148" s="2">
        <v>44183</v>
      </c>
      <c r="BC148">
        <v>512272</v>
      </c>
      <c r="BD148">
        <v>4</v>
      </c>
    </row>
    <row r="149" spans="1:56" hidden="1" x14ac:dyDescent="0.15">
      <c r="A149">
        <v>49</v>
      </c>
      <c r="B149">
        <v>4</v>
      </c>
      <c r="C149">
        <v>2</v>
      </c>
      <c r="D149">
        <v>3</v>
      </c>
      <c r="E149">
        <v>0</v>
      </c>
      <c r="G149" s="1">
        <v>44365</v>
      </c>
      <c r="H149" t="s">
        <v>2257</v>
      </c>
      <c r="I149" t="s">
        <v>56</v>
      </c>
      <c r="J149">
        <v>49</v>
      </c>
      <c r="K149" s="1">
        <v>42739</v>
      </c>
      <c r="L149" s="1">
        <v>42739</v>
      </c>
      <c r="M149" s="1">
        <v>44412</v>
      </c>
      <c r="N149" t="s">
        <v>401</v>
      </c>
      <c r="O149" t="s">
        <v>402</v>
      </c>
      <c r="P149" t="s">
        <v>3801</v>
      </c>
      <c r="Q149" t="s">
        <v>404</v>
      </c>
      <c r="R149" s="1">
        <v>46237</v>
      </c>
      <c r="T149" t="s">
        <v>3803</v>
      </c>
      <c r="U149" t="s">
        <v>3802</v>
      </c>
      <c r="W149" t="s">
        <v>401</v>
      </c>
      <c r="X149" t="s">
        <v>59</v>
      </c>
      <c r="Y149" t="s">
        <v>402</v>
      </c>
      <c r="Z149" t="s">
        <v>3801</v>
      </c>
      <c r="AA149" t="s">
        <v>404</v>
      </c>
      <c r="AC149">
        <v>1</v>
      </c>
      <c r="AG149" t="s">
        <v>2258</v>
      </c>
      <c r="AL149">
        <v>0</v>
      </c>
      <c r="AN149">
        <v>1</v>
      </c>
      <c r="AO149">
        <v>1</v>
      </c>
      <c r="AR149" s="2">
        <v>45266.569953703707</v>
      </c>
      <c r="AS149" s="2">
        <v>45266.569953703707</v>
      </c>
      <c r="AT149">
        <v>512272</v>
      </c>
      <c r="AU149">
        <v>2</v>
      </c>
      <c r="AV149">
        <v>0</v>
      </c>
      <c r="AW149">
        <v>2</v>
      </c>
      <c r="AX149" t="s">
        <v>3800</v>
      </c>
      <c r="AY149" t="s">
        <v>3799</v>
      </c>
      <c r="BA149" s="2">
        <v>45266.569930555554</v>
      </c>
      <c r="BB149" s="2">
        <v>44183</v>
      </c>
      <c r="BC149">
        <v>512272</v>
      </c>
      <c r="BD149">
        <v>4</v>
      </c>
    </row>
    <row r="150" spans="1:56" hidden="1" x14ac:dyDescent="0.15">
      <c r="A150">
        <v>50</v>
      </c>
      <c r="B150">
        <v>1</v>
      </c>
      <c r="C150">
        <v>1</v>
      </c>
      <c r="D150">
        <v>3</v>
      </c>
      <c r="E150">
        <v>0</v>
      </c>
      <c r="G150" s="1">
        <v>42739</v>
      </c>
      <c r="H150" t="s">
        <v>55</v>
      </c>
      <c r="I150" t="s">
        <v>56</v>
      </c>
      <c r="J150">
        <v>50</v>
      </c>
      <c r="K150" s="1">
        <v>42739</v>
      </c>
      <c r="L150" s="1">
        <v>42739</v>
      </c>
      <c r="M150" s="1">
        <v>42605</v>
      </c>
      <c r="N150" t="s">
        <v>408</v>
      </c>
      <c r="O150" t="s">
        <v>409</v>
      </c>
      <c r="P150" t="s">
        <v>410</v>
      </c>
      <c r="Q150" t="s">
        <v>411</v>
      </c>
      <c r="R150" s="1">
        <v>44430</v>
      </c>
      <c r="U150" t="s">
        <v>407</v>
      </c>
      <c r="W150" t="s">
        <v>408</v>
      </c>
      <c r="X150" t="s">
        <v>77</v>
      </c>
      <c r="Y150" t="s">
        <v>409</v>
      </c>
      <c r="Z150" t="s">
        <v>410</v>
      </c>
      <c r="AA150" t="s">
        <v>411</v>
      </c>
      <c r="AC150">
        <v>1</v>
      </c>
      <c r="AL150">
        <v>0</v>
      </c>
      <c r="AM150">
        <v>0</v>
      </c>
      <c r="AN150">
        <v>1</v>
      </c>
      <c r="AO150">
        <v>1</v>
      </c>
      <c r="AR150" s="2">
        <v>44183</v>
      </c>
      <c r="AS150" s="2">
        <v>44183</v>
      </c>
      <c r="AT150" t="s">
        <v>63</v>
      </c>
      <c r="AU150">
        <v>1</v>
      </c>
      <c r="AV150">
        <v>0</v>
      </c>
      <c r="AW150">
        <v>0</v>
      </c>
      <c r="AY150" t="s">
        <v>407</v>
      </c>
      <c r="BA150" s="2">
        <v>44183</v>
      </c>
      <c r="BB150" s="2">
        <v>44183</v>
      </c>
      <c r="BC150" t="s">
        <v>63</v>
      </c>
      <c r="BD150">
        <v>5</v>
      </c>
    </row>
    <row r="151" spans="1:56" hidden="1" x14ac:dyDescent="0.15">
      <c r="A151">
        <v>50</v>
      </c>
      <c r="B151">
        <v>5</v>
      </c>
      <c r="C151">
        <v>2</v>
      </c>
      <c r="D151">
        <v>3</v>
      </c>
      <c r="E151">
        <v>0</v>
      </c>
      <c r="G151" s="1">
        <v>44419</v>
      </c>
      <c r="H151" t="s">
        <v>2257</v>
      </c>
      <c r="I151" t="s">
        <v>56</v>
      </c>
      <c r="J151">
        <v>50</v>
      </c>
      <c r="K151" s="1">
        <v>42739</v>
      </c>
      <c r="L151" s="1">
        <v>42739</v>
      </c>
      <c r="M151" s="1">
        <v>44431</v>
      </c>
      <c r="N151" t="s">
        <v>408</v>
      </c>
      <c r="O151" t="s">
        <v>409</v>
      </c>
      <c r="P151" t="s">
        <v>410</v>
      </c>
      <c r="Q151" t="s">
        <v>411</v>
      </c>
      <c r="R151" s="1">
        <v>46256</v>
      </c>
      <c r="T151" t="s">
        <v>3798</v>
      </c>
      <c r="U151" t="s">
        <v>3797</v>
      </c>
      <c r="W151" t="s">
        <v>408</v>
      </c>
      <c r="Y151" t="s">
        <v>409</v>
      </c>
      <c r="Z151" t="s">
        <v>410</v>
      </c>
      <c r="AA151" t="s">
        <v>411</v>
      </c>
      <c r="AC151">
        <v>2</v>
      </c>
      <c r="AG151" t="s">
        <v>2258</v>
      </c>
      <c r="AL151">
        <v>0</v>
      </c>
      <c r="AN151">
        <v>1</v>
      </c>
      <c r="AO151">
        <v>1</v>
      </c>
      <c r="AR151" s="2">
        <v>45266.641388888886</v>
      </c>
      <c r="AS151" s="2">
        <v>45266.641388888886</v>
      </c>
      <c r="AT151">
        <v>512272</v>
      </c>
      <c r="AU151">
        <v>1</v>
      </c>
      <c r="AV151">
        <v>0</v>
      </c>
      <c r="AW151">
        <v>2</v>
      </c>
      <c r="AX151" t="s">
        <v>3798</v>
      </c>
      <c r="AY151" t="s">
        <v>3797</v>
      </c>
      <c r="BA151" s="2">
        <v>45266.638460648152</v>
      </c>
      <c r="BB151" s="2">
        <v>44183</v>
      </c>
      <c r="BC151">
        <v>512272</v>
      </c>
      <c r="BD151">
        <v>5</v>
      </c>
    </row>
    <row r="152" spans="1:56" hidden="1" x14ac:dyDescent="0.15">
      <c r="A152">
        <v>51</v>
      </c>
      <c r="B152">
        <v>1</v>
      </c>
      <c r="C152">
        <v>1</v>
      </c>
      <c r="D152">
        <v>3</v>
      </c>
      <c r="E152">
        <v>0</v>
      </c>
      <c r="G152" s="1">
        <v>42739</v>
      </c>
      <c r="H152" t="s">
        <v>83</v>
      </c>
      <c r="I152" t="s">
        <v>56</v>
      </c>
      <c r="J152">
        <v>51</v>
      </c>
      <c r="K152" s="1">
        <v>42739</v>
      </c>
      <c r="L152" s="1">
        <v>42739</v>
      </c>
      <c r="M152" s="1">
        <v>43200</v>
      </c>
      <c r="N152" t="s">
        <v>413</v>
      </c>
      <c r="O152" t="s">
        <v>414</v>
      </c>
      <c r="P152" t="s">
        <v>415</v>
      </c>
      <c r="Q152" t="s">
        <v>416</v>
      </c>
      <c r="R152" s="1">
        <v>45025</v>
      </c>
      <c r="U152" t="s">
        <v>412</v>
      </c>
      <c r="W152" t="s">
        <v>413</v>
      </c>
      <c r="X152" t="s">
        <v>59</v>
      </c>
      <c r="Y152" t="s">
        <v>414</v>
      </c>
      <c r="Z152" t="s">
        <v>415</v>
      </c>
      <c r="AA152" t="s">
        <v>416</v>
      </c>
      <c r="AC152">
        <v>1</v>
      </c>
      <c r="AL152">
        <v>0</v>
      </c>
      <c r="AM152">
        <v>0</v>
      </c>
      <c r="AN152">
        <v>1</v>
      </c>
      <c r="AO152">
        <v>1</v>
      </c>
      <c r="AR152" s="2">
        <v>44183</v>
      </c>
      <c r="AS152" s="2">
        <v>44183</v>
      </c>
      <c r="AT152" t="s">
        <v>63</v>
      </c>
      <c r="AU152">
        <v>1</v>
      </c>
      <c r="AV152">
        <v>0</v>
      </c>
      <c r="AW152">
        <v>0</v>
      </c>
      <c r="AY152" t="s">
        <v>417</v>
      </c>
      <c r="BA152" s="2">
        <v>44183</v>
      </c>
      <c r="BB152" s="2">
        <v>44183</v>
      </c>
      <c r="BC152" t="s">
        <v>63</v>
      </c>
      <c r="BD152">
        <v>1</v>
      </c>
    </row>
    <row r="153" spans="1:56" hidden="1" x14ac:dyDescent="0.15">
      <c r="A153">
        <v>52</v>
      </c>
      <c r="B153">
        <v>1</v>
      </c>
      <c r="C153">
        <v>1</v>
      </c>
      <c r="D153">
        <v>3</v>
      </c>
      <c r="E153">
        <v>0</v>
      </c>
      <c r="G153" s="1">
        <v>42739</v>
      </c>
      <c r="H153" t="s">
        <v>55</v>
      </c>
      <c r="I153" t="s">
        <v>56</v>
      </c>
      <c r="J153">
        <v>52</v>
      </c>
      <c r="K153" s="1">
        <v>42739</v>
      </c>
      <c r="L153" s="1">
        <v>42739</v>
      </c>
      <c r="M153" s="1">
        <v>43648</v>
      </c>
      <c r="N153" t="s">
        <v>419</v>
      </c>
      <c r="O153" t="s">
        <v>420</v>
      </c>
      <c r="P153" t="s">
        <v>421</v>
      </c>
      <c r="Q153" t="s">
        <v>422</v>
      </c>
      <c r="R153" s="1">
        <v>45474</v>
      </c>
      <c r="U153" t="s">
        <v>418</v>
      </c>
      <c r="W153" t="s">
        <v>419</v>
      </c>
      <c r="X153" t="s">
        <v>59</v>
      </c>
      <c r="Y153" t="s">
        <v>420</v>
      </c>
      <c r="Z153" t="s">
        <v>421</v>
      </c>
      <c r="AA153" t="s">
        <v>422</v>
      </c>
      <c r="AC153">
        <v>1</v>
      </c>
      <c r="AL153">
        <v>0</v>
      </c>
      <c r="AM153">
        <v>0</v>
      </c>
      <c r="AN153">
        <v>1</v>
      </c>
      <c r="AO153">
        <v>1</v>
      </c>
      <c r="AR153" s="2">
        <v>44183</v>
      </c>
      <c r="AS153" s="2">
        <v>44183</v>
      </c>
      <c r="AT153" t="s">
        <v>63</v>
      </c>
      <c r="AU153">
        <v>1</v>
      </c>
      <c r="AV153">
        <v>0</v>
      </c>
      <c r="AW153">
        <v>0</v>
      </c>
      <c r="AY153" t="s">
        <v>418</v>
      </c>
      <c r="BA153" s="2">
        <v>44183</v>
      </c>
      <c r="BB153" s="2">
        <v>44183</v>
      </c>
      <c r="BC153" t="s">
        <v>63</v>
      </c>
      <c r="BD153">
        <v>3</v>
      </c>
    </row>
    <row r="154" spans="1:56" hidden="1" x14ac:dyDescent="0.15">
      <c r="A154">
        <v>52</v>
      </c>
      <c r="B154">
        <v>3</v>
      </c>
      <c r="C154">
        <v>3</v>
      </c>
      <c r="D154">
        <v>3</v>
      </c>
      <c r="E154">
        <v>0</v>
      </c>
      <c r="G154" s="1">
        <v>44887</v>
      </c>
      <c r="H154" t="s">
        <v>2262</v>
      </c>
      <c r="I154" t="s">
        <v>56</v>
      </c>
      <c r="J154">
        <v>52</v>
      </c>
      <c r="K154" s="1">
        <v>42739</v>
      </c>
      <c r="L154" s="1">
        <v>42739</v>
      </c>
      <c r="M154" s="1">
        <v>43648</v>
      </c>
      <c r="N154" t="s">
        <v>419</v>
      </c>
      <c r="O154" t="s">
        <v>420</v>
      </c>
      <c r="P154" t="s">
        <v>421</v>
      </c>
      <c r="Q154" t="s">
        <v>422</v>
      </c>
      <c r="R154" s="1">
        <v>45474</v>
      </c>
      <c r="T154" t="s">
        <v>2980</v>
      </c>
      <c r="U154" t="s">
        <v>2979</v>
      </c>
      <c r="W154" t="s">
        <v>419</v>
      </c>
      <c r="X154" t="s">
        <v>59</v>
      </c>
      <c r="Y154" t="s">
        <v>420</v>
      </c>
      <c r="Z154" t="s">
        <v>2978</v>
      </c>
      <c r="AA154" t="s">
        <v>422</v>
      </c>
      <c r="AC154">
        <v>1</v>
      </c>
      <c r="AG154" t="s">
        <v>2258</v>
      </c>
      <c r="AL154">
        <v>0</v>
      </c>
      <c r="AM154">
        <v>0</v>
      </c>
      <c r="AN154">
        <v>1</v>
      </c>
      <c r="AO154">
        <v>1</v>
      </c>
      <c r="AR154" s="2">
        <v>44887.597627314812</v>
      </c>
      <c r="AS154" s="2">
        <v>44887.597627314812</v>
      </c>
      <c r="AT154">
        <v>512272</v>
      </c>
      <c r="AU154">
        <v>1</v>
      </c>
      <c r="AV154">
        <v>0</v>
      </c>
      <c r="AW154">
        <v>1</v>
      </c>
      <c r="AX154" t="s">
        <v>2977</v>
      </c>
      <c r="AY154" t="s">
        <v>2976</v>
      </c>
      <c r="BA154" s="2">
        <v>44887.597384259258</v>
      </c>
      <c r="BB154" s="2">
        <v>44183</v>
      </c>
      <c r="BC154">
        <v>512272</v>
      </c>
      <c r="BD154">
        <v>3</v>
      </c>
    </row>
    <row r="155" spans="1:56" hidden="1" x14ac:dyDescent="0.15">
      <c r="A155">
        <v>53</v>
      </c>
      <c r="B155">
        <v>1</v>
      </c>
      <c r="C155">
        <v>1</v>
      </c>
      <c r="D155">
        <v>3</v>
      </c>
      <c r="E155">
        <v>0</v>
      </c>
      <c r="G155" s="1">
        <v>42739</v>
      </c>
      <c r="H155" t="s">
        <v>55</v>
      </c>
      <c r="I155" t="s">
        <v>56</v>
      </c>
      <c r="J155">
        <v>53</v>
      </c>
      <c r="K155" s="1">
        <v>42739</v>
      </c>
      <c r="L155" s="1">
        <v>42739</v>
      </c>
      <c r="M155" s="1">
        <v>42542</v>
      </c>
      <c r="N155" t="s">
        <v>424</v>
      </c>
      <c r="O155" t="s">
        <v>425</v>
      </c>
      <c r="P155" t="s">
        <v>426</v>
      </c>
      <c r="Q155" t="s">
        <v>427</v>
      </c>
      <c r="R155" s="1">
        <v>44367</v>
      </c>
      <c r="U155" t="s">
        <v>423</v>
      </c>
      <c r="W155" t="s">
        <v>424</v>
      </c>
      <c r="X155" t="s">
        <v>59</v>
      </c>
      <c r="Y155" t="s">
        <v>425</v>
      </c>
      <c r="Z155" t="s">
        <v>426</v>
      </c>
      <c r="AA155" t="s">
        <v>427</v>
      </c>
      <c r="AC155">
        <v>1</v>
      </c>
      <c r="AL155">
        <v>0</v>
      </c>
      <c r="AM155">
        <v>0</v>
      </c>
      <c r="AN155">
        <v>1</v>
      </c>
      <c r="AO155">
        <v>1</v>
      </c>
      <c r="AR155" s="2">
        <v>44183</v>
      </c>
      <c r="AS155" s="2">
        <v>44183</v>
      </c>
      <c r="AT155" t="s">
        <v>63</v>
      </c>
      <c r="AU155">
        <v>1</v>
      </c>
      <c r="AV155">
        <v>0</v>
      </c>
      <c r="AW155">
        <v>0</v>
      </c>
      <c r="AY155" t="s">
        <v>423</v>
      </c>
      <c r="BA155" s="2">
        <v>44183</v>
      </c>
      <c r="BB155" s="2">
        <v>44183</v>
      </c>
      <c r="BC155" t="s">
        <v>63</v>
      </c>
      <c r="BD155">
        <v>4</v>
      </c>
    </row>
    <row r="156" spans="1:56" hidden="1" x14ac:dyDescent="0.15">
      <c r="A156">
        <v>53</v>
      </c>
      <c r="B156">
        <v>4</v>
      </c>
      <c r="C156">
        <v>2</v>
      </c>
      <c r="D156">
        <v>3</v>
      </c>
      <c r="E156">
        <v>0</v>
      </c>
      <c r="G156" s="1">
        <v>44350</v>
      </c>
      <c r="H156" t="s">
        <v>2257</v>
      </c>
      <c r="I156" t="s">
        <v>56</v>
      </c>
      <c r="J156">
        <v>53</v>
      </c>
      <c r="K156" s="1">
        <v>42739</v>
      </c>
      <c r="L156" s="1">
        <v>42739</v>
      </c>
      <c r="M156" s="1">
        <v>44368</v>
      </c>
      <c r="N156" t="s">
        <v>424</v>
      </c>
      <c r="O156" t="s">
        <v>425</v>
      </c>
      <c r="P156" t="s">
        <v>426</v>
      </c>
      <c r="Q156" t="s">
        <v>427</v>
      </c>
      <c r="R156" s="1">
        <v>46193</v>
      </c>
      <c r="T156" t="s">
        <v>3796</v>
      </c>
      <c r="U156" t="s">
        <v>3795</v>
      </c>
      <c r="W156" t="s">
        <v>424</v>
      </c>
      <c r="X156" t="s">
        <v>59</v>
      </c>
      <c r="Y156" t="s">
        <v>425</v>
      </c>
      <c r="Z156" t="s">
        <v>426</v>
      </c>
      <c r="AA156" t="s">
        <v>427</v>
      </c>
      <c r="AC156">
        <v>1</v>
      </c>
      <c r="AG156" t="s">
        <v>2258</v>
      </c>
      <c r="AL156">
        <v>0</v>
      </c>
      <c r="AN156">
        <v>1</v>
      </c>
      <c r="AO156">
        <v>1</v>
      </c>
      <c r="AR156" s="2">
        <v>45266.498171296298</v>
      </c>
      <c r="AS156" s="2">
        <v>45266.498171296298</v>
      </c>
      <c r="AT156">
        <v>512272</v>
      </c>
      <c r="AU156">
        <v>1</v>
      </c>
      <c r="AV156">
        <v>0</v>
      </c>
      <c r="AW156">
        <v>2</v>
      </c>
      <c r="AX156" t="s">
        <v>3796</v>
      </c>
      <c r="AY156" t="s">
        <v>3795</v>
      </c>
      <c r="BA156" s="2">
        <v>45266.498101851852</v>
      </c>
      <c r="BB156" s="2">
        <v>44183</v>
      </c>
      <c r="BC156">
        <v>512272</v>
      </c>
      <c r="BD156">
        <v>4</v>
      </c>
    </row>
    <row r="157" spans="1:56" hidden="1" x14ac:dyDescent="0.15">
      <c r="A157">
        <v>54</v>
      </c>
      <c r="B157">
        <v>1</v>
      </c>
      <c r="C157">
        <v>1</v>
      </c>
      <c r="D157">
        <v>3</v>
      </c>
      <c r="E157">
        <v>0</v>
      </c>
      <c r="G157" s="1">
        <v>42739</v>
      </c>
      <c r="H157" t="s">
        <v>83</v>
      </c>
      <c r="I157" t="s">
        <v>56</v>
      </c>
      <c r="J157">
        <v>54</v>
      </c>
      <c r="K157" s="1">
        <v>42739</v>
      </c>
      <c r="L157" s="1">
        <v>42739</v>
      </c>
      <c r="M157" s="1">
        <v>42597</v>
      </c>
      <c r="N157" t="s">
        <v>429</v>
      </c>
      <c r="O157" t="s">
        <v>430</v>
      </c>
      <c r="P157" t="s">
        <v>433</v>
      </c>
      <c r="Q157" t="s">
        <v>432</v>
      </c>
      <c r="R157" s="1">
        <v>44422</v>
      </c>
      <c r="U157" t="s">
        <v>428</v>
      </c>
      <c r="W157" t="s">
        <v>429</v>
      </c>
      <c r="X157" t="s">
        <v>201</v>
      </c>
      <c r="Y157" t="s">
        <v>430</v>
      </c>
      <c r="Z157" t="s">
        <v>431</v>
      </c>
      <c r="AA157" t="s">
        <v>432</v>
      </c>
      <c r="AC157">
        <v>1</v>
      </c>
      <c r="AL157">
        <v>0</v>
      </c>
      <c r="AM157">
        <v>0</v>
      </c>
      <c r="AN157">
        <v>1</v>
      </c>
      <c r="AO157">
        <v>1</v>
      </c>
      <c r="AR157" s="2">
        <v>44183</v>
      </c>
      <c r="AS157" s="2">
        <v>44183</v>
      </c>
      <c r="AT157" t="s">
        <v>63</v>
      </c>
      <c r="AU157">
        <v>1</v>
      </c>
      <c r="AV157">
        <v>0</v>
      </c>
      <c r="AW157">
        <v>0</v>
      </c>
      <c r="AY157" t="s">
        <v>434</v>
      </c>
      <c r="BA157" s="2">
        <v>44183</v>
      </c>
      <c r="BB157" s="2">
        <v>44183</v>
      </c>
      <c r="BC157" t="s">
        <v>63</v>
      </c>
      <c r="BD157">
        <v>1</v>
      </c>
    </row>
    <row r="158" spans="1:56" hidden="1" x14ac:dyDescent="0.15">
      <c r="A158">
        <v>55</v>
      </c>
      <c r="B158">
        <v>1</v>
      </c>
      <c r="C158">
        <v>1</v>
      </c>
      <c r="D158">
        <v>3</v>
      </c>
      <c r="E158">
        <v>0</v>
      </c>
      <c r="G158" s="1">
        <v>42739</v>
      </c>
      <c r="H158" t="s">
        <v>55</v>
      </c>
      <c r="I158" t="s">
        <v>56</v>
      </c>
      <c r="J158">
        <v>55</v>
      </c>
      <c r="K158" s="1">
        <v>42739</v>
      </c>
      <c r="L158" s="1">
        <v>42739</v>
      </c>
      <c r="M158" s="1">
        <v>42614</v>
      </c>
      <c r="N158" t="s">
        <v>440</v>
      </c>
      <c r="O158" t="s">
        <v>205</v>
      </c>
      <c r="P158" t="s">
        <v>441</v>
      </c>
      <c r="Q158" t="s">
        <v>442</v>
      </c>
      <c r="R158" s="1">
        <v>44439</v>
      </c>
      <c r="U158" t="s">
        <v>435</v>
      </c>
      <c r="W158" t="s">
        <v>436</v>
      </c>
      <c r="X158" t="s">
        <v>59</v>
      </c>
      <c r="Y158" t="s">
        <v>437</v>
      </c>
      <c r="Z158" t="s">
        <v>438</v>
      </c>
      <c r="AA158" t="s">
        <v>439</v>
      </c>
      <c r="AC158">
        <v>1</v>
      </c>
      <c r="AL158">
        <v>0</v>
      </c>
      <c r="AM158">
        <v>0</v>
      </c>
      <c r="AN158">
        <v>1</v>
      </c>
      <c r="AO158">
        <v>1</v>
      </c>
      <c r="AR158" s="2">
        <v>44183</v>
      </c>
      <c r="AS158" s="2">
        <v>44183</v>
      </c>
      <c r="AT158" t="s">
        <v>63</v>
      </c>
      <c r="AU158">
        <v>1</v>
      </c>
      <c r="AV158">
        <v>0</v>
      </c>
      <c r="AW158">
        <v>0</v>
      </c>
      <c r="AY158" t="s">
        <v>443</v>
      </c>
      <c r="BA158" s="2">
        <v>44183</v>
      </c>
      <c r="BB158" s="2">
        <v>44183</v>
      </c>
      <c r="BC158" t="s">
        <v>63</v>
      </c>
      <c r="BD158">
        <v>6</v>
      </c>
    </row>
    <row r="159" spans="1:56" hidden="1" x14ac:dyDescent="0.15">
      <c r="A159">
        <v>55</v>
      </c>
      <c r="B159">
        <v>3</v>
      </c>
      <c r="C159">
        <v>2</v>
      </c>
      <c r="D159">
        <v>3</v>
      </c>
      <c r="E159">
        <v>0</v>
      </c>
      <c r="G159" s="1">
        <v>44393</v>
      </c>
      <c r="H159" t="s">
        <v>2259</v>
      </c>
      <c r="I159" t="s">
        <v>56</v>
      </c>
      <c r="J159">
        <v>55</v>
      </c>
      <c r="K159" s="1">
        <v>42739</v>
      </c>
      <c r="L159" s="1">
        <v>42739</v>
      </c>
      <c r="M159" s="1">
        <v>44440</v>
      </c>
      <c r="N159" t="s">
        <v>440</v>
      </c>
      <c r="O159" t="s">
        <v>205</v>
      </c>
      <c r="P159" t="s">
        <v>441</v>
      </c>
      <c r="Q159" t="s">
        <v>442</v>
      </c>
      <c r="R159" s="1">
        <v>46265</v>
      </c>
      <c r="U159" t="s">
        <v>435</v>
      </c>
      <c r="W159" t="s">
        <v>436</v>
      </c>
      <c r="X159" t="s">
        <v>59</v>
      </c>
      <c r="Y159" t="s">
        <v>437</v>
      </c>
      <c r="Z159" t="s">
        <v>438</v>
      </c>
      <c r="AA159" t="s">
        <v>439</v>
      </c>
      <c r="AC159">
        <v>1</v>
      </c>
      <c r="AG159" t="s">
        <v>2258</v>
      </c>
      <c r="AL159">
        <v>0</v>
      </c>
      <c r="AM159">
        <v>0</v>
      </c>
      <c r="AN159">
        <v>1</v>
      </c>
      <c r="AO159">
        <v>1</v>
      </c>
      <c r="AR159" s="2">
        <v>44396.489814814813</v>
      </c>
      <c r="AS159" s="2">
        <v>44396.489814814813</v>
      </c>
      <c r="AT159">
        <v>99127</v>
      </c>
      <c r="AU159">
        <v>1</v>
      </c>
      <c r="AV159">
        <v>0</v>
      </c>
      <c r="AW159">
        <v>0</v>
      </c>
      <c r="AY159" t="s">
        <v>443</v>
      </c>
      <c r="BA159" s="2">
        <v>44183</v>
      </c>
      <c r="BB159" s="2">
        <v>44183</v>
      </c>
      <c r="BC159" t="s">
        <v>63</v>
      </c>
      <c r="BD159">
        <v>6</v>
      </c>
    </row>
    <row r="160" spans="1:56" hidden="1" x14ac:dyDescent="0.15">
      <c r="A160">
        <v>55</v>
      </c>
      <c r="B160">
        <v>6</v>
      </c>
      <c r="C160">
        <v>3</v>
      </c>
      <c r="D160">
        <v>3</v>
      </c>
      <c r="E160">
        <v>0</v>
      </c>
      <c r="G160" s="1">
        <v>44795</v>
      </c>
      <c r="H160" t="s">
        <v>2262</v>
      </c>
      <c r="I160" t="s">
        <v>56</v>
      </c>
      <c r="J160">
        <v>55</v>
      </c>
      <c r="K160" s="1">
        <v>42739</v>
      </c>
      <c r="L160" s="1">
        <v>42739</v>
      </c>
      <c r="M160" s="1">
        <v>44440</v>
      </c>
      <c r="N160" t="s">
        <v>440</v>
      </c>
      <c r="O160" t="s">
        <v>205</v>
      </c>
      <c r="P160" t="s">
        <v>3794</v>
      </c>
      <c r="Q160" t="s">
        <v>442</v>
      </c>
      <c r="R160" s="1">
        <v>46265</v>
      </c>
      <c r="T160" t="s">
        <v>2937</v>
      </c>
      <c r="U160" t="s">
        <v>2936</v>
      </c>
      <c r="W160" t="s">
        <v>436</v>
      </c>
      <c r="X160" t="s">
        <v>201</v>
      </c>
      <c r="Y160" t="s">
        <v>437</v>
      </c>
      <c r="Z160" t="s">
        <v>2935</v>
      </c>
      <c r="AA160" t="s">
        <v>439</v>
      </c>
      <c r="AC160">
        <v>1</v>
      </c>
      <c r="AG160" t="s">
        <v>2258</v>
      </c>
      <c r="AL160">
        <v>0</v>
      </c>
      <c r="AN160">
        <v>1</v>
      </c>
      <c r="AO160">
        <v>1</v>
      </c>
      <c r="AR160" s="2">
        <v>45266.607442129629</v>
      </c>
      <c r="AS160" s="2">
        <v>45266.607442129629</v>
      </c>
      <c r="AT160">
        <v>512272</v>
      </c>
      <c r="AU160">
        <v>1</v>
      </c>
      <c r="AV160">
        <v>0</v>
      </c>
      <c r="AW160">
        <v>2</v>
      </c>
      <c r="AX160" t="s">
        <v>2934</v>
      </c>
      <c r="AY160" t="s">
        <v>2933</v>
      </c>
      <c r="BA160" s="2">
        <v>45266.60738425926</v>
      </c>
      <c r="BB160" s="2">
        <v>44183</v>
      </c>
      <c r="BC160">
        <v>512272</v>
      </c>
      <c r="BD160">
        <v>6</v>
      </c>
    </row>
    <row r="161" spans="1:56" hidden="1" x14ac:dyDescent="0.15">
      <c r="A161">
        <v>56</v>
      </c>
      <c r="B161">
        <v>1</v>
      </c>
      <c r="C161">
        <v>1</v>
      </c>
      <c r="D161">
        <v>3</v>
      </c>
      <c r="E161">
        <v>0</v>
      </c>
      <c r="G161" s="1">
        <v>42739</v>
      </c>
      <c r="H161" t="s">
        <v>55</v>
      </c>
      <c r="I161" t="s">
        <v>56</v>
      </c>
      <c r="J161">
        <v>56</v>
      </c>
      <c r="K161" s="1">
        <v>42739</v>
      </c>
      <c r="L161" s="1">
        <v>42739</v>
      </c>
      <c r="M161" s="1">
        <v>42570</v>
      </c>
      <c r="N161" t="s">
        <v>445</v>
      </c>
      <c r="O161" t="s">
        <v>446</v>
      </c>
      <c r="P161" t="s">
        <v>447</v>
      </c>
      <c r="Q161" t="s">
        <v>448</v>
      </c>
      <c r="R161" s="1">
        <v>44395</v>
      </c>
      <c r="U161" t="s">
        <v>444</v>
      </c>
      <c r="W161" t="s">
        <v>445</v>
      </c>
      <c r="X161" t="s">
        <v>59</v>
      </c>
      <c r="Y161" t="s">
        <v>446</v>
      </c>
      <c r="Z161" t="s">
        <v>447</v>
      </c>
      <c r="AA161" t="s">
        <v>448</v>
      </c>
      <c r="AC161">
        <v>1</v>
      </c>
      <c r="AL161">
        <v>0</v>
      </c>
      <c r="AM161">
        <v>0</v>
      </c>
      <c r="AN161">
        <v>1</v>
      </c>
      <c r="AO161">
        <v>1</v>
      </c>
      <c r="AR161" s="2">
        <v>44183</v>
      </c>
      <c r="AS161" s="2">
        <v>44183</v>
      </c>
      <c r="AT161" t="s">
        <v>63</v>
      </c>
      <c r="AU161">
        <v>1</v>
      </c>
      <c r="AV161">
        <v>0</v>
      </c>
      <c r="AW161">
        <v>0</v>
      </c>
      <c r="AY161" t="s">
        <v>444</v>
      </c>
      <c r="BA161" s="2">
        <v>44183</v>
      </c>
      <c r="BB161" s="2">
        <v>44183</v>
      </c>
      <c r="BC161" t="s">
        <v>63</v>
      </c>
      <c r="BD161">
        <v>4</v>
      </c>
    </row>
    <row r="162" spans="1:56" hidden="1" x14ac:dyDescent="0.15">
      <c r="A162">
        <v>56</v>
      </c>
      <c r="B162">
        <v>4</v>
      </c>
      <c r="C162">
        <v>2</v>
      </c>
      <c r="D162">
        <v>3</v>
      </c>
      <c r="E162">
        <v>0</v>
      </c>
      <c r="G162" s="1">
        <v>44384</v>
      </c>
      <c r="H162" t="s">
        <v>2257</v>
      </c>
      <c r="I162" t="s">
        <v>56</v>
      </c>
      <c r="J162">
        <v>56</v>
      </c>
      <c r="K162" s="1">
        <v>42739</v>
      </c>
      <c r="L162" s="1">
        <v>42739</v>
      </c>
      <c r="M162" s="1">
        <v>44396</v>
      </c>
      <c r="N162" t="s">
        <v>445</v>
      </c>
      <c r="O162" t="s">
        <v>446</v>
      </c>
      <c r="P162" t="s">
        <v>3793</v>
      </c>
      <c r="Q162" t="s">
        <v>448</v>
      </c>
      <c r="R162" s="1">
        <v>46221</v>
      </c>
      <c r="T162" t="s">
        <v>2360</v>
      </c>
      <c r="U162" t="s">
        <v>2361</v>
      </c>
      <c r="W162" t="s">
        <v>445</v>
      </c>
      <c r="X162" t="s">
        <v>59</v>
      </c>
      <c r="Y162" t="s">
        <v>446</v>
      </c>
      <c r="Z162" t="s">
        <v>3793</v>
      </c>
      <c r="AA162" t="s">
        <v>448</v>
      </c>
      <c r="AC162">
        <v>1</v>
      </c>
      <c r="AG162" t="s">
        <v>2258</v>
      </c>
      <c r="AL162">
        <v>0</v>
      </c>
      <c r="AN162">
        <v>1</v>
      </c>
      <c r="AO162">
        <v>1</v>
      </c>
      <c r="AR162" s="2">
        <v>45266.588946759257</v>
      </c>
      <c r="AS162" s="2">
        <v>45266.588946759257</v>
      </c>
      <c r="AT162">
        <v>512272</v>
      </c>
      <c r="AU162">
        <v>1</v>
      </c>
      <c r="AV162">
        <v>0</v>
      </c>
      <c r="AW162">
        <v>1</v>
      </c>
      <c r="AX162" t="s">
        <v>2362</v>
      </c>
      <c r="AY162" t="s">
        <v>2363</v>
      </c>
      <c r="BA162" s="2">
        <v>45266.588923611111</v>
      </c>
      <c r="BB162" s="2">
        <v>44183</v>
      </c>
      <c r="BC162">
        <v>512272</v>
      </c>
      <c r="BD162">
        <v>4</v>
      </c>
    </row>
    <row r="163" spans="1:56" hidden="1" x14ac:dyDescent="0.15">
      <c r="A163">
        <v>57</v>
      </c>
      <c r="B163">
        <v>1</v>
      </c>
      <c r="C163">
        <v>1</v>
      </c>
      <c r="D163">
        <v>3</v>
      </c>
      <c r="E163">
        <v>0</v>
      </c>
      <c r="G163" s="1">
        <v>42739</v>
      </c>
      <c r="H163" t="s">
        <v>55</v>
      </c>
      <c r="I163" t="s">
        <v>56</v>
      </c>
      <c r="J163">
        <v>57</v>
      </c>
      <c r="K163" s="1">
        <v>42739</v>
      </c>
      <c r="L163" s="1">
        <v>42739</v>
      </c>
      <c r="M163" s="1">
        <v>43487</v>
      </c>
      <c r="N163" t="s">
        <v>450</v>
      </c>
      <c r="O163" t="s">
        <v>451</v>
      </c>
      <c r="P163" t="s">
        <v>452</v>
      </c>
      <c r="Q163" t="s">
        <v>453</v>
      </c>
      <c r="R163" s="1">
        <v>45312</v>
      </c>
      <c r="U163" t="s">
        <v>449</v>
      </c>
      <c r="W163" t="s">
        <v>450</v>
      </c>
      <c r="X163" t="s">
        <v>59</v>
      </c>
      <c r="Y163" t="s">
        <v>451</v>
      </c>
      <c r="Z163" t="s">
        <v>452</v>
      </c>
      <c r="AA163" t="s">
        <v>453</v>
      </c>
      <c r="AC163">
        <v>1</v>
      </c>
      <c r="AL163">
        <v>0</v>
      </c>
      <c r="AM163">
        <v>0</v>
      </c>
      <c r="AN163">
        <v>1</v>
      </c>
      <c r="AO163">
        <v>1</v>
      </c>
      <c r="AR163" s="2">
        <v>44183</v>
      </c>
      <c r="AS163" s="2">
        <v>44183</v>
      </c>
      <c r="AT163" t="s">
        <v>63</v>
      </c>
      <c r="AU163">
        <v>1</v>
      </c>
      <c r="AV163">
        <v>0</v>
      </c>
      <c r="AW163">
        <v>0</v>
      </c>
      <c r="AY163" t="s">
        <v>454</v>
      </c>
      <c r="BA163" s="2">
        <v>44183</v>
      </c>
      <c r="BB163" s="2">
        <v>44183</v>
      </c>
      <c r="BC163" t="s">
        <v>63</v>
      </c>
      <c r="BD163">
        <v>5</v>
      </c>
    </row>
    <row r="164" spans="1:56" x14ac:dyDescent="0.15">
      <c r="A164">
        <v>57</v>
      </c>
      <c r="B164">
        <v>5</v>
      </c>
      <c r="C164">
        <v>2</v>
      </c>
      <c r="D164">
        <v>3</v>
      </c>
      <c r="E164">
        <v>0</v>
      </c>
      <c r="F164">
        <f>-23-52</f>
        <v>-75</v>
      </c>
      <c r="G164" s="1">
        <v>45271</v>
      </c>
      <c r="H164" t="s">
        <v>2257</v>
      </c>
      <c r="I164" t="s">
        <v>56</v>
      </c>
      <c r="J164">
        <v>57</v>
      </c>
      <c r="K164" s="1">
        <v>42739</v>
      </c>
      <c r="L164" s="1">
        <v>42739</v>
      </c>
      <c r="M164" s="1">
        <v>45313</v>
      </c>
      <c r="N164" t="s">
        <v>450</v>
      </c>
      <c r="O164" t="s">
        <v>451</v>
      </c>
      <c r="P164" t="s">
        <v>3791</v>
      </c>
      <c r="Q164" t="s">
        <v>453</v>
      </c>
      <c r="R164" s="1">
        <v>47139</v>
      </c>
      <c r="T164" t="s">
        <v>3792</v>
      </c>
      <c r="U164" t="s">
        <v>2855</v>
      </c>
      <c r="W164" t="s">
        <v>450</v>
      </c>
      <c r="X164" t="s">
        <v>59</v>
      </c>
      <c r="Y164" t="s">
        <v>451</v>
      </c>
      <c r="Z164" t="s">
        <v>3791</v>
      </c>
      <c r="AA164" t="s">
        <v>453</v>
      </c>
      <c r="AC164">
        <v>1</v>
      </c>
      <c r="AG164" t="s">
        <v>2258</v>
      </c>
      <c r="AL164">
        <v>0</v>
      </c>
      <c r="AN164">
        <v>1</v>
      </c>
      <c r="AO164">
        <v>1</v>
      </c>
      <c r="AR164" s="2">
        <v>45273.391250000001</v>
      </c>
      <c r="AS164" s="2">
        <v>45273.391250000001</v>
      </c>
      <c r="AT164">
        <v>512272</v>
      </c>
      <c r="AU164">
        <v>1</v>
      </c>
      <c r="AV164">
        <v>0</v>
      </c>
      <c r="AW164">
        <v>1</v>
      </c>
      <c r="AX164" t="s">
        <v>2854</v>
      </c>
      <c r="AY164" t="s">
        <v>2853</v>
      </c>
      <c r="BA164" s="2">
        <v>45273.390949074077</v>
      </c>
      <c r="BB164" s="2">
        <v>44183</v>
      </c>
      <c r="BC164">
        <v>512272</v>
      </c>
      <c r="BD164">
        <v>5</v>
      </c>
    </row>
    <row r="165" spans="1:56" hidden="1" x14ac:dyDescent="0.15">
      <c r="A165">
        <v>57</v>
      </c>
      <c r="B165">
        <v>3</v>
      </c>
      <c r="C165">
        <v>3</v>
      </c>
      <c r="D165">
        <v>3</v>
      </c>
      <c r="E165">
        <v>0</v>
      </c>
      <c r="G165" s="1">
        <v>44771</v>
      </c>
      <c r="H165" t="s">
        <v>2267</v>
      </c>
      <c r="I165" t="s">
        <v>56</v>
      </c>
      <c r="J165">
        <v>57</v>
      </c>
      <c r="K165" s="1">
        <v>42739</v>
      </c>
      <c r="L165" s="1">
        <v>42739</v>
      </c>
      <c r="M165" s="1">
        <v>43487</v>
      </c>
      <c r="N165" t="s">
        <v>450</v>
      </c>
      <c r="O165" t="s">
        <v>451</v>
      </c>
      <c r="P165" t="s">
        <v>452</v>
      </c>
      <c r="Q165" t="s">
        <v>453</v>
      </c>
      <c r="R165" s="1">
        <v>45312</v>
      </c>
      <c r="T165" t="s">
        <v>2856</v>
      </c>
      <c r="U165" t="s">
        <v>2855</v>
      </c>
      <c r="W165" t="s">
        <v>450</v>
      </c>
      <c r="X165" t="s">
        <v>59</v>
      </c>
      <c r="Y165" t="s">
        <v>451</v>
      </c>
      <c r="Z165" t="s">
        <v>452</v>
      </c>
      <c r="AA165" t="s">
        <v>453</v>
      </c>
      <c r="AC165">
        <v>1</v>
      </c>
      <c r="AG165" t="s">
        <v>2258</v>
      </c>
      <c r="AL165">
        <v>0</v>
      </c>
      <c r="AM165">
        <v>0</v>
      </c>
      <c r="AN165">
        <v>1</v>
      </c>
      <c r="AO165">
        <v>1</v>
      </c>
      <c r="AR165" s="2">
        <v>44774.553425925929</v>
      </c>
      <c r="AS165" s="2">
        <v>44774.553425925929</v>
      </c>
      <c r="AT165">
        <v>512272</v>
      </c>
      <c r="AU165">
        <v>1</v>
      </c>
      <c r="AV165">
        <v>0</v>
      </c>
      <c r="AW165">
        <v>1</v>
      </c>
      <c r="AX165" t="s">
        <v>2854</v>
      </c>
      <c r="AY165" t="s">
        <v>2853</v>
      </c>
      <c r="BA165" s="2">
        <v>44774.552951388891</v>
      </c>
      <c r="BB165" s="2">
        <v>44183</v>
      </c>
      <c r="BC165">
        <v>512272</v>
      </c>
      <c r="BD165">
        <v>5</v>
      </c>
    </row>
    <row r="166" spans="1:56" hidden="1" x14ac:dyDescent="0.15">
      <c r="A166">
        <v>58</v>
      </c>
      <c r="B166">
        <v>1</v>
      </c>
      <c r="C166">
        <v>1</v>
      </c>
      <c r="D166">
        <v>3</v>
      </c>
      <c r="E166">
        <v>0</v>
      </c>
      <c r="G166" s="1">
        <v>42739</v>
      </c>
      <c r="H166" t="s">
        <v>55</v>
      </c>
      <c r="I166" t="s">
        <v>56</v>
      </c>
      <c r="J166">
        <v>58</v>
      </c>
      <c r="K166" s="1">
        <v>42739</v>
      </c>
      <c r="L166" s="1">
        <v>42739</v>
      </c>
      <c r="M166" s="1">
        <v>42633</v>
      </c>
      <c r="N166" t="s">
        <v>460</v>
      </c>
      <c r="O166" t="s">
        <v>461</v>
      </c>
      <c r="P166" t="s">
        <v>462</v>
      </c>
      <c r="Q166" t="s">
        <v>463</v>
      </c>
      <c r="R166" s="1">
        <v>44458</v>
      </c>
      <c r="U166" t="s">
        <v>455</v>
      </c>
      <c r="W166" t="s">
        <v>456</v>
      </c>
      <c r="X166" t="s">
        <v>59</v>
      </c>
      <c r="Y166" t="s">
        <v>457</v>
      </c>
      <c r="Z166" t="s">
        <v>458</v>
      </c>
      <c r="AA166" t="s">
        <v>459</v>
      </c>
      <c r="AC166">
        <v>1</v>
      </c>
      <c r="AL166">
        <v>0</v>
      </c>
      <c r="AM166">
        <v>0</v>
      </c>
      <c r="AN166">
        <v>1</v>
      </c>
      <c r="AO166">
        <v>1</v>
      </c>
      <c r="AR166" s="2">
        <v>44183</v>
      </c>
      <c r="AS166" s="2">
        <v>44183</v>
      </c>
      <c r="AT166" t="s">
        <v>63</v>
      </c>
      <c r="AU166">
        <v>1</v>
      </c>
      <c r="AV166">
        <v>0</v>
      </c>
      <c r="AW166">
        <v>0</v>
      </c>
      <c r="AY166" t="s">
        <v>464</v>
      </c>
      <c r="BA166" s="2">
        <v>44183</v>
      </c>
      <c r="BB166" s="2">
        <v>44183</v>
      </c>
      <c r="BC166" t="s">
        <v>63</v>
      </c>
      <c r="BD166">
        <v>6</v>
      </c>
    </row>
    <row r="167" spans="1:56" hidden="1" x14ac:dyDescent="0.15">
      <c r="A167">
        <v>58</v>
      </c>
      <c r="B167">
        <v>3</v>
      </c>
      <c r="C167">
        <v>2</v>
      </c>
      <c r="D167">
        <v>3</v>
      </c>
      <c r="E167">
        <v>0</v>
      </c>
      <c r="G167" s="1">
        <v>44418</v>
      </c>
      <c r="H167" t="s">
        <v>2259</v>
      </c>
      <c r="I167" t="s">
        <v>56</v>
      </c>
      <c r="J167">
        <v>58</v>
      </c>
      <c r="K167" s="1">
        <v>42739</v>
      </c>
      <c r="L167" s="1">
        <v>42739</v>
      </c>
      <c r="M167" s="1">
        <v>44459</v>
      </c>
      <c r="N167" t="s">
        <v>460</v>
      </c>
      <c r="O167" t="s">
        <v>461</v>
      </c>
      <c r="P167" t="s">
        <v>462</v>
      </c>
      <c r="Q167" t="s">
        <v>463</v>
      </c>
      <c r="R167" s="1">
        <v>46284</v>
      </c>
      <c r="T167" t="s">
        <v>2469</v>
      </c>
      <c r="U167" t="s">
        <v>455</v>
      </c>
      <c r="W167" t="s">
        <v>456</v>
      </c>
      <c r="X167" t="s">
        <v>59</v>
      </c>
      <c r="Y167" t="s">
        <v>457</v>
      </c>
      <c r="Z167" t="s">
        <v>458</v>
      </c>
      <c r="AA167" t="s">
        <v>459</v>
      </c>
      <c r="AC167">
        <v>1</v>
      </c>
      <c r="AG167" t="s">
        <v>2258</v>
      </c>
      <c r="AL167">
        <v>0</v>
      </c>
      <c r="AM167">
        <v>0</v>
      </c>
      <c r="AN167">
        <v>1</v>
      </c>
      <c r="AO167">
        <v>1</v>
      </c>
      <c r="AR167" s="2">
        <v>44418.687881944446</v>
      </c>
      <c r="AS167" s="2">
        <v>44418.687881944446</v>
      </c>
      <c r="AT167">
        <v>99127</v>
      </c>
      <c r="AU167">
        <v>1</v>
      </c>
      <c r="AV167">
        <v>0</v>
      </c>
      <c r="AW167">
        <v>2</v>
      </c>
      <c r="AX167" t="s">
        <v>2470</v>
      </c>
      <c r="AY167" t="s">
        <v>2471</v>
      </c>
      <c r="BA167" s="2">
        <v>44418.686874999999</v>
      </c>
      <c r="BB167" s="2">
        <v>44183</v>
      </c>
      <c r="BC167">
        <v>99127</v>
      </c>
      <c r="BD167">
        <v>6</v>
      </c>
    </row>
    <row r="168" spans="1:56" hidden="1" x14ac:dyDescent="0.15">
      <c r="A168">
        <v>58</v>
      </c>
      <c r="B168">
        <v>6</v>
      </c>
      <c r="C168">
        <v>3</v>
      </c>
      <c r="D168">
        <v>3</v>
      </c>
      <c r="E168">
        <v>0</v>
      </c>
      <c r="F168">
        <f>-23-50</f>
        <v>-73</v>
      </c>
      <c r="G168" s="1">
        <v>45254</v>
      </c>
      <c r="H168" t="s">
        <v>2262</v>
      </c>
      <c r="I168" t="s">
        <v>56</v>
      </c>
      <c r="J168">
        <v>58</v>
      </c>
      <c r="K168" s="1">
        <v>42739</v>
      </c>
      <c r="L168" s="1">
        <v>42739</v>
      </c>
      <c r="M168" s="1">
        <v>44459</v>
      </c>
      <c r="N168" t="s">
        <v>460</v>
      </c>
      <c r="O168" t="s">
        <v>461</v>
      </c>
      <c r="P168" t="s">
        <v>3790</v>
      </c>
      <c r="Q168" t="s">
        <v>463</v>
      </c>
      <c r="R168" s="1">
        <v>46284</v>
      </c>
      <c r="T168" t="s">
        <v>3360</v>
      </c>
      <c r="U168" t="s">
        <v>3359</v>
      </c>
      <c r="W168" t="s">
        <v>456</v>
      </c>
      <c r="X168" t="s">
        <v>59</v>
      </c>
      <c r="Y168" t="s">
        <v>457</v>
      </c>
      <c r="Z168" t="s">
        <v>3358</v>
      </c>
      <c r="AA168" t="s">
        <v>459</v>
      </c>
      <c r="AC168">
        <v>1</v>
      </c>
      <c r="AG168" t="s">
        <v>2258</v>
      </c>
      <c r="AL168">
        <v>0</v>
      </c>
      <c r="AN168">
        <v>1</v>
      </c>
      <c r="AO168">
        <v>1</v>
      </c>
      <c r="AR168" s="2">
        <v>45266.636805555558</v>
      </c>
      <c r="AS168" s="2">
        <v>45266.636805555558</v>
      </c>
      <c r="AT168">
        <v>512272</v>
      </c>
      <c r="AU168">
        <v>1</v>
      </c>
      <c r="AV168">
        <v>0</v>
      </c>
      <c r="AW168">
        <v>2</v>
      </c>
      <c r="AX168" t="s">
        <v>2470</v>
      </c>
      <c r="AY168" t="s">
        <v>2471</v>
      </c>
      <c r="BA168" s="2">
        <v>45266.636793981481</v>
      </c>
      <c r="BB168" s="2">
        <v>44183</v>
      </c>
      <c r="BC168">
        <v>512272</v>
      </c>
      <c r="BD168">
        <v>6</v>
      </c>
    </row>
    <row r="169" spans="1:56" hidden="1" x14ac:dyDescent="0.15">
      <c r="A169">
        <v>59</v>
      </c>
      <c r="B169">
        <v>1</v>
      </c>
      <c r="C169">
        <v>1</v>
      </c>
      <c r="D169">
        <v>3</v>
      </c>
      <c r="E169">
        <v>0</v>
      </c>
      <c r="G169" s="1">
        <v>42739</v>
      </c>
      <c r="H169" t="s">
        <v>55</v>
      </c>
      <c r="I169" t="s">
        <v>56</v>
      </c>
      <c r="J169">
        <v>59</v>
      </c>
      <c r="K169" s="1">
        <v>42739</v>
      </c>
      <c r="L169" s="1">
        <v>42739</v>
      </c>
      <c r="M169" s="1">
        <v>42942</v>
      </c>
      <c r="N169" t="s">
        <v>470</v>
      </c>
      <c r="O169" t="s">
        <v>471</v>
      </c>
      <c r="P169" t="s">
        <v>472</v>
      </c>
      <c r="Q169" t="s">
        <v>473</v>
      </c>
      <c r="R169" s="1">
        <v>44767</v>
      </c>
      <c r="U169" t="s">
        <v>465</v>
      </c>
      <c r="W169" t="s">
        <v>466</v>
      </c>
      <c r="X169" t="s">
        <v>201</v>
      </c>
      <c r="Y169" t="s">
        <v>467</v>
      </c>
      <c r="Z169" t="s">
        <v>468</v>
      </c>
      <c r="AA169" t="s">
        <v>469</v>
      </c>
      <c r="AC169">
        <v>1</v>
      </c>
      <c r="AL169">
        <v>0</v>
      </c>
      <c r="AM169">
        <v>0</v>
      </c>
      <c r="AN169">
        <v>1</v>
      </c>
      <c r="AO169">
        <v>1</v>
      </c>
      <c r="AR169" s="2">
        <v>44183</v>
      </c>
      <c r="AS169" s="2">
        <v>44183</v>
      </c>
      <c r="AT169" t="s">
        <v>63</v>
      </c>
      <c r="AU169">
        <v>1</v>
      </c>
      <c r="AV169">
        <v>0</v>
      </c>
      <c r="AW169">
        <v>0</v>
      </c>
      <c r="AY169" t="s">
        <v>474</v>
      </c>
      <c r="BA169" s="2">
        <v>44183</v>
      </c>
      <c r="BB169" s="2">
        <v>44183</v>
      </c>
      <c r="BC169" t="s">
        <v>63</v>
      </c>
      <c r="BD169">
        <v>5</v>
      </c>
    </row>
    <row r="170" spans="1:56" hidden="1" x14ac:dyDescent="0.15">
      <c r="A170">
        <v>59</v>
      </c>
      <c r="B170">
        <v>1</v>
      </c>
      <c r="C170">
        <v>1</v>
      </c>
      <c r="D170">
        <v>3</v>
      </c>
      <c r="E170">
        <v>0</v>
      </c>
      <c r="G170" s="1">
        <v>42739</v>
      </c>
      <c r="H170" t="s">
        <v>55</v>
      </c>
      <c r="I170" t="s">
        <v>56</v>
      </c>
      <c r="J170">
        <v>59</v>
      </c>
      <c r="K170" s="1">
        <v>42739</v>
      </c>
      <c r="L170" s="1">
        <v>42739</v>
      </c>
      <c r="M170" s="1">
        <v>42942</v>
      </c>
      <c r="N170" t="s">
        <v>475</v>
      </c>
      <c r="O170" t="s">
        <v>476</v>
      </c>
      <c r="P170" t="s">
        <v>477</v>
      </c>
      <c r="Q170" t="s">
        <v>478</v>
      </c>
      <c r="R170" s="1">
        <v>44767</v>
      </c>
      <c r="U170" t="s">
        <v>465</v>
      </c>
      <c r="W170" t="s">
        <v>466</v>
      </c>
      <c r="X170" t="s">
        <v>201</v>
      </c>
      <c r="Y170" t="s">
        <v>467</v>
      </c>
      <c r="Z170" t="s">
        <v>468</v>
      </c>
      <c r="AA170" t="s">
        <v>469</v>
      </c>
      <c r="AC170">
        <v>1</v>
      </c>
      <c r="AL170">
        <v>0</v>
      </c>
      <c r="AM170">
        <v>0</v>
      </c>
      <c r="AN170">
        <v>1</v>
      </c>
      <c r="AO170">
        <v>1</v>
      </c>
      <c r="AR170" s="2">
        <v>44183</v>
      </c>
      <c r="AS170" s="2">
        <v>44183</v>
      </c>
      <c r="AT170" t="s">
        <v>63</v>
      </c>
      <c r="AU170">
        <v>2</v>
      </c>
      <c r="AV170">
        <v>0</v>
      </c>
      <c r="AW170">
        <v>0</v>
      </c>
      <c r="AY170" t="s">
        <v>479</v>
      </c>
      <c r="BA170" s="2">
        <v>44183</v>
      </c>
      <c r="BB170" s="2">
        <v>44183</v>
      </c>
      <c r="BC170" t="s">
        <v>63</v>
      </c>
      <c r="BD170">
        <v>5</v>
      </c>
    </row>
    <row r="171" spans="1:56" hidden="1" x14ac:dyDescent="0.15">
      <c r="A171">
        <v>59</v>
      </c>
      <c r="B171">
        <v>1</v>
      </c>
      <c r="C171">
        <v>1</v>
      </c>
      <c r="D171">
        <v>3</v>
      </c>
      <c r="E171">
        <v>0</v>
      </c>
      <c r="G171" s="1">
        <v>42739</v>
      </c>
      <c r="H171" t="s">
        <v>55</v>
      </c>
      <c r="I171" t="s">
        <v>56</v>
      </c>
      <c r="J171">
        <v>59</v>
      </c>
      <c r="K171" s="1">
        <v>42739</v>
      </c>
      <c r="L171" s="1">
        <v>42739</v>
      </c>
      <c r="M171" s="1">
        <v>42942</v>
      </c>
      <c r="N171" t="s">
        <v>480</v>
      </c>
      <c r="O171" t="s">
        <v>481</v>
      </c>
      <c r="P171" t="s">
        <v>482</v>
      </c>
      <c r="Q171" t="s">
        <v>483</v>
      </c>
      <c r="R171" s="1">
        <v>44767</v>
      </c>
      <c r="U171" t="s">
        <v>465</v>
      </c>
      <c r="W171" t="s">
        <v>466</v>
      </c>
      <c r="X171" t="s">
        <v>201</v>
      </c>
      <c r="Y171" t="s">
        <v>467</v>
      </c>
      <c r="Z171" t="s">
        <v>468</v>
      </c>
      <c r="AA171" t="s">
        <v>469</v>
      </c>
      <c r="AC171">
        <v>1</v>
      </c>
      <c r="AL171">
        <v>0</v>
      </c>
      <c r="AM171">
        <v>0</v>
      </c>
      <c r="AN171">
        <v>1</v>
      </c>
      <c r="AO171">
        <v>1</v>
      </c>
      <c r="AR171" s="2">
        <v>44183</v>
      </c>
      <c r="AS171" s="2">
        <v>44183</v>
      </c>
      <c r="AT171" t="s">
        <v>63</v>
      </c>
      <c r="AU171">
        <v>3</v>
      </c>
      <c r="AV171">
        <v>0</v>
      </c>
      <c r="AW171">
        <v>0</v>
      </c>
      <c r="AY171" t="s">
        <v>484</v>
      </c>
      <c r="BA171" s="2">
        <v>44183</v>
      </c>
      <c r="BB171" s="2">
        <v>44183</v>
      </c>
      <c r="BC171" t="s">
        <v>63</v>
      </c>
      <c r="BD171">
        <v>5</v>
      </c>
    </row>
    <row r="172" spans="1:56" hidden="1" x14ac:dyDescent="0.15">
      <c r="A172">
        <v>59</v>
      </c>
      <c r="B172">
        <v>1</v>
      </c>
      <c r="C172">
        <v>1</v>
      </c>
      <c r="D172">
        <v>3</v>
      </c>
      <c r="E172">
        <v>0</v>
      </c>
      <c r="G172" s="1">
        <v>42739</v>
      </c>
      <c r="H172" t="s">
        <v>55</v>
      </c>
      <c r="I172" t="s">
        <v>56</v>
      </c>
      <c r="J172">
        <v>59</v>
      </c>
      <c r="K172" s="1">
        <v>42739</v>
      </c>
      <c r="L172" s="1">
        <v>42739</v>
      </c>
      <c r="M172" s="1">
        <v>42942</v>
      </c>
      <c r="N172" t="s">
        <v>485</v>
      </c>
      <c r="O172" t="s">
        <v>476</v>
      </c>
      <c r="P172" t="s">
        <v>486</v>
      </c>
      <c r="Q172" t="s">
        <v>487</v>
      </c>
      <c r="R172" s="1">
        <v>44767</v>
      </c>
      <c r="U172" t="s">
        <v>465</v>
      </c>
      <c r="W172" t="s">
        <v>466</v>
      </c>
      <c r="X172" t="s">
        <v>201</v>
      </c>
      <c r="Y172" t="s">
        <v>467</v>
      </c>
      <c r="Z172" t="s">
        <v>468</v>
      </c>
      <c r="AA172" t="s">
        <v>469</v>
      </c>
      <c r="AC172">
        <v>1</v>
      </c>
      <c r="AL172">
        <v>0</v>
      </c>
      <c r="AM172">
        <v>0</v>
      </c>
      <c r="AN172">
        <v>1</v>
      </c>
      <c r="AO172">
        <v>1</v>
      </c>
      <c r="AR172" s="2">
        <v>44183</v>
      </c>
      <c r="AS172" s="2">
        <v>44183</v>
      </c>
      <c r="AT172" t="s">
        <v>63</v>
      </c>
      <c r="AU172">
        <v>4</v>
      </c>
      <c r="AV172">
        <v>0</v>
      </c>
      <c r="AW172">
        <v>0</v>
      </c>
      <c r="AY172" t="s">
        <v>488</v>
      </c>
      <c r="BA172" s="2">
        <v>44183</v>
      </c>
      <c r="BB172" s="2">
        <v>44183</v>
      </c>
      <c r="BC172" t="s">
        <v>63</v>
      </c>
      <c r="BD172">
        <v>5</v>
      </c>
    </row>
    <row r="173" spans="1:56" x14ac:dyDescent="0.15">
      <c r="A173">
        <v>59</v>
      </c>
      <c r="B173">
        <v>5</v>
      </c>
      <c r="C173">
        <v>3</v>
      </c>
      <c r="D173">
        <v>3</v>
      </c>
      <c r="E173">
        <v>0</v>
      </c>
      <c r="F173">
        <f>-23-56</f>
        <v>-79</v>
      </c>
      <c r="G173" s="1">
        <v>45301</v>
      </c>
      <c r="H173" t="s">
        <v>2262</v>
      </c>
      <c r="I173" t="s">
        <v>56</v>
      </c>
      <c r="J173">
        <v>59</v>
      </c>
      <c r="K173" s="1">
        <v>42739</v>
      </c>
      <c r="L173" s="1">
        <v>42739</v>
      </c>
      <c r="M173" s="1">
        <v>44768</v>
      </c>
      <c r="N173" t="s">
        <v>470</v>
      </c>
      <c r="O173" t="s">
        <v>471</v>
      </c>
      <c r="P173" t="s">
        <v>472</v>
      </c>
      <c r="Q173" t="s">
        <v>473</v>
      </c>
      <c r="R173" s="1">
        <v>46593</v>
      </c>
      <c r="T173" t="s">
        <v>3785</v>
      </c>
      <c r="U173" t="s">
        <v>2835</v>
      </c>
      <c r="W173" t="s">
        <v>466</v>
      </c>
      <c r="X173" t="s">
        <v>59</v>
      </c>
      <c r="Y173" t="s">
        <v>467</v>
      </c>
      <c r="Z173" t="s">
        <v>2834</v>
      </c>
      <c r="AA173" t="s">
        <v>2833</v>
      </c>
      <c r="AC173">
        <v>1</v>
      </c>
      <c r="AG173" t="s">
        <v>2258</v>
      </c>
      <c r="AL173">
        <v>0</v>
      </c>
      <c r="AN173">
        <v>1</v>
      </c>
      <c r="AO173">
        <v>1</v>
      </c>
      <c r="AR173" s="2">
        <v>45302.574247685188</v>
      </c>
      <c r="AS173" s="2">
        <v>45302.574247685188</v>
      </c>
      <c r="AT173">
        <v>512272</v>
      </c>
      <c r="AU173">
        <v>1</v>
      </c>
      <c r="AV173">
        <v>0</v>
      </c>
      <c r="AW173">
        <v>1</v>
      </c>
      <c r="AX173" t="s">
        <v>3789</v>
      </c>
      <c r="AY173" t="s">
        <v>2843</v>
      </c>
      <c r="BA173" s="2">
        <v>45302.573009259257</v>
      </c>
      <c r="BB173" s="2">
        <v>44183</v>
      </c>
      <c r="BC173">
        <v>512272</v>
      </c>
      <c r="BD173">
        <v>5</v>
      </c>
    </row>
    <row r="174" spans="1:56" x14ac:dyDescent="0.15">
      <c r="A174">
        <v>59</v>
      </c>
      <c r="B174">
        <v>5</v>
      </c>
      <c r="C174">
        <v>3</v>
      </c>
      <c r="D174">
        <v>3</v>
      </c>
      <c r="E174">
        <v>0</v>
      </c>
      <c r="F174">
        <f>-23-56</f>
        <v>-79</v>
      </c>
      <c r="G174" s="1">
        <v>45301</v>
      </c>
      <c r="H174" t="s">
        <v>2262</v>
      </c>
      <c r="I174" t="s">
        <v>56</v>
      </c>
      <c r="J174">
        <v>59</v>
      </c>
      <c r="K174" s="1">
        <v>42739</v>
      </c>
      <c r="L174" s="1">
        <v>42739</v>
      </c>
      <c r="M174" s="1">
        <v>44768</v>
      </c>
      <c r="N174" t="s">
        <v>475</v>
      </c>
      <c r="O174" t="s">
        <v>476</v>
      </c>
      <c r="P174" t="s">
        <v>477</v>
      </c>
      <c r="Q174" t="s">
        <v>2842</v>
      </c>
      <c r="R174" s="1">
        <v>46593</v>
      </c>
      <c r="T174" t="s">
        <v>3785</v>
      </c>
      <c r="U174" t="s">
        <v>2835</v>
      </c>
      <c r="W174" t="s">
        <v>466</v>
      </c>
      <c r="X174" t="s">
        <v>59</v>
      </c>
      <c r="Y174" t="s">
        <v>467</v>
      </c>
      <c r="Z174" t="s">
        <v>2834</v>
      </c>
      <c r="AA174" t="s">
        <v>2833</v>
      </c>
      <c r="AC174">
        <v>1</v>
      </c>
      <c r="AG174" t="s">
        <v>2258</v>
      </c>
      <c r="AL174">
        <v>0</v>
      </c>
      <c r="AN174">
        <v>1</v>
      </c>
      <c r="AO174">
        <v>1</v>
      </c>
      <c r="AR174" s="2">
        <v>45302.574247685188</v>
      </c>
      <c r="AS174" s="2">
        <v>45302.574247685188</v>
      </c>
      <c r="AT174">
        <v>512272</v>
      </c>
      <c r="AU174">
        <v>2</v>
      </c>
      <c r="AV174">
        <v>0</v>
      </c>
      <c r="AW174">
        <v>1</v>
      </c>
      <c r="AX174" t="s">
        <v>3788</v>
      </c>
      <c r="AY174" t="s">
        <v>3787</v>
      </c>
      <c r="BA174" s="2">
        <v>45302.573495370372</v>
      </c>
      <c r="BB174" s="2">
        <v>44183</v>
      </c>
      <c r="BC174">
        <v>512272</v>
      </c>
      <c r="BD174">
        <v>5</v>
      </c>
    </row>
    <row r="175" spans="1:56" x14ac:dyDescent="0.15">
      <c r="A175">
        <v>59</v>
      </c>
      <c r="B175">
        <v>5</v>
      </c>
      <c r="C175">
        <v>3</v>
      </c>
      <c r="D175">
        <v>3</v>
      </c>
      <c r="E175">
        <v>0</v>
      </c>
      <c r="F175">
        <f>-23-56</f>
        <v>-79</v>
      </c>
      <c r="G175" s="1">
        <v>45301</v>
      </c>
      <c r="H175" t="s">
        <v>2262</v>
      </c>
      <c r="I175" t="s">
        <v>56</v>
      </c>
      <c r="J175">
        <v>59</v>
      </c>
      <c r="K175" s="1">
        <v>42739</v>
      </c>
      <c r="L175" s="1">
        <v>42739</v>
      </c>
      <c r="M175" s="1">
        <v>44768</v>
      </c>
      <c r="N175" t="s">
        <v>480</v>
      </c>
      <c r="O175" t="s">
        <v>481</v>
      </c>
      <c r="P175" t="s">
        <v>482</v>
      </c>
      <c r="Q175" t="s">
        <v>2839</v>
      </c>
      <c r="R175" s="1">
        <v>46593</v>
      </c>
      <c r="T175" t="s">
        <v>3785</v>
      </c>
      <c r="U175" t="s">
        <v>2835</v>
      </c>
      <c r="W175" t="s">
        <v>466</v>
      </c>
      <c r="X175" t="s">
        <v>59</v>
      </c>
      <c r="Y175" t="s">
        <v>467</v>
      </c>
      <c r="Z175" t="s">
        <v>2834</v>
      </c>
      <c r="AA175" t="s">
        <v>2833</v>
      </c>
      <c r="AC175">
        <v>1</v>
      </c>
      <c r="AG175" t="s">
        <v>2258</v>
      </c>
      <c r="AL175">
        <v>0</v>
      </c>
      <c r="AN175">
        <v>1</v>
      </c>
      <c r="AO175">
        <v>1</v>
      </c>
      <c r="AR175" s="2">
        <v>45302.574247685188</v>
      </c>
      <c r="AS175" s="2">
        <v>45302.574247685188</v>
      </c>
      <c r="AT175">
        <v>512272</v>
      </c>
      <c r="AU175">
        <v>3</v>
      </c>
      <c r="AV175">
        <v>0</v>
      </c>
      <c r="AW175">
        <v>1</v>
      </c>
      <c r="AX175" t="s">
        <v>3786</v>
      </c>
      <c r="AY175" t="s">
        <v>2837</v>
      </c>
      <c r="BA175" s="2">
        <v>45302.573194444441</v>
      </c>
      <c r="BB175" s="2">
        <v>44183</v>
      </c>
      <c r="BC175">
        <v>512272</v>
      </c>
      <c r="BD175">
        <v>5</v>
      </c>
    </row>
    <row r="176" spans="1:56" x14ac:dyDescent="0.15">
      <c r="A176">
        <v>59</v>
      </c>
      <c r="B176">
        <v>5</v>
      </c>
      <c r="C176">
        <v>3</v>
      </c>
      <c r="D176">
        <v>3</v>
      </c>
      <c r="E176">
        <v>0</v>
      </c>
      <c r="F176">
        <f>-23-56</f>
        <v>-79</v>
      </c>
      <c r="G176" s="1">
        <v>45301</v>
      </c>
      <c r="H176" t="s">
        <v>2262</v>
      </c>
      <c r="I176" t="s">
        <v>56</v>
      </c>
      <c r="J176">
        <v>59</v>
      </c>
      <c r="K176" s="1">
        <v>42739</v>
      </c>
      <c r="L176" s="1">
        <v>42739</v>
      </c>
      <c r="M176" s="1">
        <v>44768</v>
      </c>
      <c r="N176" t="s">
        <v>485</v>
      </c>
      <c r="O176" t="s">
        <v>476</v>
      </c>
      <c r="P176" t="s">
        <v>486</v>
      </c>
      <c r="Q176" t="s">
        <v>487</v>
      </c>
      <c r="R176" s="1">
        <v>46593</v>
      </c>
      <c r="T176" t="s">
        <v>3785</v>
      </c>
      <c r="U176" t="s">
        <v>2835</v>
      </c>
      <c r="W176" t="s">
        <v>466</v>
      </c>
      <c r="X176" t="s">
        <v>59</v>
      </c>
      <c r="Y176" t="s">
        <v>467</v>
      </c>
      <c r="Z176" t="s">
        <v>2834</v>
      </c>
      <c r="AA176" t="s">
        <v>2833</v>
      </c>
      <c r="AC176">
        <v>1</v>
      </c>
      <c r="AG176" t="s">
        <v>2258</v>
      </c>
      <c r="AL176">
        <v>0</v>
      </c>
      <c r="AN176">
        <v>1</v>
      </c>
      <c r="AO176">
        <v>1</v>
      </c>
      <c r="AR176" s="2">
        <v>45302.574247685188</v>
      </c>
      <c r="AS176" s="2">
        <v>45302.574247685188</v>
      </c>
      <c r="AT176">
        <v>512272</v>
      </c>
      <c r="AU176">
        <v>4</v>
      </c>
      <c r="AV176">
        <v>0</v>
      </c>
      <c r="AW176">
        <v>1</v>
      </c>
      <c r="AX176" t="s">
        <v>3784</v>
      </c>
      <c r="AY176" t="s">
        <v>2831</v>
      </c>
      <c r="BA176" s="2">
        <v>45302.573275462964</v>
      </c>
      <c r="BB176" s="2">
        <v>44183</v>
      </c>
      <c r="BC176">
        <v>512272</v>
      </c>
      <c r="BD176">
        <v>5</v>
      </c>
    </row>
    <row r="177" spans="1:56" hidden="1" x14ac:dyDescent="0.15">
      <c r="A177">
        <v>59</v>
      </c>
      <c r="B177">
        <v>3</v>
      </c>
      <c r="C177">
        <v>2</v>
      </c>
      <c r="D177">
        <v>3</v>
      </c>
      <c r="E177">
        <v>0</v>
      </c>
      <c r="G177" s="1">
        <v>44749</v>
      </c>
      <c r="H177" t="s">
        <v>2259</v>
      </c>
      <c r="I177" t="s">
        <v>56</v>
      </c>
      <c r="J177">
        <v>59</v>
      </c>
      <c r="K177" s="1">
        <v>42739</v>
      </c>
      <c r="L177" s="1">
        <v>42739</v>
      </c>
      <c r="M177" s="1">
        <v>44768</v>
      </c>
      <c r="N177" t="s">
        <v>470</v>
      </c>
      <c r="O177" t="s">
        <v>471</v>
      </c>
      <c r="P177" t="s">
        <v>472</v>
      </c>
      <c r="Q177" t="s">
        <v>473</v>
      </c>
      <c r="R177" s="1">
        <v>46593</v>
      </c>
      <c r="T177" t="s">
        <v>2836</v>
      </c>
      <c r="U177" t="s">
        <v>2835</v>
      </c>
      <c r="W177" t="s">
        <v>466</v>
      </c>
      <c r="X177" t="s">
        <v>59</v>
      </c>
      <c r="Y177" t="s">
        <v>467</v>
      </c>
      <c r="Z177" t="s">
        <v>2834</v>
      </c>
      <c r="AA177" t="s">
        <v>2833</v>
      </c>
      <c r="AC177">
        <v>1</v>
      </c>
      <c r="AG177" t="s">
        <v>2258</v>
      </c>
      <c r="AL177">
        <v>0</v>
      </c>
      <c r="AM177">
        <v>0</v>
      </c>
      <c r="AN177">
        <v>1</v>
      </c>
      <c r="AO177">
        <v>1</v>
      </c>
      <c r="AR177" s="2">
        <v>44750.369479166664</v>
      </c>
      <c r="AS177" s="2">
        <v>44750.369479166664</v>
      </c>
      <c r="AT177">
        <v>512272</v>
      </c>
      <c r="AU177">
        <v>1</v>
      </c>
      <c r="AV177">
        <v>0</v>
      </c>
      <c r="AW177">
        <v>1</v>
      </c>
      <c r="AX177" t="s">
        <v>2844</v>
      </c>
      <c r="AY177" t="s">
        <v>2843</v>
      </c>
      <c r="BA177" s="2">
        <v>44750.368344907409</v>
      </c>
      <c r="BB177" s="2">
        <v>44183</v>
      </c>
      <c r="BC177">
        <v>512272</v>
      </c>
      <c r="BD177">
        <v>5</v>
      </c>
    </row>
    <row r="178" spans="1:56" hidden="1" x14ac:dyDescent="0.15">
      <c r="A178">
        <v>59</v>
      </c>
      <c r="B178">
        <v>3</v>
      </c>
      <c r="C178">
        <v>2</v>
      </c>
      <c r="D178">
        <v>3</v>
      </c>
      <c r="E178">
        <v>0</v>
      </c>
      <c r="G178" s="1">
        <v>44749</v>
      </c>
      <c r="H178" t="s">
        <v>2259</v>
      </c>
      <c r="I178" t="s">
        <v>56</v>
      </c>
      <c r="J178">
        <v>59</v>
      </c>
      <c r="K178" s="1">
        <v>42739</v>
      </c>
      <c r="L178" s="1">
        <v>42739</v>
      </c>
      <c r="M178" s="1">
        <v>44768</v>
      </c>
      <c r="N178" t="s">
        <v>475</v>
      </c>
      <c r="O178" t="s">
        <v>476</v>
      </c>
      <c r="P178" t="s">
        <v>477</v>
      </c>
      <c r="Q178" t="s">
        <v>2842</v>
      </c>
      <c r="R178" s="1">
        <v>46593</v>
      </c>
      <c r="T178" t="s">
        <v>2836</v>
      </c>
      <c r="U178" t="s">
        <v>2835</v>
      </c>
      <c r="W178" t="s">
        <v>466</v>
      </c>
      <c r="X178" t="s">
        <v>59</v>
      </c>
      <c r="Y178" t="s">
        <v>467</v>
      </c>
      <c r="Z178" t="s">
        <v>2834</v>
      </c>
      <c r="AA178" t="s">
        <v>2833</v>
      </c>
      <c r="AC178">
        <v>1</v>
      </c>
      <c r="AG178" t="s">
        <v>2258</v>
      </c>
      <c r="AL178">
        <v>0</v>
      </c>
      <c r="AM178">
        <v>0</v>
      </c>
      <c r="AN178">
        <v>1</v>
      </c>
      <c r="AO178">
        <v>1</v>
      </c>
      <c r="AR178" s="2">
        <v>44750.369479166664</v>
      </c>
      <c r="AS178" s="2">
        <v>44750.369479166664</v>
      </c>
      <c r="AT178">
        <v>512272</v>
      </c>
      <c r="AU178">
        <v>2</v>
      </c>
      <c r="AV178">
        <v>0</v>
      </c>
      <c r="AW178">
        <v>1</v>
      </c>
      <c r="AX178" t="s">
        <v>2841</v>
      </c>
      <c r="AY178" t="s">
        <v>2840</v>
      </c>
      <c r="BA178" s="2">
        <v>44750.368472222224</v>
      </c>
      <c r="BB178" s="2">
        <v>44183</v>
      </c>
      <c r="BC178">
        <v>512272</v>
      </c>
      <c r="BD178">
        <v>5</v>
      </c>
    </row>
    <row r="179" spans="1:56" hidden="1" x14ac:dyDescent="0.15">
      <c r="A179">
        <v>59</v>
      </c>
      <c r="B179">
        <v>3</v>
      </c>
      <c r="C179">
        <v>2</v>
      </c>
      <c r="D179">
        <v>3</v>
      </c>
      <c r="E179">
        <v>0</v>
      </c>
      <c r="G179" s="1">
        <v>44749</v>
      </c>
      <c r="H179" t="s">
        <v>2259</v>
      </c>
      <c r="I179" t="s">
        <v>56</v>
      </c>
      <c r="J179">
        <v>59</v>
      </c>
      <c r="K179" s="1">
        <v>42739</v>
      </c>
      <c r="L179" s="1">
        <v>42739</v>
      </c>
      <c r="M179" s="1">
        <v>44768</v>
      </c>
      <c r="N179" t="s">
        <v>480</v>
      </c>
      <c r="O179" t="s">
        <v>481</v>
      </c>
      <c r="P179" t="s">
        <v>482</v>
      </c>
      <c r="Q179" t="s">
        <v>2839</v>
      </c>
      <c r="R179" s="1">
        <v>46593</v>
      </c>
      <c r="T179" t="s">
        <v>2836</v>
      </c>
      <c r="U179" t="s">
        <v>2835</v>
      </c>
      <c r="W179" t="s">
        <v>466</v>
      </c>
      <c r="X179" t="s">
        <v>59</v>
      </c>
      <c r="Y179" t="s">
        <v>467</v>
      </c>
      <c r="Z179" t="s">
        <v>2834</v>
      </c>
      <c r="AA179" t="s">
        <v>2833</v>
      </c>
      <c r="AC179">
        <v>1</v>
      </c>
      <c r="AG179" t="s">
        <v>2258</v>
      </c>
      <c r="AL179">
        <v>0</v>
      </c>
      <c r="AM179">
        <v>0</v>
      </c>
      <c r="AN179">
        <v>1</v>
      </c>
      <c r="AO179">
        <v>1</v>
      </c>
      <c r="AR179" s="2">
        <v>44750.369479166664</v>
      </c>
      <c r="AS179" s="2">
        <v>44750.369479166664</v>
      </c>
      <c r="AT179">
        <v>512272</v>
      </c>
      <c r="AU179">
        <v>3</v>
      </c>
      <c r="AV179">
        <v>0</v>
      </c>
      <c r="AW179">
        <v>1</v>
      </c>
      <c r="AX179" t="s">
        <v>2838</v>
      </c>
      <c r="AY179" t="s">
        <v>2837</v>
      </c>
      <c r="BA179" s="2">
        <v>44750.36859953704</v>
      </c>
      <c r="BB179" s="2">
        <v>44183</v>
      </c>
      <c r="BC179">
        <v>512272</v>
      </c>
      <c r="BD179">
        <v>5</v>
      </c>
    </row>
    <row r="180" spans="1:56" hidden="1" x14ac:dyDescent="0.15">
      <c r="A180">
        <v>59</v>
      </c>
      <c r="B180">
        <v>3</v>
      </c>
      <c r="C180">
        <v>2</v>
      </c>
      <c r="D180">
        <v>3</v>
      </c>
      <c r="E180">
        <v>0</v>
      </c>
      <c r="G180" s="1">
        <v>44749</v>
      </c>
      <c r="H180" t="s">
        <v>2259</v>
      </c>
      <c r="I180" t="s">
        <v>56</v>
      </c>
      <c r="J180">
        <v>59</v>
      </c>
      <c r="K180" s="1">
        <v>42739</v>
      </c>
      <c r="L180" s="1">
        <v>42739</v>
      </c>
      <c r="M180" s="1">
        <v>44768</v>
      </c>
      <c r="N180" t="s">
        <v>485</v>
      </c>
      <c r="O180" t="s">
        <v>476</v>
      </c>
      <c r="P180" t="s">
        <v>486</v>
      </c>
      <c r="Q180" t="s">
        <v>487</v>
      </c>
      <c r="R180" s="1">
        <v>46593</v>
      </c>
      <c r="T180" t="s">
        <v>2836</v>
      </c>
      <c r="U180" t="s">
        <v>2835</v>
      </c>
      <c r="W180" t="s">
        <v>466</v>
      </c>
      <c r="X180" t="s">
        <v>59</v>
      </c>
      <c r="Y180" t="s">
        <v>467</v>
      </c>
      <c r="Z180" t="s">
        <v>2834</v>
      </c>
      <c r="AA180" t="s">
        <v>2833</v>
      </c>
      <c r="AC180">
        <v>1</v>
      </c>
      <c r="AG180" t="s">
        <v>2258</v>
      </c>
      <c r="AL180">
        <v>0</v>
      </c>
      <c r="AM180">
        <v>0</v>
      </c>
      <c r="AN180">
        <v>1</v>
      </c>
      <c r="AO180">
        <v>1</v>
      </c>
      <c r="AR180" s="2">
        <v>44750.369479166664</v>
      </c>
      <c r="AS180" s="2">
        <v>44750.369479166664</v>
      </c>
      <c r="AT180">
        <v>512272</v>
      </c>
      <c r="AU180">
        <v>4</v>
      </c>
      <c r="AV180">
        <v>0</v>
      </c>
      <c r="AW180">
        <v>1</v>
      </c>
      <c r="AX180" t="s">
        <v>2832</v>
      </c>
      <c r="AY180" t="s">
        <v>2831</v>
      </c>
      <c r="BA180" s="2">
        <v>44750.368761574071</v>
      </c>
      <c r="BB180" s="2">
        <v>44183</v>
      </c>
      <c r="BC180">
        <v>512272</v>
      </c>
      <c r="BD180">
        <v>5</v>
      </c>
    </row>
    <row r="181" spans="1:56" hidden="1" x14ac:dyDescent="0.15">
      <c r="A181">
        <v>60</v>
      </c>
      <c r="B181">
        <v>1</v>
      </c>
      <c r="C181">
        <v>1</v>
      </c>
      <c r="D181">
        <v>3</v>
      </c>
      <c r="E181">
        <v>0</v>
      </c>
      <c r="G181" s="1">
        <v>42739</v>
      </c>
      <c r="H181" t="s">
        <v>83</v>
      </c>
      <c r="I181" t="s">
        <v>56</v>
      </c>
      <c r="J181">
        <v>60</v>
      </c>
      <c r="K181" s="1">
        <v>42739</v>
      </c>
      <c r="L181" s="1">
        <v>42739</v>
      </c>
      <c r="M181" s="1">
        <v>43237</v>
      </c>
      <c r="N181" t="s">
        <v>490</v>
      </c>
      <c r="O181" t="s">
        <v>491</v>
      </c>
      <c r="P181" t="s">
        <v>492</v>
      </c>
      <c r="Q181" t="s">
        <v>493</v>
      </c>
      <c r="R181" s="1">
        <v>45062</v>
      </c>
      <c r="U181" t="s">
        <v>489</v>
      </c>
      <c r="W181" t="s">
        <v>490</v>
      </c>
      <c r="X181" t="s">
        <v>59</v>
      </c>
      <c r="Y181" t="s">
        <v>491</v>
      </c>
      <c r="Z181" t="s">
        <v>492</v>
      </c>
      <c r="AA181" t="s">
        <v>493</v>
      </c>
      <c r="AC181">
        <v>1</v>
      </c>
      <c r="AL181">
        <v>0</v>
      </c>
      <c r="AM181">
        <v>0</v>
      </c>
      <c r="AN181">
        <v>1</v>
      </c>
      <c r="AO181">
        <v>1</v>
      </c>
      <c r="AR181" s="2">
        <v>44183</v>
      </c>
      <c r="AS181" s="2">
        <v>44183</v>
      </c>
      <c r="AT181" t="s">
        <v>63</v>
      </c>
      <c r="AU181">
        <v>1</v>
      </c>
      <c r="AV181">
        <v>0</v>
      </c>
      <c r="AW181">
        <v>0</v>
      </c>
      <c r="AY181" t="s">
        <v>489</v>
      </c>
      <c r="BA181" s="2">
        <v>44183</v>
      </c>
      <c r="BB181" s="2">
        <v>44183</v>
      </c>
      <c r="BC181" t="s">
        <v>63</v>
      </c>
      <c r="BD181">
        <v>1</v>
      </c>
    </row>
    <row r="182" spans="1:56" hidden="1" x14ac:dyDescent="0.15">
      <c r="A182">
        <v>61</v>
      </c>
      <c r="B182">
        <v>1</v>
      </c>
      <c r="C182">
        <v>1</v>
      </c>
      <c r="D182">
        <v>3</v>
      </c>
      <c r="E182">
        <v>0</v>
      </c>
      <c r="G182" s="1">
        <v>42739</v>
      </c>
      <c r="H182" t="s">
        <v>55</v>
      </c>
      <c r="I182" t="s">
        <v>56</v>
      </c>
      <c r="J182">
        <v>61</v>
      </c>
      <c r="K182" s="1">
        <v>42739</v>
      </c>
      <c r="L182" s="1">
        <v>42739</v>
      </c>
      <c r="M182" s="1">
        <v>42565</v>
      </c>
      <c r="N182" t="s">
        <v>499</v>
      </c>
      <c r="O182" t="s">
        <v>500</v>
      </c>
      <c r="P182" t="s">
        <v>501</v>
      </c>
      <c r="Q182" t="s">
        <v>502</v>
      </c>
      <c r="R182" s="1">
        <v>44390</v>
      </c>
      <c r="U182" t="s">
        <v>494</v>
      </c>
      <c r="W182" t="s">
        <v>495</v>
      </c>
      <c r="X182" t="s">
        <v>59</v>
      </c>
      <c r="Y182" t="s">
        <v>496</v>
      </c>
      <c r="Z182" t="s">
        <v>497</v>
      </c>
      <c r="AA182" t="s">
        <v>498</v>
      </c>
      <c r="AC182">
        <v>1</v>
      </c>
      <c r="AL182">
        <v>0</v>
      </c>
      <c r="AM182">
        <v>0</v>
      </c>
      <c r="AN182">
        <v>1</v>
      </c>
      <c r="AO182">
        <v>1</v>
      </c>
      <c r="AR182" s="2">
        <v>44183</v>
      </c>
      <c r="AS182" s="2">
        <v>44183</v>
      </c>
      <c r="AT182" t="s">
        <v>63</v>
      </c>
      <c r="AU182">
        <v>1</v>
      </c>
      <c r="AV182">
        <v>0</v>
      </c>
      <c r="AW182">
        <v>0</v>
      </c>
      <c r="AY182" t="s">
        <v>503</v>
      </c>
      <c r="BA182" s="2">
        <v>44183</v>
      </c>
      <c r="BB182" s="2">
        <v>44183</v>
      </c>
      <c r="BC182" t="s">
        <v>63</v>
      </c>
      <c r="BD182">
        <v>6</v>
      </c>
    </row>
    <row r="183" spans="1:56" hidden="1" x14ac:dyDescent="0.15">
      <c r="A183">
        <v>61</v>
      </c>
      <c r="B183">
        <v>1</v>
      </c>
      <c r="C183">
        <v>1</v>
      </c>
      <c r="D183">
        <v>3</v>
      </c>
      <c r="E183">
        <v>0</v>
      </c>
      <c r="G183" s="1">
        <v>42739</v>
      </c>
      <c r="H183" t="s">
        <v>55</v>
      </c>
      <c r="I183" t="s">
        <v>56</v>
      </c>
      <c r="J183">
        <v>61</v>
      </c>
      <c r="K183" s="1">
        <v>42739</v>
      </c>
      <c r="L183" s="1">
        <v>42739</v>
      </c>
      <c r="M183" s="1">
        <v>42565</v>
      </c>
      <c r="N183" t="s">
        <v>504</v>
      </c>
      <c r="O183" t="s">
        <v>505</v>
      </c>
      <c r="P183" t="s">
        <v>506</v>
      </c>
      <c r="Q183" t="s">
        <v>507</v>
      </c>
      <c r="R183" s="1">
        <v>44390</v>
      </c>
      <c r="U183" t="s">
        <v>494</v>
      </c>
      <c r="W183" t="s">
        <v>495</v>
      </c>
      <c r="X183" t="s">
        <v>59</v>
      </c>
      <c r="Y183" t="s">
        <v>496</v>
      </c>
      <c r="Z183" t="s">
        <v>497</v>
      </c>
      <c r="AA183" t="s">
        <v>498</v>
      </c>
      <c r="AC183">
        <v>1</v>
      </c>
      <c r="AL183">
        <v>0</v>
      </c>
      <c r="AM183">
        <v>0</v>
      </c>
      <c r="AN183">
        <v>1</v>
      </c>
      <c r="AO183">
        <v>1</v>
      </c>
      <c r="AR183" s="2">
        <v>44183</v>
      </c>
      <c r="AS183" s="2">
        <v>44183</v>
      </c>
      <c r="AT183" t="s">
        <v>63</v>
      </c>
      <c r="AU183">
        <v>2</v>
      </c>
      <c r="AV183">
        <v>0</v>
      </c>
      <c r="AW183">
        <v>0</v>
      </c>
      <c r="AY183" t="s">
        <v>508</v>
      </c>
      <c r="BA183" s="2">
        <v>44183</v>
      </c>
      <c r="BB183" s="2">
        <v>44183</v>
      </c>
      <c r="BC183" t="s">
        <v>63</v>
      </c>
      <c r="BD183">
        <v>6</v>
      </c>
    </row>
    <row r="184" spans="1:56" hidden="1" x14ac:dyDescent="0.15">
      <c r="A184">
        <v>61</v>
      </c>
      <c r="B184">
        <v>3</v>
      </c>
      <c r="C184">
        <v>2</v>
      </c>
      <c r="D184">
        <v>3</v>
      </c>
      <c r="E184">
        <v>0</v>
      </c>
      <c r="G184" s="1">
        <v>44347</v>
      </c>
      <c r="H184" t="s">
        <v>2259</v>
      </c>
      <c r="I184" t="s">
        <v>56</v>
      </c>
      <c r="J184">
        <v>61</v>
      </c>
      <c r="K184" s="1">
        <v>42739</v>
      </c>
      <c r="L184" s="1">
        <v>42739</v>
      </c>
      <c r="M184" s="1">
        <v>44391</v>
      </c>
      <c r="N184" t="s">
        <v>499</v>
      </c>
      <c r="O184" t="s">
        <v>500</v>
      </c>
      <c r="P184" t="s">
        <v>501</v>
      </c>
      <c r="Q184" t="s">
        <v>502</v>
      </c>
      <c r="R184" s="1">
        <v>46216</v>
      </c>
      <c r="T184" t="s">
        <v>2347</v>
      </c>
      <c r="U184" t="s">
        <v>2348</v>
      </c>
      <c r="W184" t="s">
        <v>495</v>
      </c>
      <c r="X184" t="s">
        <v>59</v>
      </c>
      <c r="Y184" t="s">
        <v>496</v>
      </c>
      <c r="Z184" t="s">
        <v>497</v>
      </c>
      <c r="AA184" t="s">
        <v>498</v>
      </c>
      <c r="AC184">
        <v>1</v>
      </c>
      <c r="AG184" t="s">
        <v>2258</v>
      </c>
      <c r="AL184">
        <v>0</v>
      </c>
      <c r="AM184">
        <v>0</v>
      </c>
      <c r="AN184">
        <v>1</v>
      </c>
      <c r="AO184">
        <v>1</v>
      </c>
      <c r="AR184" s="2">
        <v>44347.808969907404</v>
      </c>
      <c r="AS184" s="2">
        <v>44347.808969907404</v>
      </c>
      <c r="AT184">
        <v>99127</v>
      </c>
      <c r="AU184">
        <v>1</v>
      </c>
      <c r="AV184">
        <v>0</v>
      </c>
      <c r="AW184">
        <v>1</v>
      </c>
      <c r="AX184" t="s">
        <v>2349</v>
      </c>
      <c r="AY184" t="s">
        <v>2350</v>
      </c>
      <c r="BA184" s="2">
        <v>44347.807858796295</v>
      </c>
      <c r="BB184" s="2">
        <v>44183</v>
      </c>
      <c r="BC184">
        <v>99127</v>
      </c>
      <c r="BD184">
        <v>6</v>
      </c>
    </row>
    <row r="185" spans="1:56" hidden="1" x14ac:dyDescent="0.15">
      <c r="A185">
        <v>61</v>
      </c>
      <c r="B185">
        <v>3</v>
      </c>
      <c r="C185">
        <v>2</v>
      </c>
      <c r="D185">
        <v>3</v>
      </c>
      <c r="E185">
        <v>0</v>
      </c>
      <c r="G185" s="1">
        <v>44347</v>
      </c>
      <c r="H185" t="s">
        <v>2259</v>
      </c>
      <c r="I185" t="s">
        <v>56</v>
      </c>
      <c r="J185">
        <v>61</v>
      </c>
      <c r="K185" s="1">
        <v>42739</v>
      </c>
      <c r="L185" s="1">
        <v>42739</v>
      </c>
      <c r="M185" s="1">
        <v>44391</v>
      </c>
      <c r="N185" t="s">
        <v>504</v>
      </c>
      <c r="O185" t="s">
        <v>505</v>
      </c>
      <c r="P185" t="s">
        <v>506</v>
      </c>
      <c r="Q185" t="s">
        <v>507</v>
      </c>
      <c r="R185" s="1">
        <v>46216</v>
      </c>
      <c r="T185" t="s">
        <v>2347</v>
      </c>
      <c r="U185" t="s">
        <v>2348</v>
      </c>
      <c r="W185" t="s">
        <v>495</v>
      </c>
      <c r="X185" t="s">
        <v>59</v>
      </c>
      <c r="Y185" t="s">
        <v>496</v>
      </c>
      <c r="Z185" t="s">
        <v>497</v>
      </c>
      <c r="AA185" t="s">
        <v>498</v>
      </c>
      <c r="AC185">
        <v>1</v>
      </c>
      <c r="AG185" t="s">
        <v>2258</v>
      </c>
      <c r="AL185">
        <v>0</v>
      </c>
      <c r="AM185">
        <v>0</v>
      </c>
      <c r="AN185">
        <v>1</v>
      </c>
      <c r="AO185">
        <v>1</v>
      </c>
      <c r="AR185" s="2">
        <v>44347.808969907404</v>
      </c>
      <c r="AS185" s="2">
        <v>44347.808969907404</v>
      </c>
      <c r="AT185">
        <v>99127</v>
      </c>
      <c r="AU185">
        <v>2</v>
      </c>
      <c r="AV185">
        <v>0</v>
      </c>
      <c r="AW185">
        <v>1</v>
      </c>
      <c r="AY185" t="s">
        <v>508</v>
      </c>
      <c r="BA185" s="2">
        <v>44347.808020833334</v>
      </c>
      <c r="BB185" s="2">
        <v>44183</v>
      </c>
      <c r="BC185">
        <v>99127</v>
      </c>
      <c r="BD185">
        <v>6</v>
      </c>
    </row>
    <row r="186" spans="1:56" hidden="1" x14ac:dyDescent="0.15">
      <c r="A186">
        <v>61</v>
      </c>
      <c r="B186">
        <v>6</v>
      </c>
      <c r="C186">
        <v>3</v>
      </c>
      <c r="D186">
        <v>3</v>
      </c>
      <c r="E186">
        <v>0</v>
      </c>
      <c r="G186" s="1">
        <v>44792</v>
      </c>
      <c r="H186" t="s">
        <v>2262</v>
      </c>
      <c r="I186" t="s">
        <v>56</v>
      </c>
      <c r="J186">
        <v>61</v>
      </c>
      <c r="K186" s="1">
        <v>42739</v>
      </c>
      <c r="L186" s="1">
        <v>42739</v>
      </c>
      <c r="M186" s="1">
        <v>44391</v>
      </c>
      <c r="N186" t="s">
        <v>499</v>
      </c>
      <c r="O186" t="s">
        <v>500</v>
      </c>
      <c r="P186" t="s">
        <v>3783</v>
      </c>
      <c r="Q186" t="s">
        <v>502</v>
      </c>
      <c r="R186" s="1">
        <v>46216</v>
      </c>
      <c r="T186" t="s">
        <v>2939</v>
      </c>
      <c r="U186" t="s">
        <v>2938</v>
      </c>
      <c r="W186" t="s">
        <v>495</v>
      </c>
      <c r="X186" t="s">
        <v>59</v>
      </c>
      <c r="Y186" t="s">
        <v>496</v>
      </c>
      <c r="Z186" t="s">
        <v>3781</v>
      </c>
      <c r="AA186" t="s">
        <v>498</v>
      </c>
      <c r="AC186">
        <v>1</v>
      </c>
      <c r="AG186" t="s">
        <v>2258</v>
      </c>
      <c r="AL186">
        <v>0</v>
      </c>
      <c r="AN186">
        <v>1</v>
      </c>
      <c r="AO186">
        <v>1</v>
      </c>
      <c r="AR186" s="2">
        <v>45266.482407407406</v>
      </c>
      <c r="AS186" s="2">
        <v>45266.482407407406</v>
      </c>
      <c r="AT186">
        <v>512272</v>
      </c>
      <c r="AU186">
        <v>1</v>
      </c>
      <c r="AV186">
        <v>0</v>
      </c>
      <c r="AW186">
        <v>1</v>
      </c>
      <c r="AX186" t="s">
        <v>2349</v>
      </c>
      <c r="AY186" t="s">
        <v>2350</v>
      </c>
      <c r="BA186" s="2">
        <v>45266.482118055559</v>
      </c>
      <c r="BB186" s="2">
        <v>44183</v>
      </c>
      <c r="BC186">
        <v>512272</v>
      </c>
      <c r="BD186">
        <v>6</v>
      </c>
    </row>
    <row r="187" spans="1:56" hidden="1" x14ac:dyDescent="0.15">
      <c r="A187">
        <v>61</v>
      </c>
      <c r="B187">
        <v>6</v>
      </c>
      <c r="C187">
        <v>3</v>
      </c>
      <c r="D187">
        <v>3</v>
      </c>
      <c r="E187">
        <v>0</v>
      </c>
      <c r="G187" s="1">
        <v>44792</v>
      </c>
      <c r="H187" t="s">
        <v>2262</v>
      </c>
      <c r="I187" t="s">
        <v>56</v>
      </c>
      <c r="J187">
        <v>61</v>
      </c>
      <c r="K187" s="1">
        <v>42739</v>
      </c>
      <c r="L187" s="1">
        <v>42739</v>
      </c>
      <c r="M187" s="1">
        <v>44391</v>
      </c>
      <c r="N187" t="s">
        <v>504</v>
      </c>
      <c r="O187" t="s">
        <v>3782</v>
      </c>
      <c r="P187" t="s">
        <v>506</v>
      </c>
      <c r="Q187" t="s">
        <v>507</v>
      </c>
      <c r="R187" s="1">
        <v>46216</v>
      </c>
      <c r="T187" t="s">
        <v>2939</v>
      </c>
      <c r="U187" t="s">
        <v>2938</v>
      </c>
      <c r="W187" t="s">
        <v>495</v>
      </c>
      <c r="X187" t="s">
        <v>59</v>
      </c>
      <c r="Y187" t="s">
        <v>496</v>
      </c>
      <c r="Z187" t="s">
        <v>3781</v>
      </c>
      <c r="AA187" t="s">
        <v>498</v>
      </c>
      <c r="AC187">
        <v>1</v>
      </c>
      <c r="AG187" t="s">
        <v>2258</v>
      </c>
      <c r="AL187">
        <v>0</v>
      </c>
      <c r="AN187">
        <v>1</v>
      </c>
      <c r="AO187">
        <v>1</v>
      </c>
      <c r="AR187" s="2">
        <v>45266.482407407406</v>
      </c>
      <c r="AS187" s="2">
        <v>45266.482407407406</v>
      </c>
      <c r="AT187">
        <v>512272</v>
      </c>
      <c r="AU187">
        <v>2</v>
      </c>
      <c r="AV187">
        <v>0</v>
      </c>
      <c r="AW187">
        <v>1</v>
      </c>
      <c r="AX187" t="s">
        <v>2939</v>
      </c>
      <c r="AY187" t="s">
        <v>2938</v>
      </c>
      <c r="BA187" s="2">
        <v>45266.48232638889</v>
      </c>
      <c r="BB187" s="2">
        <v>44183</v>
      </c>
      <c r="BC187">
        <v>512272</v>
      </c>
      <c r="BD187">
        <v>6</v>
      </c>
    </row>
    <row r="188" spans="1:56" hidden="1" x14ac:dyDescent="0.15">
      <c r="A188">
        <v>62</v>
      </c>
      <c r="B188">
        <v>1</v>
      </c>
      <c r="C188">
        <v>1</v>
      </c>
      <c r="D188">
        <v>3</v>
      </c>
      <c r="E188">
        <v>0</v>
      </c>
      <c r="G188" s="1">
        <v>42739</v>
      </c>
      <c r="H188" t="s">
        <v>55</v>
      </c>
      <c r="I188" t="s">
        <v>56</v>
      </c>
      <c r="J188">
        <v>62</v>
      </c>
      <c r="K188" s="1">
        <v>42739</v>
      </c>
      <c r="L188" s="1">
        <v>42739</v>
      </c>
      <c r="M188" s="1">
        <v>42551</v>
      </c>
      <c r="N188" t="s">
        <v>510</v>
      </c>
      <c r="O188" t="s">
        <v>511</v>
      </c>
      <c r="P188" t="s">
        <v>512</v>
      </c>
      <c r="Q188" t="s">
        <v>513</v>
      </c>
      <c r="R188" s="1">
        <v>44376</v>
      </c>
      <c r="U188" t="s">
        <v>509</v>
      </c>
      <c r="W188" t="s">
        <v>510</v>
      </c>
      <c r="X188" t="s">
        <v>59</v>
      </c>
      <c r="Y188" t="s">
        <v>511</v>
      </c>
      <c r="Z188" t="s">
        <v>512</v>
      </c>
      <c r="AA188" t="s">
        <v>513</v>
      </c>
      <c r="AC188">
        <v>1</v>
      </c>
      <c r="AL188">
        <v>0</v>
      </c>
      <c r="AM188">
        <v>0</v>
      </c>
      <c r="AN188">
        <v>1</v>
      </c>
      <c r="AO188">
        <v>1</v>
      </c>
      <c r="AR188" s="2">
        <v>44183</v>
      </c>
      <c r="AS188" s="2">
        <v>44183</v>
      </c>
      <c r="AT188" t="s">
        <v>63</v>
      </c>
      <c r="AU188">
        <v>1</v>
      </c>
      <c r="AV188">
        <v>0</v>
      </c>
      <c r="AW188">
        <v>0</v>
      </c>
      <c r="AY188" t="s">
        <v>509</v>
      </c>
      <c r="BA188" s="2">
        <v>44183</v>
      </c>
      <c r="BB188" s="2">
        <v>44183</v>
      </c>
      <c r="BC188" t="s">
        <v>63</v>
      </c>
      <c r="BD188">
        <v>5</v>
      </c>
    </row>
    <row r="189" spans="1:56" hidden="1" x14ac:dyDescent="0.15">
      <c r="A189">
        <v>62</v>
      </c>
      <c r="B189">
        <v>5</v>
      </c>
      <c r="C189">
        <v>2</v>
      </c>
      <c r="D189">
        <v>3</v>
      </c>
      <c r="E189">
        <v>0</v>
      </c>
      <c r="G189" s="1">
        <v>44371</v>
      </c>
      <c r="H189" t="s">
        <v>2257</v>
      </c>
      <c r="I189" t="s">
        <v>56</v>
      </c>
      <c r="J189">
        <v>62</v>
      </c>
      <c r="K189" s="1">
        <v>42739</v>
      </c>
      <c r="L189" s="1">
        <v>42739</v>
      </c>
      <c r="M189" s="1">
        <v>44377</v>
      </c>
      <c r="N189" t="s">
        <v>510</v>
      </c>
      <c r="O189" t="s">
        <v>2975</v>
      </c>
      <c r="P189" t="s">
        <v>2974</v>
      </c>
      <c r="Q189" t="s">
        <v>513</v>
      </c>
      <c r="R189" s="1">
        <v>46202</v>
      </c>
      <c r="T189" t="s">
        <v>2973</v>
      </c>
      <c r="U189" t="s">
        <v>2972</v>
      </c>
      <c r="W189" t="s">
        <v>510</v>
      </c>
      <c r="X189" t="s">
        <v>59</v>
      </c>
      <c r="Y189" t="s">
        <v>2975</v>
      </c>
      <c r="Z189" t="s">
        <v>2974</v>
      </c>
      <c r="AA189" t="s">
        <v>513</v>
      </c>
      <c r="AC189">
        <v>1</v>
      </c>
      <c r="AG189" t="s">
        <v>2258</v>
      </c>
      <c r="AL189">
        <v>0</v>
      </c>
      <c r="AN189">
        <v>1</v>
      </c>
      <c r="AO189">
        <v>1</v>
      </c>
      <c r="AR189" s="2">
        <v>45266.581203703703</v>
      </c>
      <c r="AS189" s="2">
        <v>45266.581203703703</v>
      </c>
      <c r="AT189">
        <v>512272</v>
      </c>
      <c r="AU189">
        <v>1</v>
      </c>
      <c r="AV189">
        <v>0</v>
      </c>
      <c r="AW189">
        <v>2</v>
      </c>
      <c r="AX189" t="s">
        <v>2973</v>
      </c>
      <c r="AY189" t="s">
        <v>2972</v>
      </c>
      <c r="BA189" s="2">
        <v>44890.470659722225</v>
      </c>
      <c r="BB189" s="2">
        <v>44183</v>
      </c>
      <c r="BC189">
        <v>512272</v>
      </c>
      <c r="BD189">
        <v>5</v>
      </c>
    </row>
    <row r="190" spans="1:56" hidden="1" x14ac:dyDescent="0.15">
      <c r="A190">
        <v>63</v>
      </c>
      <c r="B190">
        <v>1</v>
      </c>
      <c r="C190">
        <v>1</v>
      </c>
      <c r="D190">
        <v>3</v>
      </c>
      <c r="E190">
        <v>0</v>
      </c>
      <c r="G190" s="1">
        <v>42739</v>
      </c>
      <c r="H190" t="s">
        <v>55</v>
      </c>
      <c r="I190" t="s">
        <v>56</v>
      </c>
      <c r="J190">
        <v>63</v>
      </c>
      <c r="K190" s="1">
        <v>42739</v>
      </c>
      <c r="L190" s="1">
        <v>42739</v>
      </c>
      <c r="M190" s="1">
        <v>43267</v>
      </c>
      <c r="N190" t="s">
        <v>515</v>
      </c>
      <c r="O190" t="s">
        <v>516</v>
      </c>
      <c r="P190" t="s">
        <v>517</v>
      </c>
      <c r="Q190" t="s">
        <v>518</v>
      </c>
      <c r="R190" s="1">
        <v>45092</v>
      </c>
      <c r="U190" t="s">
        <v>514</v>
      </c>
      <c r="W190" t="s">
        <v>515</v>
      </c>
      <c r="X190" t="s">
        <v>59</v>
      </c>
      <c r="Y190" t="s">
        <v>516</v>
      </c>
      <c r="Z190" t="s">
        <v>517</v>
      </c>
      <c r="AA190" t="s">
        <v>518</v>
      </c>
      <c r="AC190">
        <v>1</v>
      </c>
      <c r="AL190">
        <v>0</v>
      </c>
      <c r="AM190">
        <v>0</v>
      </c>
      <c r="AN190">
        <v>1</v>
      </c>
      <c r="AO190">
        <v>1</v>
      </c>
      <c r="AR190" s="2">
        <v>44183</v>
      </c>
      <c r="AS190" s="2">
        <v>44183</v>
      </c>
      <c r="AT190" t="s">
        <v>63</v>
      </c>
      <c r="AU190">
        <v>1</v>
      </c>
      <c r="AV190">
        <v>0</v>
      </c>
      <c r="AW190">
        <v>0</v>
      </c>
      <c r="AY190" t="s">
        <v>519</v>
      </c>
      <c r="BA190" s="2">
        <v>44183</v>
      </c>
      <c r="BB190" s="2">
        <v>44183</v>
      </c>
      <c r="BC190" t="s">
        <v>63</v>
      </c>
      <c r="BD190">
        <v>5</v>
      </c>
    </row>
    <row r="191" spans="1:56" hidden="1" x14ac:dyDescent="0.15">
      <c r="A191">
        <v>63</v>
      </c>
      <c r="B191">
        <v>1</v>
      </c>
      <c r="C191">
        <v>1</v>
      </c>
      <c r="D191">
        <v>3</v>
      </c>
      <c r="E191">
        <v>0</v>
      </c>
      <c r="G191" s="1">
        <v>42739</v>
      </c>
      <c r="H191" t="s">
        <v>55</v>
      </c>
      <c r="I191" t="s">
        <v>56</v>
      </c>
      <c r="J191">
        <v>63</v>
      </c>
      <c r="K191" s="1">
        <v>42739</v>
      </c>
      <c r="L191" s="1">
        <v>42739</v>
      </c>
      <c r="M191" s="1">
        <v>43267</v>
      </c>
      <c r="N191" t="s">
        <v>520</v>
      </c>
      <c r="O191" t="s">
        <v>521</v>
      </c>
      <c r="P191" t="s">
        <v>522</v>
      </c>
      <c r="Q191" t="s">
        <v>523</v>
      </c>
      <c r="R191" s="1">
        <v>45092</v>
      </c>
      <c r="U191" t="s">
        <v>514</v>
      </c>
      <c r="W191" t="s">
        <v>515</v>
      </c>
      <c r="X191" t="s">
        <v>59</v>
      </c>
      <c r="Y191" t="s">
        <v>516</v>
      </c>
      <c r="Z191" t="s">
        <v>517</v>
      </c>
      <c r="AA191" t="s">
        <v>518</v>
      </c>
      <c r="AC191">
        <v>1</v>
      </c>
      <c r="AL191">
        <v>0</v>
      </c>
      <c r="AM191">
        <v>0</v>
      </c>
      <c r="AN191">
        <v>1</v>
      </c>
      <c r="AO191">
        <v>1</v>
      </c>
      <c r="AR191" s="2">
        <v>44183</v>
      </c>
      <c r="AS191" s="2">
        <v>44183</v>
      </c>
      <c r="AT191" t="s">
        <v>63</v>
      </c>
      <c r="AU191">
        <v>2</v>
      </c>
      <c r="AV191">
        <v>0</v>
      </c>
      <c r="AW191">
        <v>0</v>
      </c>
      <c r="AY191" t="s">
        <v>524</v>
      </c>
      <c r="BA191" s="2">
        <v>44183</v>
      </c>
      <c r="BB191" s="2">
        <v>44183</v>
      </c>
      <c r="BC191" t="s">
        <v>63</v>
      </c>
      <c r="BD191">
        <v>5</v>
      </c>
    </row>
    <row r="192" spans="1:56" hidden="1" x14ac:dyDescent="0.15">
      <c r="A192">
        <v>63</v>
      </c>
      <c r="B192">
        <v>1</v>
      </c>
      <c r="C192">
        <v>1</v>
      </c>
      <c r="D192">
        <v>3</v>
      </c>
      <c r="E192">
        <v>0</v>
      </c>
      <c r="G192" s="1">
        <v>42739</v>
      </c>
      <c r="H192" t="s">
        <v>55</v>
      </c>
      <c r="I192" t="s">
        <v>56</v>
      </c>
      <c r="J192">
        <v>63</v>
      </c>
      <c r="K192" s="1">
        <v>42739</v>
      </c>
      <c r="L192" s="1">
        <v>42739</v>
      </c>
      <c r="M192" s="1">
        <v>43267</v>
      </c>
      <c r="N192" t="s">
        <v>525</v>
      </c>
      <c r="O192" t="s">
        <v>526</v>
      </c>
      <c r="P192" t="s">
        <v>527</v>
      </c>
      <c r="Q192" t="s">
        <v>528</v>
      </c>
      <c r="R192" s="1">
        <v>45092</v>
      </c>
      <c r="U192" t="s">
        <v>514</v>
      </c>
      <c r="W192" t="s">
        <v>515</v>
      </c>
      <c r="X192" t="s">
        <v>59</v>
      </c>
      <c r="Y192" t="s">
        <v>516</v>
      </c>
      <c r="Z192" t="s">
        <v>517</v>
      </c>
      <c r="AA192" t="s">
        <v>518</v>
      </c>
      <c r="AC192">
        <v>1</v>
      </c>
      <c r="AL192">
        <v>0</v>
      </c>
      <c r="AM192">
        <v>0</v>
      </c>
      <c r="AN192">
        <v>1</v>
      </c>
      <c r="AO192">
        <v>1</v>
      </c>
      <c r="AR192" s="2">
        <v>44183</v>
      </c>
      <c r="AS192" s="2">
        <v>44183</v>
      </c>
      <c r="AT192" t="s">
        <v>63</v>
      </c>
      <c r="AU192">
        <v>3</v>
      </c>
      <c r="AV192">
        <v>0</v>
      </c>
      <c r="AW192">
        <v>0</v>
      </c>
      <c r="AY192" t="s">
        <v>529</v>
      </c>
      <c r="BA192" s="2">
        <v>44183</v>
      </c>
      <c r="BB192" s="2">
        <v>44183</v>
      </c>
      <c r="BC192" t="s">
        <v>63</v>
      </c>
      <c r="BD192">
        <v>5</v>
      </c>
    </row>
    <row r="193" spans="1:56" hidden="1" x14ac:dyDescent="0.15">
      <c r="A193">
        <v>63</v>
      </c>
      <c r="B193">
        <v>3</v>
      </c>
      <c r="C193">
        <v>3</v>
      </c>
      <c r="D193">
        <v>3</v>
      </c>
      <c r="E193">
        <v>0</v>
      </c>
      <c r="G193" s="1">
        <v>44708</v>
      </c>
      <c r="H193" t="s">
        <v>2267</v>
      </c>
      <c r="I193" t="s">
        <v>56</v>
      </c>
      <c r="J193">
        <v>63</v>
      </c>
      <c r="K193" s="1">
        <v>42739</v>
      </c>
      <c r="L193" s="1">
        <v>42739</v>
      </c>
      <c r="M193" s="1">
        <v>43267</v>
      </c>
      <c r="N193" t="s">
        <v>515</v>
      </c>
      <c r="O193" t="s">
        <v>516</v>
      </c>
      <c r="P193" t="s">
        <v>517</v>
      </c>
      <c r="Q193" t="s">
        <v>518</v>
      </c>
      <c r="R193" s="1">
        <v>45092</v>
      </c>
      <c r="T193" t="s">
        <v>2764</v>
      </c>
      <c r="U193" t="s">
        <v>2763</v>
      </c>
      <c r="W193" t="s">
        <v>515</v>
      </c>
      <c r="X193" t="s">
        <v>59</v>
      </c>
      <c r="Y193" t="s">
        <v>516</v>
      </c>
      <c r="Z193" t="s">
        <v>2762</v>
      </c>
      <c r="AA193" t="s">
        <v>518</v>
      </c>
      <c r="AC193">
        <v>1</v>
      </c>
      <c r="AG193" t="s">
        <v>2258</v>
      </c>
      <c r="AL193">
        <v>0</v>
      </c>
      <c r="AM193">
        <v>0</v>
      </c>
      <c r="AN193">
        <v>1</v>
      </c>
      <c r="AO193">
        <v>1</v>
      </c>
      <c r="AR193" s="2">
        <v>44708.626168981478</v>
      </c>
      <c r="AS193" s="2">
        <v>44708.626168981478</v>
      </c>
      <c r="AT193">
        <v>512272</v>
      </c>
      <c r="AU193">
        <v>1</v>
      </c>
      <c r="AV193">
        <v>0</v>
      </c>
      <c r="AW193">
        <v>0</v>
      </c>
      <c r="AY193" t="s">
        <v>519</v>
      </c>
      <c r="BA193" s="2">
        <v>44183</v>
      </c>
      <c r="BB193" s="2">
        <v>44183</v>
      </c>
      <c r="BC193" t="s">
        <v>63</v>
      </c>
      <c r="BD193">
        <v>5</v>
      </c>
    </row>
    <row r="194" spans="1:56" hidden="1" x14ac:dyDescent="0.15">
      <c r="A194">
        <v>63</v>
      </c>
      <c r="B194">
        <v>3</v>
      </c>
      <c r="C194">
        <v>3</v>
      </c>
      <c r="D194">
        <v>3</v>
      </c>
      <c r="E194">
        <v>0</v>
      </c>
      <c r="G194" s="1">
        <v>44708</v>
      </c>
      <c r="H194" t="s">
        <v>2267</v>
      </c>
      <c r="I194" t="s">
        <v>56</v>
      </c>
      <c r="J194">
        <v>63</v>
      </c>
      <c r="K194" s="1">
        <v>42739</v>
      </c>
      <c r="L194" s="1">
        <v>42739</v>
      </c>
      <c r="M194" s="1">
        <v>43267</v>
      </c>
      <c r="N194" t="s">
        <v>520</v>
      </c>
      <c r="O194" t="s">
        <v>2769</v>
      </c>
      <c r="P194" t="s">
        <v>2768</v>
      </c>
      <c r="Q194" t="s">
        <v>2767</v>
      </c>
      <c r="R194" s="1">
        <v>45092</v>
      </c>
      <c r="T194" t="s">
        <v>2764</v>
      </c>
      <c r="U194" t="s">
        <v>2763</v>
      </c>
      <c r="W194" t="s">
        <v>515</v>
      </c>
      <c r="X194" t="s">
        <v>59</v>
      </c>
      <c r="Y194" t="s">
        <v>516</v>
      </c>
      <c r="Z194" t="s">
        <v>2762</v>
      </c>
      <c r="AA194" t="s">
        <v>518</v>
      </c>
      <c r="AC194">
        <v>1</v>
      </c>
      <c r="AG194" t="s">
        <v>2258</v>
      </c>
      <c r="AL194">
        <v>0</v>
      </c>
      <c r="AM194">
        <v>0</v>
      </c>
      <c r="AN194">
        <v>1</v>
      </c>
      <c r="AO194">
        <v>1</v>
      </c>
      <c r="AR194" s="2">
        <v>44708.626168981478</v>
      </c>
      <c r="AS194" s="2">
        <v>44708.626168981478</v>
      </c>
      <c r="AT194">
        <v>512272</v>
      </c>
      <c r="AU194">
        <v>2</v>
      </c>
      <c r="AV194">
        <v>0</v>
      </c>
      <c r="AW194">
        <v>1</v>
      </c>
      <c r="AX194" t="s">
        <v>2766</v>
      </c>
      <c r="AY194" t="s">
        <v>2765</v>
      </c>
      <c r="BA194" s="2">
        <v>44708.625520833331</v>
      </c>
      <c r="BB194" s="2">
        <v>44183</v>
      </c>
      <c r="BC194">
        <v>512272</v>
      </c>
      <c r="BD194">
        <v>5</v>
      </c>
    </row>
    <row r="195" spans="1:56" hidden="1" x14ac:dyDescent="0.15">
      <c r="A195">
        <v>63</v>
      </c>
      <c r="B195">
        <v>3</v>
      </c>
      <c r="C195">
        <v>3</v>
      </c>
      <c r="D195">
        <v>3</v>
      </c>
      <c r="E195">
        <v>0</v>
      </c>
      <c r="G195" s="1">
        <v>44708</v>
      </c>
      <c r="H195" t="s">
        <v>2267</v>
      </c>
      <c r="I195" t="s">
        <v>56</v>
      </c>
      <c r="J195">
        <v>63</v>
      </c>
      <c r="K195" s="1">
        <v>42739</v>
      </c>
      <c r="L195" s="1">
        <v>42739</v>
      </c>
      <c r="M195" s="1">
        <v>43267</v>
      </c>
      <c r="N195" t="s">
        <v>525</v>
      </c>
      <c r="O195" t="s">
        <v>526</v>
      </c>
      <c r="P195" t="s">
        <v>527</v>
      </c>
      <c r="Q195" t="s">
        <v>528</v>
      </c>
      <c r="R195" s="1">
        <v>45092</v>
      </c>
      <c r="T195" t="s">
        <v>2764</v>
      </c>
      <c r="U195" t="s">
        <v>2763</v>
      </c>
      <c r="W195" t="s">
        <v>515</v>
      </c>
      <c r="X195" t="s">
        <v>59</v>
      </c>
      <c r="Y195" t="s">
        <v>516</v>
      </c>
      <c r="Z195" t="s">
        <v>2762</v>
      </c>
      <c r="AA195" t="s">
        <v>518</v>
      </c>
      <c r="AC195">
        <v>1</v>
      </c>
      <c r="AG195" t="s">
        <v>2258</v>
      </c>
      <c r="AL195">
        <v>0</v>
      </c>
      <c r="AM195">
        <v>0</v>
      </c>
      <c r="AN195">
        <v>1</v>
      </c>
      <c r="AO195">
        <v>1</v>
      </c>
      <c r="AR195" s="2">
        <v>44708.626168981478</v>
      </c>
      <c r="AS195" s="2">
        <v>44708.626168981478</v>
      </c>
      <c r="AT195">
        <v>512272</v>
      </c>
      <c r="AU195">
        <v>3</v>
      </c>
      <c r="AV195">
        <v>0</v>
      </c>
      <c r="AW195">
        <v>0</v>
      </c>
      <c r="AY195" t="s">
        <v>529</v>
      </c>
      <c r="BA195" s="2">
        <v>44183</v>
      </c>
      <c r="BB195" s="2">
        <v>44183</v>
      </c>
      <c r="BC195" t="s">
        <v>63</v>
      </c>
      <c r="BD195">
        <v>5</v>
      </c>
    </row>
    <row r="196" spans="1:56" hidden="1" x14ac:dyDescent="0.15">
      <c r="A196">
        <v>63</v>
      </c>
      <c r="B196">
        <v>5</v>
      </c>
      <c r="C196">
        <v>2</v>
      </c>
      <c r="D196">
        <v>3</v>
      </c>
      <c r="E196">
        <v>0</v>
      </c>
      <c r="F196">
        <f>-23-4</f>
        <v>-27</v>
      </c>
      <c r="G196" s="1">
        <v>45054</v>
      </c>
      <c r="H196" t="s">
        <v>2257</v>
      </c>
      <c r="I196" t="s">
        <v>56</v>
      </c>
      <c r="J196">
        <v>63</v>
      </c>
      <c r="K196" s="1">
        <v>42739</v>
      </c>
      <c r="L196" s="1">
        <v>42739</v>
      </c>
      <c r="M196" s="1">
        <v>45093</v>
      </c>
      <c r="N196" t="s">
        <v>515</v>
      </c>
      <c r="O196" t="s">
        <v>516</v>
      </c>
      <c r="P196" t="s">
        <v>517</v>
      </c>
      <c r="Q196" t="s">
        <v>518</v>
      </c>
      <c r="R196" s="1">
        <v>46919</v>
      </c>
      <c r="T196" t="s">
        <v>2764</v>
      </c>
      <c r="U196" t="s">
        <v>2763</v>
      </c>
      <c r="W196" t="s">
        <v>515</v>
      </c>
      <c r="X196" t="s">
        <v>59</v>
      </c>
      <c r="Y196" t="s">
        <v>516</v>
      </c>
      <c r="Z196" t="s">
        <v>2762</v>
      </c>
      <c r="AA196" t="s">
        <v>518</v>
      </c>
      <c r="AC196">
        <v>1</v>
      </c>
      <c r="AG196" t="s">
        <v>2258</v>
      </c>
      <c r="AL196">
        <v>0</v>
      </c>
      <c r="AM196">
        <v>0</v>
      </c>
      <c r="AN196">
        <v>1</v>
      </c>
      <c r="AO196">
        <v>1</v>
      </c>
      <c r="AR196" s="2">
        <v>45054.739872685182</v>
      </c>
      <c r="AS196" s="2">
        <v>45054.739872685182</v>
      </c>
      <c r="AT196">
        <v>512272</v>
      </c>
      <c r="AU196">
        <v>1</v>
      </c>
      <c r="AV196">
        <v>0</v>
      </c>
      <c r="AW196">
        <v>2</v>
      </c>
      <c r="AX196" t="s">
        <v>3127</v>
      </c>
      <c r="AY196" t="s">
        <v>3126</v>
      </c>
      <c r="BA196" s="2">
        <v>45054.738136574073</v>
      </c>
      <c r="BB196" s="2">
        <v>44183</v>
      </c>
      <c r="BC196">
        <v>512272</v>
      </c>
      <c r="BD196">
        <v>5</v>
      </c>
    </row>
    <row r="197" spans="1:56" hidden="1" x14ac:dyDescent="0.15">
      <c r="A197">
        <v>63</v>
      </c>
      <c r="B197">
        <v>5</v>
      </c>
      <c r="C197">
        <v>2</v>
      </c>
      <c r="D197">
        <v>3</v>
      </c>
      <c r="E197">
        <v>0</v>
      </c>
      <c r="F197">
        <f>-23-4</f>
        <v>-27</v>
      </c>
      <c r="G197" s="1">
        <v>45054</v>
      </c>
      <c r="H197" t="s">
        <v>2257</v>
      </c>
      <c r="I197" t="s">
        <v>56</v>
      </c>
      <c r="J197">
        <v>63</v>
      </c>
      <c r="K197" s="1">
        <v>42739</v>
      </c>
      <c r="L197" s="1">
        <v>42739</v>
      </c>
      <c r="M197" s="1">
        <v>45093</v>
      </c>
      <c r="N197" t="s">
        <v>520</v>
      </c>
      <c r="O197" t="s">
        <v>2769</v>
      </c>
      <c r="P197" t="s">
        <v>2768</v>
      </c>
      <c r="Q197" t="s">
        <v>2767</v>
      </c>
      <c r="R197" s="1">
        <v>46919</v>
      </c>
      <c r="T197" t="s">
        <v>2764</v>
      </c>
      <c r="U197" t="s">
        <v>2763</v>
      </c>
      <c r="W197" t="s">
        <v>515</v>
      </c>
      <c r="X197" t="s">
        <v>59</v>
      </c>
      <c r="Y197" t="s">
        <v>516</v>
      </c>
      <c r="Z197" t="s">
        <v>2762</v>
      </c>
      <c r="AA197" t="s">
        <v>518</v>
      </c>
      <c r="AC197">
        <v>1</v>
      </c>
      <c r="AG197" t="s">
        <v>2258</v>
      </c>
      <c r="AL197">
        <v>0</v>
      </c>
      <c r="AM197">
        <v>0</v>
      </c>
      <c r="AN197">
        <v>1</v>
      </c>
      <c r="AO197">
        <v>1</v>
      </c>
      <c r="AR197" s="2">
        <v>45054.739872685182</v>
      </c>
      <c r="AS197" s="2">
        <v>45054.739872685182</v>
      </c>
      <c r="AT197">
        <v>512272</v>
      </c>
      <c r="AU197">
        <v>2</v>
      </c>
      <c r="AV197">
        <v>0</v>
      </c>
      <c r="AW197">
        <v>2</v>
      </c>
      <c r="AX197" t="s">
        <v>3125</v>
      </c>
      <c r="AY197" t="s">
        <v>3124</v>
      </c>
      <c r="BA197" s="2">
        <v>45054.73877314815</v>
      </c>
      <c r="BB197" s="2">
        <v>44183</v>
      </c>
      <c r="BC197">
        <v>512272</v>
      </c>
      <c r="BD197">
        <v>5</v>
      </c>
    </row>
    <row r="198" spans="1:56" hidden="1" x14ac:dyDescent="0.15">
      <c r="A198">
        <v>63</v>
      </c>
      <c r="B198">
        <v>5</v>
      </c>
      <c r="C198">
        <v>2</v>
      </c>
      <c r="D198">
        <v>3</v>
      </c>
      <c r="E198">
        <v>0</v>
      </c>
      <c r="F198">
        <f>-23-4</f>
        <v>-27</v>
      </c>
      <c r="G198" s="1">
        <v>45054</v>
      </c>
      <c r="H198" t="s">
        <v>2257</v>
      </c>
      <c r="I198" t="s">
        <v>56</v>
      </c>
      <c r="J198">
        <v>63</v>
      </c>
      <c r="K198" s="1">
        <v>42739</v>
      </c>
      <c r="L198" s="1">
        <v>42739</v>
      </c>
      <c r="M198" s="1">
        <v>45093</v>
      </c>
      <c r="N198" t="s">
        <v>525</v>
      </c>
      <c r="O198" t="s">
        <v>526</v>
      </c>
      <c r="P198" t="s">
        <v>3123</v>
      </c>
      <c r="Q198" t="s">
        <v>528</v>
      </c>
      <c r="R198" s="1">
        <v>46919</v>
      </c>
      <c r="T198" t="s">
        <v>2764</v>
      </c>
      <c r="U198" t="s">
        <v>2763</v>
      </c>
      <c r="W198" t="s">
        <v>515</v>
      </c>
      <c r="X198" t="s">
        <v>59</v>
      </c>
      <c r="Y198" t="s">
        <v>516</v>
      </c>
      <c r="Z198" t="s">
        <v>2762</v>
      </c>
      <c r="AA198" t="s">
        <v>518</v>
      </c>
      <c r="AC198">
        <v>1</v>
      </c>
      <c r="AG198" t="s">
        <v>2258</v>
      </c>
      <c r="AL198">
        <v>0</v>
      </c>
      <c r="AM198">
        <v>0</v>
      </c>
      <c r="AN198">
        <v>1</v>
      </c>
      <c r="AO198">
        <v>1</v>
      </c>
      <c r="AR198" s="2">
        <v>45054.739872685182</v>
      </c>
      <c r="AS198" s="2">
        <v>45054.739872685182</v>
      </c>
      <c r="AT198">
        <v>512272</v>
      </c>
      <c r="AU198">
        <v>3</v>
      </c>
      <c r="AV198">
        <v>0</v>
      </c>
      <c r="AW198">
        <v>1</v>
      </c>
      <c r="AX198" t="s">
        <v>3122</v>
      </c>
      <c r="AY198" t="s">
        <v>3121</v>
      </c>
      <c r="BA198" s="2">
        <v>45054.739236111112</v>
      </c>
      <c r="BB198" s="2">
        <v>44183</v>
      </c>
      <c r="BC198">
        <v>512272</v>
      </c>
      <c r="BD198">
        <v>5</v>
      </c>
    </row>
    <row r="199" spans="1:56" hidden="1" x14ac:dyDescent="0.15">
      <c r="A199">
        <v>64</v>
      </c>
      <c r="B199">
        <v>1</v>
      </c>
      <c r="C199">
        <v>1</v>
      </c>
      <c r="D199">
        <v>3</v>
      </c>
      <c r="E199">
        <v>0</v>
      </c>
      <c r="G199" s="1">
        <v>42739</v>
      </c>
      <c r="H199" t="s">
        <v>55</v>
      </c>
      <c r="I199" t="s">
        <v>56</v>
      </c>
      <c r="J199">
        <v>64</v>
      </c>
      <c r="K199" s="1">
        <v>42739</v>
      </c>
      <c r="L199" s="1">
        <v>42739</v>
      </c>
      <c r="M199" s="1">
        <v>42527</v>
      </c>
      <c r="N199" t="s">
        <v>531</v>
      </c>
      <c r="O199" t="s">
        <v>532</v>
      </c>
      <c r="P199" t="s">
        <v>533</v>
      </c>
      <c r="Q199" t="s">
        <v>534</v>
      </c>
      <c r="R199" s="1">
        <v>44352</v>
      </c>
      <c r="U199" t="s">
        <v>530</v>
      </c>
      <c r="W199" t="s">
        <v>531</v>
      </c>
      <c r="X199" t="s">
        <v>59</v>
      </c>
      <c r="Y199" t="s">
        <v>532</v>
      </c>
      <c r="Z199" t="s">
        <v>533</v>
      </c>
      <c r="AA199" t="s">
        <v>534</v>
      </c>
      <c r="AC199">
        <v>1</v>
      </c>
      <c r="AL199">
        <v>0</v>
      </c>
      <c r="AM199">
        <v>0</v>
      </c>
      <c r="AN199">
        <v>1</v>
      </c>
      <c r="AO199">
        <v>1</v>
      </c>
      <c r="AR199" s="2">
        <v>44183</v>
      </c>
      <c r="AS199" s="2">
        <v>44183</v>
      </c>
      <c r="AT199" t="s">
        <v>63</v>
      </c>
      <c r="AU199">
        <v>1</v>
      </c>
      <c r="AV199">
        <v>0</v>
      </c>
      <c r="AW199">
        <v>0</v>
      </c>
      <c r="AY199" t="s">
        <v>530</v>
      </c>
      <c r="BA199" s="2">
        <v>44183</v>
      </c>
      <c r="BB199" s="2">
        <v>44183</v>
      </c>
      <c r="BC199" t="s">
        <v>63</v>
      </c>
      <c r="BD199">
        <v>4</v>
      </c>
    </row>
    <row r="200" spans="1:56" hidden="1" x14ac:dyDescent="0.15">
      <c r="A200">
        <v>64</v>
      </c>
      <c r="B200">
        <v>4</v>
      </c>
      <c r="C200">
        <v>2</v>
      </c>
      <c r="D200">
        <v>3</v>
      </c>
      <c r="E200">
        <v>0</v>
      </c>
      <c r="G200" s="1">
        <v>44355</v>
      </c>
      <c r="H200" t="s">
        <v>2257</v>
      </c>
      <c r="I200" t="s">
        <v>56</v>
      </c>
      <c r="J200">
        <v>64</v>
      </c>
      <c r="K200" s="1">
        <v>42739</v>
      </c>
      <c r="L200" s="1">
        <v>42739</v>
      </c>
      <c r="M200" s="1">
        <v>44353</v>
      </c>
      <c r="N200" t="s">
        <v>531</v>
      </c>
      <c r="O200" t="s">
        <v>532</v>
      </c>
      <c r="P200" t="s">
        <v>3780</v>
      </c>
      <c r="Q200" t="s">
        <v>534</v>
      </c>
      <c r="R200" s="1">
        <v>46178</v>
      </c>
      <c r="T200" t="s">
        <v>3779</v>
      </c>
      <c r="U200" t="s">
        <v>3778</v>
      </c>
      <c r="W200" t="s">
        <v>531</v>
      </c>
      <c r="X200" t="s">
        <v>59</v>
      </c>
      <c r="Y200" t="s">
        <v>532</v>
      </c>
      <c r="Z200" t="s">
        <v>3780</v>
      </c>
      <c r="AA200" t="s">
        <v>534</v>
      </c>
      <c r="AC200">
        <v>1</v>
      </c>
      <c r="AG200" t="s">
        <v>2258</v>
      </c>
      <c r="AL200">
        <v>0</v>
      </c>
      <c r="AN200">
        <v>1</v>
      </c>
      <c r="AO200">
        <v>1</v>
      </c>
      <c r="AR200" s="2">
        <v>45266.545787037037</v>
      </c>
      <c r="AS200" s="2">
        <v>45266.545787037037</v>
      </c>
      <c r="AT200">
        <v>512272</v>
      </c>
      <c r="AU200">
        <v>1</v>
      </c>
      <c r="AV200">
        <v>0</v>
      </c>
      <c r="AW200">
        <v>2</v>
      </c>
      <c r="AX200" t="s">
        <v>3779</v>
      </c>
      <c r="AY200" t="s">
        <v>3778</v>
      </c>
      <c r="BA200" s="2">
        <v>45266.545729166668</v>
      </c>
      <c r="BB200" s="2">
        <v>44183</v>
      </c>
      <c r="BC200">
        <v>512272</v>
      </c>
      <c r="BD200">
        <v>4</v>
      </c>
    </row>
    <row r="201" spans="1:56" hidden="1" x14ac:dyDescent="0.15">
      <c r="A201">
        <v>65</v>
      </c>
      <c r="B201">
        <v>1</v>
      </c>
      <c r="C201">
        <v>1</v>
      </c>
      <c r="D201">
        <v>3</v>
      </c>
      <c r="E201">
        <v>0</v>
      </c>
      <c r="G201" s="1">
        <v>42739</v>
      </c>
      <c r="H201" t="s">
        <v>55</v>
      </c>
      <c r="I201" t="s">
        <v>56</v>
      </c>
      <c r="J201">
        <v>65</v>
      </c>
      <c r="K201" s="1">
        <v>42739</v>
      </c>
      <c r="L201" s="1">
        <v>42739</v>
      </c>
      <c r="M201" s="1">
        <v>42635</v>
      </c>
      <c r="N201" t="s">
        <v>540</v>
      </c>
      <c r="O201" t="s">
        <v>537</v>
      </c>
      <c r="P201" t="s">
        <v>538</v>
      </c>
      <c r="Q201" t="s">
        <v>539</v>
      </c>
      <c r="R201" s="1">
        <v>44460</v>
      </c>
      <c r="U201" t="s">
        <v>535</v>
      </c>
      <c r="W201" t="s">
        <v>536</v>
      </c>
      <c r="X201" t="s">
        <v>77</v>
      </c>
      <c r="Y201" t="s">
        <v>537</v>
      </c>
      <c r="Z201" t="s">
        <v>538</v>
      </c>
      <c r="AA201" t="s">
        <v>539</v>
      </c>
      <c r="AC201">
        <v>1</v>
      </c>
      <c r="AL201">
        <v>0</v>
      </c>
      <c r="AM201">
        <v>0</v>
      </c>
      <c r="AN201">
        <v>1</v>
      </c>
      <c r="AO201">
        <v>1</v>
      </c>
      <c r="AR201" s="2">
        <v>44183</v>
      </c>
      <c r="AS201" s="2">
        <v>44183</v>
      </c>
      <c r="AT201" t="s">
        <v>63</v>
      </c>
      <c r="AU201">
        <v>1</v>
      </c>
      <c r="AV201">
        <v>0</v>
      </c>
      <c r="AW201">
        <v>0</v>
      </c>
      <c r="AY201" t="s">
        <v>535</v>
      </c>
      <c r="BA201" s="2">
        <v>44183</v>
      </c>
      <c r="BB201" s="2">
        <v>44183</v>
      </c>
      <c r="BC201" t="s">
        <v>63</v>
      </c>
      <c r="BD201">
        <v>4</v>
      </c>
    </row>
    <row r="202" spans="1:56" hidden="1" x14ac:dyDescent="0.15">
      <c r="A202">
        <v>65</v>
      </c>
      <c r="B202">
        <v>4</v>
      </c>
      <c r="C202">
        <v>2</v>
      </c>
      <c r="D202">
        <v>3</v>
      </c>
      <c r="E202">
        <v>0</v>
      </c>
      <c r="G202" s="1">
        <v>44455</v>
      </c>
      <c r="H202" t="s">
        <v>2257</v>
      </c>
      <c r="I202" t="s">
        <v>56</v>
      </c>
      <c r="J202">
        <v>65</v>
      </c>
      <c r="K202" s="1">
        <v>42739</v>
      </c>
      <c r="L202" s="1">
        <v>42739</v>
      </c>
      <c r="M202" s="1">
        <v>44461</v>
      </c>
      <c r="N202" t="s">
        <v>540</v>
      </c>
      <c r="O202" t="s">
        <v>537</v>
      </c>
      <c r="P202" t="s">
        <v>3777</v>
      </c>
      <c r="Q202" t="s">
        <v>539</v>
      </c>
      <c r="R202" s="1">
        <v>46286</v>
      </c>
      <c r="T202" t="s">
        <v>3776</v>
      </c>
      <c r="U202" t="s">
        <v>3775</v>
      </c>
      <c r="W202" t="s">
        <v>536</v>
      </c>
      <c r="Y202" t="s">
        <v>537</v>
      </c>
      <c r="Z202" t="s">
        <v>3777</v>
      </c>
      <c r="AA202" t="s">
        <v>539</v>
      </c>
      <c r="AC202">
        <v>2</v>
      </c>
      <c r="AG202" t="s">
        <v>2258</v>
      </c>
      <c r="AL202">
        <v>0</v>
      </c>
      <c r="AN202">
        <v>1</v>
      </c>
      <c r="AO202">
        <v>1</v>
      </c>
      <c r="AR202" s="2">
        <v>45266.680092592593</v>
      </c>
      <c r="AS202" s="2">
        <v>45266.680092592593</v>
      </c>
      <c r="AT202">
        <v>512272</v>
      </c>
      <c r="AU202">
        <v>1</v>
      </c>
      <c r="AV202">
        <v>0</v>
      </c>
      <c r="AW202">
        <v>3</v>
      </c>
      <c r="AX202" t="s">
        <v>3776</v>
      </c>
      <c r="AY202" t="s">
        <v>3775</v>
      </c>
      <c r="BA202" s="2">
        <v>45266.679791666669</v>
      </c>
      <c r="BB202" s="2">
        <v>44183</v>
      </c>
      <c r="BC202">
        <v>512272</v>
      </c>
      <c r="BD202">
        <v>4</v>
      </c>
    </row>
    <row r="203" spans="1:56" hidden="1" x14ac:dyDescent="0.15">
      <c r="A203">
        <v>66</v>
      </c>
      <c r="B203">
        <v>1</v>
      </c>
      <c r="C203">
        <v>1</v>
      </c>
      <c r="D203">
        <v>3</v>
      </c>
      <c r="E203">
        <v>0</v>
      </c>
      <c r="G203" s="1">
        <v>42739</v>
      </c>
      <c r="H203" t="s">
        <v>55</v>
      </c>
      <c r="I203" t="s">
        <v>56</v>
      </c>
      <c r="J203">
        <v>66</v>
      </c>
      <c r="K203" s="1">
        <v>42739</v>
      </c>
      <c r="L203" s="1">
        <v>42739</v>
      </c>
      <c r="M203" s="1">
        <v>42674</v>
      </c>
      <c r="N203" t="s">
        <v>542</v>
      </c>
      <c r="O203" t="s">
        <v>543</v>
      </c>
      <c r="P203" t="s">
        <v>544</v>
      </c>
      <c r="Q203" t="s">
        <v>545</v>
      </c>
      <c r="R203" s="1">
        <v>44499</v>
      </c>
      <c r="U203" t="s">
        <v>541</v>
      </c>
      <c r="W203" t="s">
        <v>542</v>
      </c>
      <c r="X203" t="s">
        <v>59</v>
      </c>
      <c r="Y203" t="s">
        <v>543</v>
      </c>
      <c r="Z203" t="s">
        <v>544</v>
      </c>
      <c r="AA203" t="s">
        <v>545</v>
      </c>
      <c r="AC203">
        <v>1</v>
      </c>
      <c r="AL203">
        <v>0</v>
      </c>
      <c r="AM203">
        <v>0</v>
      </c>
      <c r="AN203">
        <v>1</v>
      </c>
      <c r="AO203">
        <v>1</v>
      </c>
      <c r="AR203" s="2">
        <v>44183</v>
      </c>
      <c r="AS203" s="2">
        <v>44183</v>
      </c>
      <c r="AT203" t="s">
        <v>63</v>
      </c>
      <c r="AU203">
        <v>1</v>
      </c>
      <c r="AV203">
        <v>0</v>
      </c>
      <c r="AW203">
        <v>0</v>
      </c>
      <c r="AY203" t="s">
        <v>541</v>
      </c>
      <c r="BA203" s="2">
        <v>44183</v>
      </c>
      <c r="BB203" s="2">
        <v>44183</v>
      </c>
      <c r="BC203" t="s">
        <v>63</v>
      </c>
      <c r="BD203">
        <v>4</v>
      </c>
    </row>
    <row r="204" spans="1:56" hidden="1" x14ac:dyDescent="0.15">
      <c r="A204">
        <v>66</v>
      </c>
      <c r="B204">
        <v>4</v>
      </c>
      <c r="C204">
        <v>2</v>
      </c>
      <c r="D204">
        <v>3</v>
      </c>
      <c r="E204">
        <v>0</v>
      </c>
      <c r="G204" s="1">
        <v>44480</v>
      </c>
      <c r="H204" t="s">
        <v>2257</v>
      </c>
      <c r="I204" t="s">
        <v>56</v>
      </c>
      <c r="J204">
        <v>66</v>
      </c>
      <c r="K204" s="1">
        <v>42739</v>
      </c>
      <c r="L204" s="1">
        <v>42739</v>
      </c>
      <c r="M204" s="1">
        <v>44500</v>
      </c>
      <c r="N204" t="s">
        <v>542</v>
      </c>
      <c r="O204" t="s">
        <v>543</v>
      </c>
      <c r="P204" t="s">
        <v>3774</v>
      </c>
      <c r="Q204" t="s">
        <v>545</v>
      </c>
      <c r="R204" s="1">
        <v>46325</v>
      </c>
      <c r="T204" t="s">
        <v>3773</v>
      </c>
      <c r="U204" t="s">
        <v>3772</v>
      </c>
      <c r="W204" t="s">
        <v>542</v>
      </c>
      <c r="X204" t="s">
        <v>59</v>
      </c>
      <c r="Y204" t="s">
        <v>543</v>
      </c>
      <c r="Z204" t="s">
        <v>3774</v>
      </c>
      <c r="AA204" t="s">
        <v>545</v>
      </c>
      <c r="AC204">
        <v>1</v>
      </c>
      <c r="AG204" t="s">
        <v>2258</v>
      </c>
      <c r="AL204">
        <v>0</v>
      </c>
      <c r="AN204">
        <v>1</v>
      </c>
      <c r="AO204">
        <v>1</v>
      </c>
      <c r="AR204" s="2">
        <v>45266.695833333331</v>
      </c>
      <c r="AS204" s="2">
        <v>45266.695833333331</v>
      </c>
      <c r="AT204">
        <v>512272</v>
      </c>
      <c r="AU204">
        <v>1</v>
      </c>
      <c r="AV204">
        <v>0</v>
      </c>
      <c r="AW204">
        <v>2</v>
      </c>
      <c r="AX204" t="s">
        <v>3773</v>
      </c>
      <c r="AY204" t="s">
        <v>3772</v>
      </c>
      <c r="BA204" s="2">
        <v>45266.695787037039</v>
      </c>
      <c r="BB204" s="2">
        <v>44183</v>
      </c>
      <c r="BC204">
        <v>512272</v>
      </c>
      <c r="BD204">
        <v>4</v>
      </c>
    </row>
    <row r="205" spans="1:56" hidden="1" x14ac:dyDescent="0.15">
      <c r="A205">
        <v>67</v>
      </c>
      <c r="B205">
        <v>1</v>
      </c>
      <c r="C205">
        <v>1</v>
      </c>
      <c r="D205">
        <v>3</v>
      </c>
      <c r="E205">
        <v>0</v>
      </c>
      <c r="G205" s="1">
        <v>42739</v>
      </c>
      <c r="H205" t="s">
        <v>55</v>
      </c>
      <c r="I205" t="s">
        <v>56</v>
      </c>
      <c r="J205">
        <v>67</v>
      </c>
      <c r="K205" s="1">
        <v>42739</v>
      </c>
      <c r="L205" s="1">
        <v>42739</v>
      </c>
      <c r="M205" s="1">
        <v>42572</v>
      </c>
      <c r="N205" t="s">
        <v>547</v>
      </c>
      <c r="O205" t="s">
        <v>548</v>
      </c>
      <c r="P205" t="s">
        <v>549</v>
      </c>
      <c r="Q205" t="s">
        <v>550</v>
      </c>
      <c r="R205" s="1">
        <v>44397</v>
      </c>
      <c r="U205" t="s">
        <v>546</v>
      </c>
      <c r="W205" t="s">
        <v>547</v>
      </c>
      <c r="X205" t="s">
        <v>59</v>
      </c>
      <c r="Y205" t="s">
        <v>548</v>
      </c>
      <c r="Z205" t="s">
        <v>549</v>
      </c>
      <c r="AA205" t="s">
        <v>550</v>
      </c>
      <c r="AC205">
        <v>1</v>
      </c>
      <c r="AL205">
        <v>0</v>
      </c>
      <c r="AM205">
        <v>0</v>
      </c>
      <c r="AN205">
        <v>1</v>
      </c>
      <c r="AO205">
        <v>1</v>
      </c>
      <c r="AR205" s="2">
        <v>44183</v>
      </c>
      <c r="AS205" s="2">
        <v>44183</v>
      </c>
      <c r="AT205" t="s">
        <v>63</v>
      </c>
      <c r="AU205">
        <v>1</v>
      </c>
      <c r="AV205">
        <v>0</v>
      </c>
      <c r="AW205">
        <v>0</v>
      </c>
      <c r="AY205" t="s">
        <v>551</v>
      </c>
      <c r="BA205" s="2">
        <v>44183</v>
      </c>
      <c r="BB205" s="2">
        <v>44183</v>
      </c>
      <c r="BC205" t="s">
        <v>63</v>
      </c>
      <c r="BD205">
        <v>4</v>
      </c>
    </row>
    <row r="206" spans="1:56" hidden="1" x14ac:dyDescent="0.15">
      <c r="A206">
        <v>67</v>
      </c>
      <c r="B206">
        <v>4</v>
      </c>
      <c r="C206">
        <v>2</v>
      </c>
      <c r="D206">
        <v>3</v>
      </c>
      <c r="E206">
        <v>0</v>
      </c>
      <c r="G206" s="1">
        <v>44368</v>
      </c>
      <c r="H206" t="s">
        <v>2257</v>
      </c>
      <c r="I206" t="s">
        <v>56</v>
      </c>
      <c r="J206">
        <v>67</v>
      </c>
      <c r="K206" s="1">
        <v>42739</v>
      </c>
      <c r="L206" s="1">
        <v>42739</v>
      </c>
      <c r="M206" s="1">
        <v>44398</v>
      </c>
      <c r="N206" t="s">
        <v>547</v>
      </c>
      <c r="O206" t="s">
        <v>548</v>
      </c>
      <c r="P206" t="s">
        <v>3769</v>
      </c>
      <c r="Q206" t="s">
        <v>550</v>
      </c>
      <c r="R206" s="1">
        <v>46223</v>
      </c>
      <c r="T206" t="s">
        <v>3771</v>
      </c>
      <c r="U206" t="s">
        <v>3770</v>
      </c>
      <c r="W206" t="s">
        <v>547</v>
      </c>
      <c r="X206" t="s">
        <v>59</v>
      </c>
      <c r="Y206" t="s">
        <v>548</v>
      </c>
      <c r="Z206" t="s">
        <v>3769</v>
      </c>
      <c r="AA206" t="s">
        <v>550</v>
      </c>
      <c r="AC206">
        <v>1</v>
      </c>
      <c r="AG206" t="s">
        <v>2258</v>
      </c>
      <c r="AL206">
        <v>0</v>
      </c>
      <c r="AN206">
        <v>1</v>
      </c>
      <c r="AO206">
        <v>1</v>
      </c>
      <c r="AR206" s="2">
        <v>45266.573657407411</v>
      </c>
      <c r="AS206" s="2">
        <v>45266.573657407411</v>
      </c>
      <c r="AT206">
        <v>512272</v>
      </c>
      <c r="AU206">
        <v>1</v>
      </c>
      <c r="AV206">
        <v>0</v>
      </c>
      <c r="AW206">
        <v>1</v>
      </c>
      <c r="AX206" t="s">
        <v>3768</v>
      </c>
      <c r="AY206" t="s">
        <v>3767</v>
      </c>
      <c r="BA206" s="2">
        <v>45266.573622685188</v>
      </c>
      <c r="BB206" s="2">
        <v>44183</v>
      </c>
      <c r="BC206">
        <v>512272</v>
      </c>
      <c r="BD206">
        <v>4</v>
      </c>
    </row>
    <row r="207" spans="1:56" hidden="1" x14ac:dyDescent="0.15">
      <c r="A207">
        <v>68</v>
      </c>
      <c r="B207">
        <v>1</v>
      </c>
      <c r="C207">
        <v>1</v>
      </c>
      <c r="D207">
        <v>3</v>
      </c>
      <c r="E207">
        <v>0</v>
      </c>
      <c r="G207" s="1">
        <v>42739</v>
      </c>
      <c r="H207" t="s">
        <v>83</v>
      </c>
      <c r="I207" t="s">
        <v>56</v>
      </c>
      <c r="J207">
        <v>68</v>
      </c>
      <c r="K207" s="1">
        <v>42739</v>
      </c>
      <c r="L207" s="1">
        <v>42739</v>
      </c>
      <c r="M207" s="1">
        <v>44100</v>
      </c>
      <c r="N207" t="s">
        <v>553</v>
      </c>
      <c r="O207" t="s">
        <v>554</v>
      </c>
      <c r="P207" t="s">
        <v>555</v>
      </c>
      <c r="Q207" t="s">
        <v>556</v>
      </c>
      <c r="R207" s="1">
        <v>45925</v>
      </c>
      <c r="U207" t="s">
        <v>552</v>
      </c>
      <c r="W207" t="s">
        <v>553</v>
      </c>
      <c r="X207" t="s">
        <v>59</v>
      </c>
      <c r="Y207" t="s">
        <v>554</v>
      </c>
      <c r="Z207" t="s">
        <v>555</v>
      </c>
      <c r="AA207" t="s">
        <v>556</v>
      </c>
      <c r="AC207">
        <v>1</v>
      </c>
      <c r="AL207">
        <v>0</v>
      </c>
      <c r="AM207">
        <v>0</v>
      </c>
      <c r="AN207">
        <v>1</v>
      </c>
      <c r="AO207">
        <v>1</v>
      </c>
      <c r="AR207" s="2">
        <v>44183</v>
      </c>
      <c r="AS207" s="2">
        <v>44183</v>
      </c>
      <c r="AT207" t="s">
        <v>63</v>
      </c>
      <c r="AU207">
        <v>1</v>
      </c>
      <c r="AV207">
        <v>0</v>
      </c>
      <c r="AW207">
        <v>0</v>
      </c>
      <c r="AY207" t="s">
        <v>552</v>
      </c>
      <c r="BA207" s="2">
        <v>44183</v>
      </c>
      <c r="BB207" s="2">
        <v>44183</v>
      </c>
      <c r="BC207" t="s">
        <v>63</v>
      </c>
      <c r="BD207">
        <v>1</v>
      </c>
    </row>
    <row r="208" spans="1:56" hidden="1" x14ac:dyDescent="0.15">
      <c r="A208">
        <v>69</v>
      </c>
      <c r="B208">
        <v>1</v>
      </c>
      <c r="C208">
        <v>1</v>
      </c>
      <c r="D208">
        <v>3</v>
      </c>
      <c r="E208">
        <v>0</v>
      </c>
      <c r="G208" s="1">
        <v>42739</v>
      </c>
      <c r="H208" t="s">
        <v>55</v>
      </c>
      <c r="I208" t="s">
        <v>56</v>
      </c>
      <c r="J208">
        <v>70</v>
      </c>
      <c r="K208" s="1">
        <v>42739</v>
      </c>
      <c r="L208" s="1">
        <v>42739</v>
      </c>
      <c r="M208" s="1">
        <v>42526</v>
      </c>
      <c r="N208" t="s">
        <v>558</v>
      </c>
      <c r="O208" t="s">
        <v>559</v>
      </c>
      <c r="P208" t="s">
        <v>560</v>
      </c>
      <c r="Q208" t="s">
        <v>561</v>
      </c>
      <c r="R208" s="1">
        <v>44351</v>
      </c>
      <c r="U208" t="s">
        <v>557</v>
      </c>
      <c r="W208" t="s">
        <v>558</v>
      </c>
      <c r="X208" t="s">
        <v>59</v>
      </c>
      <c r="Y208" t="s">
        <v>559</v>
      </c>
      <c r="Z208" t="s">
        <v>560</v>
      </c>
      <c r="AA208" t="s">
        <v>561</v>
      </c>
      <c r="AC208">
        <v>1</v>
      </c>
      <c r="AL208">
        <v>0</v>
      </c>
      <c r="AM208">
        <v>0</v>
      </c>
      <c r="AN208">
        <v>1</v>
      </c>
      <c r="AO208">
        <v>1</v>
      </c>
      <c r="AR208" s="2">
        <v>44183</v>
      </c>
      <c r="AS208" s="2">
        <v>44183</v>
      </c>
      <c r="AT208" t="s">
        <v>63</v>
      </c>
      <c r="AU208">
        <v>1</v>
      </c>
      <c r="AV208">
        <v>0</v>
      </c>
      <c r="AW208">
        <v>0</v>
      </c>
      <c r="AY208" t="s">
        <v>557</v>
      </c>
      <c r="BA208" s="2">
        <v>44183</v>
      </c>
      <c r="BB208" s="2">
        <v>44183</v>
      </c>
      <c r="BC208" t="s">
        <v>63</v>
      </c>
      <c r="BD208">
        <v>2</v>
      </c>
    </row>
    <row r="209" spans="1:56" hidden="1" x14ac:dyDescent="0.15">
      <c r="A209">
        <v>69</v>
      </c>
      <c r="B209">
        <v>2</v>
      </c>
      <c r="C209">
        <v>5</v>
      </c>
      <c r="D209">
        <v>3</v>
      </c>
      <c r="E209">
        <v>0</v>
      </c>
      <c r="G209" s="1">
        <v>45019</v>
      </c>
      <c r="H209" t="s">
        <v>2332</v>
      </c>
      <c r="I209" t="s">
        <v>56</v>
      </c>
      <c r="J209">
        <v>70</v>
      </c>
      <c r="K209" s="1">
        <v>42739</v>
      </c>
      <c r="L209" s="1">
        <v>42739</v>
      </c>
      <c r="M209" s="1">
        <v>42526</v>
      </c>
      <c r="N209" t="s">
        <v>558</v>
      </c>
      <c r="O209" t="s">
        <v>559</v>
      </c>
      <c r="P209" t="s">
        <v>560</v>
      </c>
      <c r="Q209" t="s">
        <v>561</v>
      </c>
      <c r="R209" s="1">
        <v>44351</v>
      </c>
      <c r="S209" s="1">
        <v>45019</v>
      </c>
      <c r="U209" t="s">
        <v>557</v>
      </c>
      <c r="W209" t="s">
        <v>558</v>
      </c>
      <c r="X209" t="s">
        <v>59</v>
      </c>
      <c r="Y209" t="s">
        <v>559</v>
      </c>
      <c r="Z209" t="s">
        <v>560</v>
      </c>
      <c r="AA209" t="s">
        <v>561</v>
      </c>
      <c r="AC209">
        <v>1</v>
      </c>
      <c r="AG209" t="s">
        <v>2258</v>
      </c>
      <c r="AL209">
        <v>0</v>
      </c>
      <c r="AM209">
        <v>0</v>
      </c>
      <c r="AN209">
        <v>1</v>
      </c>
      <c r="AO209">
        <v>1</v>
      </c>
      <c r="AR209" s="2">
        <v>45020.451608796298</v>
      </c>
      <c r="AS209" s="2">
        <v>45020.451608796298</v>
      </c>
      <c r="AT209">
        <v>512272</v>
      </c>
      <c r="AU209">
        <v>1</v>
      </c>
      <c r="AV209">
        <v>0</v>
      </c>
      <c r="AW209">
        <v>0</v>
      </c>
      <c r="AY209" t="s">
        <v>557</v>
      </c>
      <c r="BA209" s="2">
        <v>44183</v>
      </c>
      <c r="BB209" s="2">
        <v>44183</v>
      </c>
      <c r="BC209" t="s">
        <v>63</v>
      </c>
      <c r="BD209">
        <v>2</v>
      </c>
    </row>
    <row r="210" spans="1:56" hidden="1" x14ac:dyDescent="0.15">
      <c r="A210">
        <v>70</v>
      </c>
      <c r="B210">
        <v>1</v>
      </c>
      <c r="C210">
        <v>1</v>
      </c>
      <c r="D210">
        <v>3</v>
      </c>
      <c r="E210">
        <v>0</v>
      </c>
      <c r="G210" s="1">
        <v>42739</v>
      </c>
      <c r="H210" t="s">
        <v>83</v>
      </c>
      <c r="I210" t="s">
        <v>56</v>
      </c>
      <c r="J210">
        <v>71</v>
      </c>
      <c r="K210" s="1">
        <v>42739</v>
      </c>
      <c r="L210" s="1">
        <v>42739</v>
      </c>
      <c r="M210" s="1">
        <v>42639</v>
      </c>
      <c r="N210" t="s">
        <v>563</v>
      </c>
      <c r="O210" t="s">
        <v>564</v>
      </c>
      <c r="P210" t="s">
        <v>565</v>
      </c>
      <c r="Q210" t="s">
        <v>566</v>
      </c>
      <c r="R210" s="1">
        <v>44464</v>
      </c>
      <c r="U210" t="s">
        <v>562</v>
      </c>
      <c r="W210" t="s">
        <v>563</v>
      </c>
      <c r="X210" t="s">
        <v>77</v>
      </c>
      <c r="Y210" t="s">
        <v>564</v>
      </c>
      <c r="Z210" t="s">
        <v>565</v>
      </c>
      <c r="AA210" t="s">
        <v>566</v>
      </c>
      <c r="AC210">
        <v>1</v>
      </c>
      <c r="AL210">
        <v>0</v>
      </c>
      <c r="AM210">
        <v>0</v>
      </c>
      <c r="AN210">
        <v>1</v>
      </c>
      <c r="AO210">
        <v>1</v>
      </c>
      <c r="AR210" s="2">
        <v>44183</v>
      </c>
      <c r="AS210" s="2">
        <v>44183</v>
      </c>
      <c r="AT210" t="s">
        <v>63</v>
      </c>
      <c r="AU210">
        <v>1</v>
      </c>
      <c r="AV210">
        <v>0</v>
      </c>
      <c r="AW210">
        <v>0</v>
      </c>
      <c r="AY210" t="s">
        <v>562</v>
      </c>
      <c r="BA210" s="2">
        <v>44183</v>
      </c>
      <c r="BB210" s="2">
        <v>44183</v>
      </c>
      <c r="BC210" t="s">
        <v>63</v>
      </c>
      <c r="BD210">
        <v>1</v>
      </c>
    </row>
    <row r="211" spans="1:56" hidden="1" x14ac:dyDescent="0.15">
      <c r="A211">
        <v>71</v>
      </c>
      <c r="B211">
        <v>1</v>
      </c>
      <c r="C211">
        <v>1</v>
      </c>
      <c r="D211">
        <v>3</v>
      </c>
      <c r="E211">
        <v>0</v>
      </c>
      <c r="G211" s="1">
        <v>42739</v>
      </c>
      <c r="H211" t="s">
        <v>55</v>
      </c>
      <c r="I211" t="s">
        <v>56</v>
      </c>
      <c r="J211">
        <v>72</v>
      </c>
      <c r="K211" s="1">
        <v>42739</v>
      </c>
      <c r="L211" s="1">
        <v>42739</v>
      </c>
      <c r="M211" s="1">
        <v>42499</v>
      </c>
      <c r="N211" t="s">
        <v>568</v>
      </c>
      <c r="O211" t="s">
        <v>569</v>
      </c>
      <c r="P211" t="s">
        <v>570</v>
      </c>
      <c r="Q211" t="s">
        <v>571</v>
      </c>
      <c r="R211" s="1">
        <v>44324</v>
      </c>
      <c r="U211" t="s">
        <v>567</v>
      </c>
      <c r="W211" t="s">
        <v>568</v>
      </c>
      <c r="X211" t="s">
        <v>59</v>
      </c>
      <c r="Y211" t="s">
        <v>569</v>
      </c>
      <c r="Z211" t="s">
        <v>570</v>
      </c>
      <c r="AA211" t="s">
        <v>571</v>
      </c>
      <c r="AC211">
        <v>1</v>
      </c>
      <c r="AL211">
        <v>0</v>
      </c>
      <c r="AM211">
        <v>0</v>
      </c>
      <c r="AN211">
        <v>1</v>
      </c>
      <c r="AO211">
        <v>1</v>
      </c>
      <c r="AR211" s="2">
        <v>44183</v>
      </c>
      <c r="AS211" s="2">
        <v>44183</v>
      </c>
      <c r="AT211" t="s">
        <v>63</v>
      </c>
      <c r="AU211">
        <v>1</v>
      </c>
      <c r="AV211">
        <v>0</v>
      </c>
      <c r="AW211">
        <v>0</v>
      </c>
      <c r="AY211" t="s">
        <v>567</v>
      </c>
      <c r="BA211" s="2">
        <v>44183</v>
      </c>
      <c r="BB211" s="2">
        <v>44183</v>
      </c>
      <c r="BC211" t="s">
        <v>63</v>
      </c>
      <c r="BD211">
        <v>4</v>
      </c>
    </row>
    <row r="212" spans="1:56" hidden="1" x14ac:dyDescent="0.15">
      <c r="A212">
        <v>71</v>
      </c>
      <c r="B212">
        <v>4</v>
      </c>
      <c r="C212">
        <v>2</v>
      </c>
      <c r="D212">
        <v>3</v>
      </c>
      <c r="E212">
        <v>0</v>
      </c>
      <c r="G212" s="1">
        <v>44287</v>
      </c>
      <c r="H212" t="s">
        <v>2257</v>
      </c>
      <c r="I212" t="s">
        <v>56</v>
      </c>
      <c r="J212">
        <v>72</v>
      </c>
      <c r="K212" s="1">
        <v>42739</v>
      </c>
      <c r="L212" s="1">
        <v>42739</v>
      </c>
      <c r="M212" s="1">
        <v>44325</v>
      </c>
      <c r="N212" t="s">
        <v>568</v>
      </c>
      <c r="O212" t="s">
        <v>569</v>
      </c>
      <c r="P212" t="s">
        <v>3766</v>
      </c>
      <c r="Q212" t="s">
        <v>571</v>
      </c>
      <c r="R212" s="1">
        <v>46150</v>
      </c>
      <c r="T212" t="s">
        <v>3765</v>
      </c>
      <c r="U212" t="s">
        <v>3764</v>
      </c>
      <c r="W212" t="s">
        <v>568</v>
      </c>
      <c r="X212" t="s">
        <v>59</v>
      </c>
      <c r="Y212" t="s">
        <v>569</v>
      </c>
      <c r="Z212" t="s">
        <v>3766</v>
      </c>
      <c r="AA212" t="s">
        <v>571</v>
      </c>
      <c r="AC212">
        <v>1</v>
      </c>
      <c r="AG212" t="s">
        <v>2258</v>
      </c>
      <c r="AL212">
        <v>0</v>
      </c>
      <c r="AM212">
        <v>0</v>
      </c>
      <c r="AN212">
        <v>1</v>
      </c>
      <c r="AO212">
        <v>1</v>
      </c>
      <c r="AR212" s="2">
        <v>45266.438159722224</v>
      </c>
      <c r="AS212" s="2">
        <v>45266.438159722224</v>
      </c>
      <c r="AT212">
        <v>512272</v>
      </c>
      <c r="AU212">
        <v>1</v>
      </c>
      <c r="AV212">
        <v>0</v>
      </c>
      <c r="AW212">
        <v>1</v>
      </c>
      <c r="AX212" t="s">
        <v>3765</v>
      </c>
      <c r="AY212" t="s">
        <v>3764</v>
      </c>
      <c r="BA212" s="2">
        <v>45266.437962962962</v>
      </c>
      <c r="BB212" s="2">
        <v>44183</v>
      </c>
      <c r="BC212">
        <v>512272</v>
      </c>
      <c r="BD212">
        <v>4</v>
      </c>
    </row>
    <row r="213" spans="1:56" hidden="1" x14ac:dyDescent="0.15">
      <c r="A213">
        <v>72</v>
      </c>
      <c r="B213">
        <v>1</v>
      </c>
      <c r="C213">
        <v>1</v>
      </c>
      <c r="D213">
        <v>3</v>
      </c>
      <c r="E213">
        <v>0</v>
      </c>
      <c r="G213" s="1">
        <v>42739</v>
      </c>
      <c r="H213" t="s">
        <v>83</v>
      </c>
      <c r="I213" t="s">
        <v>56</v>
      </c>
      <c r="J213">
        <v>73</v>
      </c>
      <c r="K213" s="1">
        <v>42739</v>
      </c>
      <c r="L213" s="1">
        <v>42739</v>
      </c>
      <c r="M213" s="1">
        <v>42332</v>
      </c>
      <c r="N213" t="s">
        <v>573</v>
      </c>
      <c r="O213" t="s">
        <v>574</v>
      </c>
      <c r="P213" t="s">
        <v>575</v>
      </c>
      <c r="Q213" t="s">
        <v>576</v>
      </c>
      <c r="R213" s="1">
        <v>44158</v>
      </c>
      <c r="U213" t="s">
        <v>572</v>
      </c>
      <c r="W213" t="s">
        <v>573</v>
      </c>
      <c r="X213" t="s">
        <v>59</v>
      </c>
      <c r="Y213" t="s">
        <v>574</v>
      </c>
      <c r="Z213" t="s">
        <v>575</v>
      </c>
      <c r="AA213" t="s">
        <v>576</v>
      </c>
      <c r="AC213">
        <v>1</v>
      </c>
      <c r="AL213">
        <v>0</v>
      </c>
      <c r="AM213">
        <v>0</v>
      </c>
      <c r="AN213">
        <v>1</v>
      </c>
      <c r="AO213">
        <v>1</v>
      </c>
      <c r="AR213" s="2">
        <v>44183</v>
      </c>
      <c r="AS213" s="2">
        <v>44183</v>
      </c>
      <c r="AT213" t="s">
        <v>63</v>
      </c>
      <c r="AU213">
        <v>1</v>
      </c>
      <c r="AV213">
        <v>0</v>
      </c>
      <c r="AW213">
        <v>0</v>
      </c>
      <c r="AY213" t="s">
        <v>572</v>
      </c>
      <c r="BA213" s="2">
        <v>44183</v>
      </c>
      <c r="BB213" s="2">
        <v>44183</v>
      </c>
      <c r="BC213" t="s">
        <v>63</v>
      </c>
      <c r="BD213">
        <v>1</v>
      </c>
    </row>
    <row r="214" spans="1:56" hidden="1" x14ac:dyDescent="0.15">
      <c r="A214">
        <v>73</v>
      </c>
      <c r="B214">
        <v>1</v>
      </c>
      <c r="C214">
        <v>1</v>
      </c>
      <c r="D214">
        <v>3</v>
      </c>
      <c r="E214">
        <v>0</v>
      </c>
      <c r="G214" s="1">
        <v>42739</v>
      </c>
      <c r="H214" t="s">
        <v>83</v>
      </c>
      <c r="I214" t="s">
        <v>56</v>
      </c>
      <c r="J214">
        <v>74</v>
      </c>
      <c r="K214" s="1">
        <v>42739</v>
      </c>
      <c r="L214" s="1">
        <v>42739</v>
      </c>
      <c r="M214" s="1">
        <v>42642</v>
      </c>
      <c r="N214" t="s">
        <v>578</v>
      </c>
      <c r="O214" t="s">
        <v>579</v>
      </c>
      <c r="P214" t="s">
        <v>580</v>
      </c>
      <c r="Q214" t="s">
        <v>581</v>
      </c>
      <c r="R214" s="1">
        <v>44467</v>
      </c>
      <c r="U214" t="s">
        <v>577</v>
      </c>
      <c r="W214" t="s">
        <v>578</v>
      </c>
      <c r="X214" t="s">
        <v>59</v>
      </c>
      <c r="Y214" t="s">
        <v>579</v>
      </c>
      <c r="Z214" t="s">
        <v>580</v>
      </c>
      <c r="AA214" t="s">
        <v>581</v>
      </c>
      <c r="AC214">
        <v>1</v>
      </c>
      <c r="AL214">
        <v>0</v>
      </c>
      <c r="AM214">
        <v>0</v>
      </c>
      <c r="AN214">
        <v>1</v>
      </c>
      <c r="AO214">
        <v>1</v>
      </c>
      <c r="AR214" s="2">
        <v>44183</v>
      </c>
      <c r="AS214" s="2">
        <v>44183</v>
      </c>
      <c r="AT214" t="s">
        <v>63</v>
      </c>
      <c r="AU214">
        <v>1</v>
      </c>
      <c r="AV214">
        <v>0</v>
      </c>
      <c r="AW214">
        <v>0</v>
      </c>
      <c r="AY214" t="s">
        <v>577</v>
      </c>
      <c r="BA214" s="2">
        <v>44183</v>
      </c>
      <c r="BB214" s="2">
        <v>44183</v>
      </c>
      <c r="BC214" t="s">
        <v>63</v>
      </c>
      <c r="BD214">
        <v>1</v>
      </c>
    </row>
    <row r="215" spans="1:56" hidden="1" x14ac:dyDescent="0.15">
      <c r="A215">
        <v>74</v>
      </c>
      <c r="B215">
        <v>1</v>
      </c>
      <c r="C215">
        <v>1</v>
      </c>
      <c r="D215">
        <v>3</v>
      </c>
      <c r="E215">
        <v>0</v>
      </c>
      <c r="G215" s="1">
        <v>42739</v>
      </c>
      <c r="H215" t="s">
        <v>55</v>
      </c>
      <c r="I215" t="s">
        <v>56</v>
      </c>
      <c r="J215">
        <v>75</v>
      </c>
      <c r="K215" s="1">
        <v>42739</v>
      </c>
      <c r="L215" s="1">
        <v>42739</v>
      </c>
      <c r="M215" s="1">
        <v>42669</v>
      </c>
      <c r="N215" t="s">
        <v>583</v>
      </c>
      <c r="O215" t="s">
        <v>584</v>
      </c>
      <c r="P215" t="s">
        <v>585</v>
      </c>
      <c r="Q215" t="s">
        <v>586</v>
      </c>
      <c r="R215" s="1">
        <v>44494</v>
      </c>
      <c r="U215" t="s">
        <v>582</v>
      </c>
      <c r="W215" t="s">
        <v>583</v>
      </c>
      <c r="X215" t="s">
        <v>59</v>
      </c>
      <c r="Y215" t="s">
        <v>584</v>
      </c>
      <c r="Z215" t="s">
        <v>585</v>
      </c>
      <c r="AA215" t="s">
        <v>586</v>
      </c>
      <c r="AC215">
        <v>1</v>
      </c>
      <c r="AL215">
        <v>0</v>
      </c>
      <c r="AM215">
        <v>0</v>
      </c>
      <c r="AN215">
        <v>1</v>
      </c>
      <c r="AO215">
        <v>1</v>
      </c>
      <c r="AR215" s="2">
        <v>44183</v>
      </c>
      <c r="AS215" s="2">
        <v>44183</v>
      </c>
      <c r="AT215" t="s">
        <v>63</v>
      </c>
      <c r="AU215">
        <v>1</v>
      </c>
      <c r="AV215">
        <v>0</v>
      </c>
      <c r="AW215">
        <v>0</v>
      </c>
      <c r="AY215" t="s">
        <v>582</v>
      </c>
      <c r="BA215" s="2">
        <v>44183</v>
      </c>
      <c r="BB215" s="2">
        <v>44183</v>
      </c>
      <c r="BC215" t="s">
        <v>63</v>
      </c>
      <c r="BD215">
        <v>4</v>
      </c>
    </row>
    <row r="216" spans="1:56" hidden="1" x14ac:dyDescent="0.15">
      <c r="A216">
        <v>74</v>
      </c>
      <c r="B216">
        <v>4</v>
      </c>
      <c r="C216">
        <v>2</v>
      </c>
      <c r="D216">
        <v>3</v>
      </c>
      <c r="E216">
        <v>0</v>
      </c>
      <c r="G216" s="1">
        <v>44469</v>
      </c>
      <c r="H216" t="s">
        <v>2257</v>
      </c>
      <c r="I216" t="s">
        <v>56</v>
      </c>
      <c r="J216">
        <v>75</v>
      </c>
      <c r="K216" s="1">
        <v>42739</v>
      </c>
      <c r="L216" s="1">
        <v>42739</v>
      </c>
      <c r="M216" s="1">
        <v>44495</v>
      </c>
      <c r="N216" t="s">
        <v>583</v>
      </c>
      <c r="O216" t="s">
        <v>584</v>
      </c>
      <c r="P216" t="s">
        <v>3763</v>
      </c>
      <c r="Q216" t="s">
        <v>586</v>
      </c>
      <c r="R216" s="1">
        <v>46320</v>
      </c>
      <c r="T216" t="s">
        <v>3761</v>
      </c>
      <c r="U216" t="s">
        <v>3760</v>
      </c>
      <c r="W216" t="s">
        <v>583</v>
      </c>
      <c r="X216" t="s">
        <v>59</v>
      </c>
      <c r="Y216" t="s">
        <v>584</v>
      </c>
      <c r="Z216" t="s">
        <v>3762</v>
      </c>
      <c r="AA216" t="s">
        <v>586</v>
      </c>
      <c r="AC216">
        <v>1</v>
      </c>
      <c r="AG216" t="s">
        <v>2258</v>
      </c>
      <c r="AL216">
        <v>0</v>
      </c>
      <c r="AN216">
        <v>1</v>
      </c>
      <c r="AO216">
        <v>1</v>
      </c>
      <c r="AR216" s="2">
        <v>45266.688807870371</v>
      </c>
      <c r="AS216" s="2">
        <v>45266.688807870371</v>
      </c>
      <c r="AT216">
        <v>512272</v>
      </c>
      <c r="AU216">
        <v>1</v>
      </c>
      <c r="AV216">
        <v>0</v>
      </c>
      <c r="AW216">
        <v>1</v>
      </c>
      <c r="AX216" t="s">
        <v>3761</v>
      </c>
      <c r="AY216" t="s">
        <v>3760</v>
      </c>
      <c r="BA216" s="2">
        <v>45266.688773148147</v>
      </c>
      <c r="BB216" s="2">
        <v>44183</v>
      </c>
      <c r="BC216">
        <v>512272</v>
      </c>
      <c r="BD216">
        <v>4</v>
      </c>
    </row>
    <row r="217" spans="1:56" hidden="1" x14ac:dyDescent="0.15">
      <c r="A217">
        <v>75</v>
      </c>
      <c r="B217">
        <v>1</v>
      </c>
      <c r="C217">
        <v>1</v>
      </c>
      <c r="D217">
        <v>3</v>
      </c>
      <c r="E217">
        <v>0</v>
      </c>
      <c r="G217" s="1">
        <v>42739</v>
      </c>
      <c r="H217" t="s">
        <v>55</v>
      </c>
      <c r="I217" t="s">
        <v>56</v>
      </c>
      <c r="J217">
        <v>76</v>
      </c>
      <c r="K217" s="1">
        <v>42739</v>
      </c>
      <c r="L217" s="1">
        <v>42739</v>
      </c>
      <c r="M217" s="1">
        <v>42586</v>
      </c>
      <c r="N217" t="s">
        <v>588</v>
      </c>
      <c r="O217" t="s">
        <v>589</v>
      </c>
      <c r="P217" t="s">
        <v>590</v>
      </c>
      <c r="Q217" t="s">
        <v>591</v>
      </c>
      <c r="R217" s="1">
        <v>44411</v>
      </c>
      <c r="U217" t="s">
        <v>587</v>
      </c>
      <c r="W217" t="s">
        <v>588</v>
      </c>
      <c r="X217" t="s">
        <v>59</v>
      </c>
      <c r="Y217" t="s">
        <v>589</v>
      </c>
      <c r="Z217" t="s">
        <v>590</v>
      </c>
      <c r="AA217" t="s">
        <v>591</v>
      </c>
      <c r="AC217">
        <v>1</v>
      </c>
      <c r="AL217">
        <v>0</v>
      </c>
      <c r="AM217">
        <v>0</v>
      </c>
      <c r="AN217">
        <v>1</v>
      </c>
      <c r="AO217">
        <v>1</v>
      </c>
      <c r="AR217" s="2">
        <v>44183</v>
      </c>
      <c r="AS217" s="2">
        <v>44183</v>
      </c>
      <c r="AT217" t="s">
        <v>63</v>
      </c>
      <c r="AU217">
        <v>1</v>
      </c>
      <c r="AV217">
        <v>0</v>
      </c>
      <c r="AW217">
        <v>0</v>
      </c>
      <c r="AY217" t="s">
        <v>587</v>
      </c>
      <c r="BA217" s="2">
        <v>44183</v>
      </c>
      <c r="BB217" s="2">
        <v>44183</v>
      </c>
      <c r="BC217" t="s">
        <v>63</v>
      </c>
      <c r="BD217">
        <v>4</v>
      </c>
    </row>
    <row r="218" spans="1:56" hidden="1" x14ac:dyDescent="0.15">
      <c r="A218">
        <v>75</v>
      </c>
      <c r="B218">
        <v>4</v>
      </c>
      <c r="C218">
        <v>2</v>
      </c>
      <c r="D218">
        <v>3</v>
      </c>
      <c r="E218">
        <v>0</v>
      </c>
      <c r="G218" s="1">
        <v>44368</v>
      </c>
      <c r="H218" t="s">
        <v>2257</v>
      </c>
      <c r="I218" t="s">
        <v>56</v>
      </c>
      <c r="J218">
        <v>76</v>
      </c>
      <c r="K218" s="1">
        <v>42739</v>
      </c>
      <c r="L218" s="1">
        <v>42739</v>
      </c>
      <c r="M218" s="1">
        <v>44412</v>
      </c>
      <c r="N218" t="s">
        <v>588</v>
      </c>
      <c r="O218" t="s">
        <v>589</v>
      </c>
      <c r="P218" t="s">
        <v>3759</v>
      </c>
      <c r="Q218" t="s">
        <v>591</v>
      </c>
      <c r="R218" s="1">
        <v>46237</v>
      </c>
      <c r="T218" t="s">
        <v>3758</v>
      </c>
      <c r="U218" t="s">
        <v>3757</v>
      </c>
      <c r="W218" t="s">
        <v>588</v>
      </c>
      <c r="X218" t="s">
        <v>59</v>
      </c>
      <c r="Y218" t="s">
        <v>589</v>
      </c>
      <c r="Z218" t="s">
        <v>3759</v>
      </c>
      <c r="AA218" t="s">
        <v>591</v>
      </c>
      <c r="AC218">
        <v>1</v>
      </c>
      <c r="AG218" t="s">
        <v>2258</v>
      </c>
      <c r="AL218">
        <v>0</v>
      </c>
      <c r="AN218">
        <v>1</v>
      </c>
      <c r="AO218">
        <v>1</v>
      </c>
      <c r="AR218" s="2">
        <v>45266.575787037036</v>
      </c>
      <c r="AS218" s="2">
        <v>45266.575787037036</v>
      </c>
      <c r="AT218">
        <v>512272</v>
      </c>
      <c r="AU218">
        <v>1</v>
      </c>
      <c r="AV218">
        <v>0</v>
      </c>
      <c r="AW218">
        <v>1</v>
      </c>
      <c r="AX218" t="s">
        <v>3758</v>
      </c>
      <c r="AY218" t="s">
        <v>3757</v>
      </c>
      <c r="BA218" s="2">
        <v>45266.575706018521</v>
      </c>
      <c r="BB218" s="2">
        <v>44183</v>
      </c>
      <c r="BC218">
        <v>512272</v>
      </c>
      <c r="BD218">
        <v>4</v>
      </c>
    </row>
    <row r="219" spans="1:56" hidden="1" x14ac:dyDescent="0.15">
      <c r="A219">
        <v>76</v>
      </c>
      <c r="B219">
        <v>1</v>
      </c>
      <c r="C219">
        <v>1</v>
      </c>
      <c r="D219">
        <v>3</v>
      </c>
      <c r="E219">
        <v>0</v>
      </c>
      <c r="G219" s="1">
        <v>42739</v>
      </c>
      <c r="H219" t="s">
        <v>55</v>
      </c>
      <c r="I219" t="s">
        <v>56</v>
      </c>
      <c r="J219">
        <v>77</v>
      </c>
      <c r="K219" s="1">
        <v>42739</v>
      </c>
      <c r="L219" s="1">
        <v>42739</v>
      </c>
      <c r="M219" s="1">
        <v>42628</v>
      </c>
      <c r="N219" t="s">
        <v>593</v>
      </c>
      <c r="O219" t="s">
        <v>589</v>
      </c>
      <c r="P219" t="s">
        <v>594</v>
      </c>
      <c r="Q219" t="s">
        <v>595</v>
      </c>
      <c r="R219" s="1">
        <v>44453</v>
      </c>
      <c r="U219" t="s">
        <v>592</v>
      </c>
      <c r="W219" t="s">
        <v>593</v>
      </c>
      <c r="X219" t="s">
        <v>59</v>
      </c>
      <c r="Y219" t="s">
        <v>589</v>
      </c>
      <c r="Z219" t="s">
        <v>594</v>
      </c>
      <c r="AA219" t="s">
        <v>595</v>
      </c>
      <c r="AC219">
        <v>1</v>
      </c>
      <c r="AL219">
        <v>0</v>
      </c>
      <c r="AM219">
        <v>0</v>
      </c>
      <c r="AN219">
        <v>1</v>
      </c>
      <c r="AO219">
        <v>1</v>
      </c>
      <c r="AR219" s="2">
        <v>44183</v>
      </c>
      <c r="AS219" s="2">
        <v>44183</v>
      </c>
      <c r="AT219" t="s">
        <v>63</v>
      </c>
      <c r="AU219">
        <v>1</v>
      </c>
      <c r="AV219">
        <v>0</v>
      </c>
      <c r="AW219">
        <v>0</v>
      </c>
      <c r="AY219" t="s">
        <v>596</v>
      </c>
      <c r="BA219" s="2">
        <v>44183</v>
      </c>
      <c r="BB219" s="2">
        <v>44183</v>
      </c>
      <c r="BC219" t="s">
        <v>63</v>
      </c>
      <c r="BD219">
        <v>6</v>
      </c>
    </row>
    <row r="220" spans="1:56" hidden="1" x14ac:dyDescent="0.15">
      <c r="A220">
        <v>76</v>
      </c>
      <c r="B220">
        <v>3</v>
      </c>
      <c r="C220">
        <v>2</v>
      </c>
      <c r="D220">
        <v>3</v>
      </c>
      <c r="E220">
        <v>0</v>
      </c>
      <c r="G220" s="1">
        <v>44383</v>
      </c>
      <c r="H220" t="s">
        <v>2259</v>
      </c>
      <c r="I220" t="s">
        <v>56</v>
      </c>
      <c r="J220">
        <v>77</v>
      </c>
      <c r="K220" s="1">
        <v>42739</v>
      </c>
      <c r="L220" s="1">
        <v>42739</v>
      </c>
      <c r="M220" s="1">
        <v>44454</v>
      </c>
      <c r="N220" t="s">
        <v>593</v>
      </c>
      <c r="O220" t="s">
        <v>589</v>
      </c>
      <c r="P220" t="s">
        <v>594</v>
      </c>
      <c r="Q220" t="s">
        <v>595</v>
      </c>
      <c r="R220" s="1">
        <v>46279</v>
      </c>
      <c r="U220" t="s">
        <v>592</v>
      </c>
      <c r="W220" t="s">
        <v>593</v>
      </c>
      <c r="X220" t="s">
        <v>59</v>
      </c>
      <c r="Y220" t="s">
        <v>589</v>
      </c>
      <c r="Z220" t="s">
        <v>594</v>
      </c>
      <c r="AA220" t="s">
        <v>595</v>
      </c>
      <c r="AC220">
        <v>1</v>
      </c>
      <c r="AG220" t="s">
        <v>2258</v>
      </c>
      <c r="AL220">
        <v>0</v>
      </c>
      <c r="AM220">
        <v>0</v>
      </c>
      <c r="AN220">
        <v>1</v>
      </c>
      <c r="AO220">
        <v>1</v>
      </c>
      <c r="AR220" s="2">
        <v>44383.707199074073</v>
      </c>
      <c r="AS220" s="2">
        <v>44383.707199074073</v>
      </c>
      <c r="AT220">
        <v>99127</v>
      </c>
      <c r="AU220">
        <v>1</v>
      </c>
      <c r="AV220">
        <v>0</v>
      </c>
      <c r="AW220">
        <v>0</v>
      </c>
      <c r="AY220" t="s">
        <v>596</v>
      </c>
      <c r="BA220" s="2">
        <v>44183</v>
      </c>
      <c r="BB220" s="2">
        <v>44183</v>
      </c>
      <c r="BC220" t="s">
        <v>63</v>
      </c>
      <c r="BD220">
        <v>6</v>
      </c>
    </row>
    <row r="221" spans="1:56" hidden="1" x14ac:dyDescent="0.15">
      <c r="A221">
        <v>76</v>
      </c>
      <c r="B221">
        <v>6</v>
      </c>
      <c r="C221">
        <v>3</v>
      </c>
      <c r="D221">
        <v>3</v>
      </c>
      <c r="E221">
        <v>0</v>
      </c>
      <c r="G221" s="1">
        <v>44873</v>
      </c>
      <c r="H221" t="s">
        <v>2262</v>
      </c>
      <c r="I221" t="s">
        <v>56</v>
      </c>
      <c r="J221">
        <v>77</v>
      </c>
      <c r="K221" s="1">
        <v>42739</v>
      </c>
      <c r="L221" s="1">
        <v>42739</v>
      </c>
      <c r="M221" s="1">
        <v>44454</v>
      </c>
      <c r="N221" t="s">
        <v>593</v>
      </c>
      <c r="O221" t="s">
        <v>589</v>
      </c>
      <c r="P221" t="s">
        <v>2992</v>
      </c>
      <c r="Q221" t="s">
        <v>595</v>
      </c>
      <c r="R221" s="1">
        <v>46279</v>
      </c>
      <c r="T221" t="s">
        <v>2994</v>
      </c>
      <c r="U221" t="s">
        <v>2993</v>
      </c>
      <c r="W221" t="s">
        <v>593</v>
      </c>
      <c r="X221" t="s">
        <v>59</v>
      </c>
      <c r="Y221" t="s">
        <v>589</v>
      </c>
      <c r="Z221" t="s">
        <v>2992</v>
      </c>
      <c r="AA221" t="s">
        <v>595</v>
      </c>
      <c r="AC221">
        <v>1</v>
      </c>
      <c r="AG221" t="s">
        <v>2258</v>
      </c>
      <c r="AL221">
        <v>0</v>
      </c>
      <c r="AN221">
        <v>1</v>
      </c>
      <c r="AO221">
        <v>1</v>
      </c>
      <c r="AR221" s="2">
        <v>45266.590127314812</v>
      </c>
      <c r="AS221" s="2">
        <v>45266.590127314812</v>
      </c>
      <c r="AT221">
        <v>512272</v>
      </c>
      <c r="AU221">
        <v>1</v>
      </c>
      <c r="AV221">
        <v>0</v>
      </c>
      <c r="AW221">
        <v>2</v>
      </c>
      <c r="AX221" t="s">
        <v>2991</v>
      </c>
      <c r="AY221" t="s">
        <v>2990</v>
      </c>
      <c r="BA221" s="2">
        <v>45266.590104166666</v>
      </c>
      <c r="BB221" s="2">
        <v>44183</v>
      </c>
      <c r="BC221">
        <v>512272</v>
      </c>
      <c r="BD221">
        <v>6</v>
      </c>
    </row>
    <row r="222" spans="1:56" hidden="1" x14ac:dyDescent="0.15">
      <c r="A222">
        <v>77</v>
      </c>
      <c r="B222">
        <v>1</v>
      </c>
      <c r="C222">
        <v>1</v>
      </c>
      <c r="D222">
        <v>3</v>
      </c>
      <c r="E222">
        <v>0</v>
      </c>
      <c r="G222" s="1">
        <v>42739</v>
      </c>
      <c r="H222" t="s">
        <v>83</v>
      </c>
      <c r="I222" t="s">
        <v>56</v>
      </c>
      <c r="J222">
        <v>78</v>
      </c>
      <c r="K222" s="1">
        <v>42739</v>
      </c>
      <c r="L222" s="1">
        <v>42739</v>
      </c>
      <c r="M222" s="1">
        <v>43585</v>
      </c>
      <c r="N222" t="s">
        <v>598</v>
      </c>
      <c r="O222" t="s">
        <v>599</v>
      </c>
      <c r="P222" t="s">
        <v>600</v>
      </c>
      <c r="Q222" t="s">
        <v>601</v>
      </c>
      <c r="R222" s="1">
        <v>45411</v>
      </c>
      <c r="U222" t="s">
        <v>597</v>
      </c>
      <c r="W222" t="s">
        <v>598</v>
      </c>
      <c r="X222" t="s">
        <v>59</v>
      </c>
      <c r="Y222" t="s">
        <v>599</v>
      </c>
      <c r="Z222" t="s">
        <v>600</v>
      </c>
      <c r="AA222" t="s">
        <v>601</v>
      </c>
      <c r="AC222">
        <v>1</v>
      </c>
      <c r="AL222">
        <v>0</v>
      </c>
      <c r="AM222">
        <v>0</v>
      </c>
      <c r="AN222">
        <v>1</v>
      </c>
      <c r="AO222">
        <v>1</v>
      </c>
      <c r="AR222" s="2">
        <v>44183</v>
      </c>
      <c r="AS222" s="2">
        <v>44183</v>
      </c>
      <c r="AT222" t="s">
        <v>63</v>
      </c>
      <c r="AU222">
        <v>1</v>
      </c>
      <c r="AV222">
        <v>0</v>
      </c>
      <c r="AW222">
        <v>0</v>
      </c>
      <c r="AY222" t="s">
        <v>597</v>
      </c>
      <c r="BA222" s="2">
        <v>44183</v>
      </c>
      <c r="BB222" s="2">
        <v>44183</v>
      </c>
      <c r="BC222" t="s">
        <v>63</v>
      </c>
      <c r="BD222">
        <v>1</v>
      </c>
    </row>
    <row r="223" spans="1:56" hidden="1" x14ac:dyDescent="0.15">
      <c r="A223">
        <v>78</v>
      </c>
      <c r="B223">
        <v>1</v>
      </c>
      <c r="C223">
        <v>1</v>
      </c>
      <c r="D223">
        <v>3</v>
      </c>
      <c r="E223">
        <v>0</v>
      </c>
      <c r="G223" s="1">
        <v>42739</v>
      </c>
      <c r="H223" t="s">
        <v>55</v>
      </c>
      <c r="I223" t="s">
        <v>56</v>
      </c>
      <c r="J223">
        <v>79</v>
      </c>
      <c r="K223" s="1">
        <v>42739</v>
      </c>
      <c r="L223" s="1">
        <v>42739</v>
      </c>
      <c r="M223" s="1">
        <v>42102</v>
      </c>
      <c r="N223" t="s">
        <v>603</v>
      </c>
      <c r="O223" t="s">
        <v>604</v>
      </c>
      <c r="P223" t="s">
        <v>605</v>
      </c>
      <c r="Q223" t="s">
        <v>606</v>
      </c>
      <c r="R223" s="1">
        <v>43928</v>
      </c>
      <c r="U223" t="s">
        <v>602</v>
      </c>
      <c r="W223" t="s">
        <v>603</v>
      </c>
      <c r="X223" t="s">
        <v>59</v>
      </c>
      <c r="Y223" t="s">
        <v>604</v>
      </c>
      <c r="Z223" t="s">
        <v>605</v>
      </c>
      <c r="AA223" t="s">
        <v>606</v>
      </c>
      <c r="AC223">
        <v>1</v>
      </c>
      <c r="AL223">
        <v>0</v>
      </c>
      <c r="AM223">
        <v>0</v>
      </c>
      <c r="AN223">
        <v>1</v>
      </c>
      <c r="AO223">
        <v>1</v>
      </c>
      <c r="AR223" s="2">
        <v>44183</v>
      </c>
      <c r="AS223" s="2">
        <v>44183</v>
      </c>
      <c r="AT223" t="s">
        <v>63</v>
      </c>
      <c r="AU223">
        <v>1</v>
      </c>
      <c r="AV223">
        <v>0</v>
      </c>
      <c r="AW223">
        <v>0</v>
      </c>
      <c r="AY223" t="s">
        <v>607</v>
      </c>
      <c r="BA223" s="2">
        <v>44183</v>
      </c>
      <c r="BB223" s="2">
        <v>44183</v>
      </c>
      <c r="BC223" t="s">
        <v>63</v>
      </c>
      <c r="BD223">
        <v>3</v>
      </c>
    </row>
    <row r="224" spans="1:56" hidden="1" x14ac:dyDescent="0.15">
      <c r="A224">
        <v>78</v>
      </c>
      <c r="B224">
        <v>3</v>
      </c>
      <c r="C224">
        <v>2</v>
      </c>
      <c r="D224">
        <v>3</v>
      </c>
      <c r="E224">
        <v>0</v>
      </c>
      <c r="G224" s="1">
        <v>43923</v>
      </c>
      <c r="H224" t="s">
        <v>2257</v>
      </c>
      <c r="I224" t="s">
        <v>56</v>
      </c>
      <c r="J224">
        <v>79</v>
      </c>
      <c r="K224" s="1">
        <v>42739</v>
      </c>
      <c r="L224" s="1">
        <v>42739</v>
      </c>
      <c r="M224" s="1">
        <v>43929</v>
      </c>
      <c r="N224" t="s">
        <v>603</v>
      </c>
      <c r="O224" t="s">
        <v>604</v>
      </c>
      <c r="P224" t="s">
        <v>605</v>
      </c>
      <c r="Q224" t="s">
        <v>606</v>
      </c>
      <c r="R224" s="1">
        <v>45754</v>
      </c>
      <c r="T224" t="s">
        <v>3083</v>
      </c>
      <c r="U224" t="s">
        <v>3082</v>
      </c>
      <c r="W224" t="s">
        <v>603</v>
      </c>
      <c r="X224" t="s">
        <v>59</v>
      </c>
      <c r="Y224" t="s">
        <v>604</v>
      </c>
      <c r="Z224" t="s">
        <v>605</v>
      </c>
      <c r="AA224" t="s">
        <v>606</v>
      </c>
      <c r="AC224">
        <v>1</v>
      </c>
      <c r="AG224" t="s">
        <v>2258</v>
      </c>
      <c r="AL224">
        <v>0</v>
      </c>
      <c r="AM224">
        <v>0</v>
      </c>
      <c r="AN224">
        <v>1</v>
      </c>
      <c r="AO224">
        <v>1</v>
      </c>
      <c r="AR224" s="2">
        <v>45047.544652777775</v>
      </c>
      <c r="AS224" s="2">
        <v>45047.544652777775</v>
      </c>
      <c r="AT224">
        <v>512272</v>
      </c>
      <c r="AU224">
        <v>1</v>
      </c>
      <c r="AV224">
        <v>0</v>
      </c>
      <c r="AW224">
        <v>2</v>
      </c>
      <c r="AX224" t="s">
        <v>3081</v>
      </c>
      <c r="AY224" t="s">
        <v>3080</v>
      </c>
      <c r="BA224" s="2">
        <v>45047.543958333335</v>
      </c>
      <c r="BB224" s="2">
        <v>44183</v>
      </c>
      <c r="BC224">
        <v>512272</v>
      </c>
      <c r="BD224">
        <v>3</v>
      </c>
    </row>
    <row r="225" spans="1:56" hidden="1" x14ac:dyDescent="0.15">
      <c r="A225">
        <v>79</v>
      </c>
      <c r="B225">
        <v>1</v>
      </c>
      <c r="C225">
        <v>1</v>
      </c>
      <c r="D225">
        <v>3</v>
      </c>
      <c r="E225">
        <v>0</v>
      </c>
      <c r="G225" s="1">
        <v>42739</v>
      </c>
      <c r="H225" t="s">
        <v>55</v>
      </c>
      <c r="I225" t="s">
        <v>56</v>
      </c>
      <c r="J225">
        <v>80</v>
      </c>
      <c r="K225" s="1">
        <v>42739</v>
      </c>
      <c r="L225" s="1">
        <v>42739</v>
      </c>
      <c r="M225" s="1">
        <v>42600</v>
      </c>
      <c r="N225" t="s">
        <v>609</v>
      </c>
      <c r="O225" t="s">
        <v>610</v>
      </c>
      <c r="P225" t="s">
        <v>611</v>
      </c>
      <c r="Q225" t="s">
        <v>612</v>
      </c>
      <c r="R225" s="1">
        <v>44425</v>
      </c>
      <c r="U225" t="s">
        <v>608</v>
      </c>
      <c r="W225" t="s">
        <v>609</v>
      </c>
      <c r="X225" t="s">
        <v>59</v>
      </c>
      <c r="Y225" t="s">
        <v>610</v>
      </c>
      <c r="Z225" t="s">
        <v>611</v>
      </c>
      <c r="AA225" t="s">
        <v>612</v>
      </c>
      <c r="AC225">
        <v>1</v>
      </c>
      <c r="AL225">
        <v>0</v>
      </c>
      <c r="AM225">
        <v>0</v>
      </c>
      <c r="AN225">
        <v>1</v>
      </c>
      <c r="AO225">
        <v>1</v>
      </c>
      <c r="AR225" s="2">
        <v>44183</v>
      </c>
      <c r="AS225" s="2">
        <v>44183</v>
      </c>
      <c r="AT225" t="s">
        <v>63</v>
      </c>
      <c r="AU225">
        <v>1</v>
      </c>
      <c r="AV225">
        <v>0</v>
      </c>
      <c r="AW225">
        <v>0</v>
      </c>
      <c r="AY225" t="s">
        <v>613</v>
      </c>
      <c r="BA225" s="2">
        <v>44183</v>
      </c>
      <c r="BB225" s="2">
        <v>44183</v>
      </c>
      <c r="BC225" t="s">
        <v>63</v>
      </c>
      <c r="BD225">
        <v>3</v>
      </c>
    </row>
    <row r="226" spans="1:56" hidden="1" x14ac:dyDescent="0.15">
      <c r="A226">
        <v>79</v>
      </c>
      <c r="B226">
        <v>3</v>
      </c>
      <c r="C226">
        <v>2</v>
      </c>
      <c r="D226">
        <v>3</v>
      </c>
      <c r="E226">
        <v>0</v>
      </c>
      <c r="G226" s="1">
        <v>44392</v>
      </c>
      <c r="H226" t="s">
        <v>2257</v>
      </c>
      <c r="I226" t="s">
        <v>56</v>
      </c>
      <c r="J226">
        <v>80</v>
      </c>
      <c r="K226" s="1">
        <v>42739</v>
      </c>
      <c r="L226" s="1">
        <v>42739</v>
      </c>
      <c r="M226" s="1">
        <v>44426</v>
      </c>
      <c r="N226" t="s">
        <v>609</v>
      </c>
      <c r="O226" t="s">
        <v>610</v>
      </c>
      <c r="P226" t="s">
        <v>3754</v>
      </c>
      <c r="Q226" t="s">
        <v>612</v>
      </c>
      <c r="R226" s="1">
        <v>46251</v>
      </c>
      <c r="T226" t="s">
        <v>3756</v>
      </c>
      <c r="U226" t="s">
        <v>3755</v>
      </c>
      <c r="W226" t="s">
        <v>609</v>
      </c>
      <c r="X226" t="s">
        <v>59</v>
      </c>
      <c r="Y226" t="s">
        <v>610</v>
      </c>
      <c r="Z226" t="s">
        <v>3754</v>
      </c>
      <c r="AA226" t="s">
        <v>612</v>
      </c>
      <c r="AC226">
        <v>1</v>
      </c>
      <c r="AG226" t="s">
        <v>2258</v>
      </c>
      <c r="AL226">
        <v>0</v>
      </c>
      <c r="AN226">
        <v>1</v>
      </c>
      <c r="AO226">
        <v>1</v>
      </c>
      <c r="AR226" s="2">
        <v>45266.596666666665</v>
      </c>
      <c r="AS226" s="2">
        <v>45266.596666666665</v>
      </c>
      <c r="AT226">
        <v>512272</v>
      </c>
      <c r="AU226">
        <v>1</v>
      </c>
      <c r="AV226">
        <v>0</v>
      </c>
      <c r="AW226">
        <v>1</v>
      </c>
      <c r="AX226" t="s">
        <v>3753</v>
      </c>
      <c r="AY226" t="s">
        <v>3752</v>
      </c>
      <c r="BA226" s="2">
        <v>45266.596296296295</v>
      </c>
      <c r="BB226" s="2">
        <v>44183</v>
      </c>
      <c r="BC226">
        <v>512272</v>
      </c>
      <c r="BD226">
        <v>3</v>
      </c>
    </row>
    <row r="227" spans="1:56" hidden="1" x14ac:dyDescent="0.15">
      <c r="A227">
        <v>80</v>
      </c>
      <c r="B227">
        <v>1</v>
      </c>
      <c r="C227">
        <v>1</v>
      </c>
      <c r="D227">
        <v>3</v>
      </c>
      <c r="E227">
        <v>0</v>
      </c>
      <c r="G227" s="1">
        <v>42739</v>
      </c>
      <c r="H227" t="s">
        <v>83</v>
      </c>
      <c r="I227" t="s">
        <v>56</v>
      </c>
      <c r="J227">
        <v>82</v>
      </c>
      <c r="K227" s="1">
        <v>42739</v>
      </c>
      <c r="L227" s="1">
        <v>42739</v>
      </c>
      <c r="M227" s="1">
        <v>42570</v>
      </c>
      <c r="N227" t="s">
        <v>615</v>
      </c>
      <c r="O227" t="s">
        <v>60</v>
      </c>
      <c r="P227" t="s">
        <v>616</v>
      </c>
      <c r="Q227" t="s">
        <v>617</v>
      </c>
      <c r="R227" s="1">
        <v>44395</v>
      </c>
      <c r="U227" t="s">
        <v>614</v>
      </c>
      <c r="W227" t="s">
        <v>615</v>
      </c>
      <c r="X227" t="s">
        <v>101</v>
      </c>
      <c r="Y227" t="s">
        <v>60</v>
      </c>
      <c r="Z227" t="s">
        <v>616</v>
      </c>
      <c r="AA227" t="s">
        <v>617</v>
      </c>
      <c r="AC227">
        <v>1</v>
      </c>
      <c r="AL227">
        <v>0</v>
      </c>
      <c r="AM227">
        <v>0</v>
      </c>
      <c r="AN227">
        <v>1</v>
      </c>
      <c r="AO227">
        <v>1</v>
      </c>
      <c r="AR227" s="2">
        <v>44183</v>
      </c>
      <c r="AS227" s="2">
        <v>44183</v>
      </c>
      <c r="AT227" t="s">
        <v>63</v>
      </c>
      <c r="AU227">
        <v>1</v>
      </c>
      <c r="AV227">
        <v>0</v>
      </c>
      <c r="AW227">
        <v>0</v>
      </c>
      <c r="AY227" t="s">
        <v>614</v>
      </c>
      <c r="BA227" s="2">
        <v>44183</v>
      </c>
      <c r="BB227" s="2">
        <v>44183</v>
      </c>
      <c r="BC227" t="s">
        <v>63</v>
      </c>
      <c r="BD227">
        <v>1</v>
      </c>
    </row>
    <row r="228" spans="1:56" hidden="1" x14ac:dyDescent="0.15">
      <c r="A228">
        <v>81</v>
      </c>
      <c r="B228">
        <v>1</v>
      </c>
      <c r="C228">
        <v>1</v>
      </c>
      <c r="D228">
        <v>3</v>
      </c>
      <c r="E228">
        <v>0</v>
      </c>
      <c r="G228" s="1">
        <v>42739</v>
      </c>
      <c r="H228" t="s">
        <v>55</v>
      </c>
      <c r="I228" t="s">
        <v>56</v>
      </c>
      <c r="J228">
        <v>83</v>
      </c>
      <c r="K228" s="1">
        <v>42739</v>
      </c>
      <c r="L228" s="1">
        <v>42739</v>
      </c>
      <c r="M228" s="1">
        <v>42526</v>
      </c>
      <c r="N228" t="s">
        <v>619</v>
      </c>
      <c r="O228" t="s">
        <v>620</v>
      </c>
      <c r="P228" t="s">
        <v>621</v>
      </c>
      <c r="Q228" t="s">
        <v>622</v>
      </c>
      <c r="R228" s="1">
        <v>44351</v>
      </c>
      <c r="U228" t="s">
        <v>618</v>
      </c>
      <c r="W228" t="s">
        <v>619</v>
      </c>
      <c r="X228" t="s">
        <v>59</v>
      </c>
      <c r="Y228" t="s">
        <v>620</v>
      </c>
      <c r="Z228" t="s">
        <v>621</v>
      </c>
      <c r="AA228" t="s">
        <v>622</v>
      </c>
      <c r="AC228">
        <v>1</v>
      </c>
      <c r="AL228">
        <v>0</v>
      </c>
      <c r="AM228">
        <v>0</v>
      </c>
      <c r="AN228">
        <v>1</v>
      </c>
      <c r="AO228">
        <v>1</v>
      </c>
      <c r="AR228" s="2">
        <v>44183</v>
      </c>
      <c r="AS228" s="2">
        <v>44183</v>
      </c>
      <c r="AT228" t="s">
        <v>63</v>
      </c>
      <c r="AU228">
        <v>1</v>
      </c>
      <c r="AV228">
        <v>0</v>
      </c>
      <c r="AW228">
        <v>0</v>
      </c>
      <c r="AY228" t="s">
        <v>618</v>
      </c>
      <c r="BA228" s="2">
        <v>44183</v>
      </c>
      <c r="BB228" s="2">
        <v>44183</v>
      </c>
      <c r="BC228" t="s">
        <v>63</v>
      </c>
      <c r="BD228">
        <v>10</v>
      </c>
    </row>
    <row r="229" spans="1:56" hidden="1" x14ac:dyDescent="0.15">
      <c r="A229">
        <v>81</v>
      </c>
      <c r="B229">
        <v>1</v>
      </c>
      <c r="C229">
        <v>1</v>
      </c>
      <c r="D229">
        <v>3</v>
      </c>
      <c r="E229">
        <v>0</v>
      </c>
      <c r="G229" s="1">
        <v>42739</v>
      </c>
      <c r="H229" t="s">
        <v>55</v>
      </c>
      <c r="I229" t="s">
        <v>56</v>
      </c>
      <c r="J229">
        <v>83</v>
      </c>
      <c r="K229" s="1">
        <v>42739</v>
      </c>
      <c r="L229" s="1">
        <v>42739</v>
      </c>
      <c r="M229" s="1">
        <v>42526</v>
      </c>
      <c r="N229" t="s">
        <v>623</v>
      </c>
      <c r="O229" t="s">
        <v>624</v>
      </c>
      <c r="P229" t="s">
        <v>625</v>
      </c>
      <c r="Q229" t="s">
        <v>626</v>
      </c>
      <c r="R229" s="1">
        <v>44351</v>
      </c>
      <c r="U229" t="s">
        <v>618</v>
      </c>
      <c r="W229" t="s">
        <v>619</v>
      </c>
      <c r="X229" t="s">
        <v>59</v>
      </c>
      <c r="Y229" t="s">
        <v>620</v>
      </c>
      <c r="Z229" t="s">
        <v>621</v>
      </c>
      <c r="AA229" t="s">
        <v>622</v>
      </c>
      <c r="AC229">
        <v>1</v>
      </c>
      <c r="AL229">
        <v>0</v>
      </c>
      <c r="AM229">
        <v>0</v>
      </c>
      <c r="AN229">
        <v>1</v>
      </c>
      <c r="AO229">
        <v>1</v>
      </c>
      <c r="AR229" s="2">
        <v>44183</v>
      </c>
      <c r="AS229" s="2">
        <v>44183</v>
      </c>
      <c r="AT229" t="s">
        <v>63</v>
      </c>
      <c r="AU229">
        <v>2</v>
      </c>
      <c r="AV229">
        <v>0</v>
      </c>
      <c r="AW229">
        <v>0</v>
      </c>
      <c r="AY229" t="s">
        <v>627</v>
      </c>
      <c r="BA229" s="2">
        <v>44183</v>
      </c>
      <c r="BB229" s="2">
        <v>44183</v>
      </c>
      <c r="BC229" t="s">
        <v>63</v>
      </c>
      <c r="BD229">
        <v>10</v>
      </c>
    </row>
    <row r="230" spans="1:56" hidden="1" x14ac:dyDescent="0.15">
      <c r="A230">
        <v>81</v>
      </c>
      <c r="B230">
        <v>2</v>
      </c>
      <c r="C230">
        <v>3</v>
      </c>
      <c r="D230">
        <v>3</v>
      </c>
      <c r="E230">
        <v>0</v>
      </c>
      <c r="G230" s="1">
        <v>44279</v>
      </c>
      <c r="H230" t="s">
        <v>2267</v>
      </c>
      <c r="I230" t="s">
        <v>56</v>
      </c>
      <c r="J230">
        <v>83</v>
      </c>
      <c r="K230" s="1">
        <v>42739</v>
      </c>
      <c r="L230" s="1">
        <v>42739</v>
      </c>
      <c r="M230" s="1">
        <v>42526</v>
      </c>
      <c r="N230" t="s">
        <v>619</v>
      </c>
      <c r="O230" t="s">
        <v>620</v>
      </c>
      <c r="P230" t="s">
        <v>621</v>
      </c>
      <c r="Q230" t="s">
        <v>622</v>
      </c>
      <c r="R230" s="1">
        <v>46177</v>
      </c>
      <c r="U230" t="s">
        <v>618</v>
      </c>
      <c r="W230" t="s">
        <v>619</v>
      </c>
      <c r="X230" t="s">
        <v>59</v>
      </c>
      <c r="Y230" t="s">
        <v>620</v>
      </c>
      <c r="Z230" t="s">
        <v>621</v>
      </c>
      <c r="AA230" t="s">
        <v>622</v>
      </c>
      <c r="AC230">
        <v>1</v>
      </c>
      <c r="AG230" t="s">
        <v>2258</v>
      </c>
      <c r="AL230">
        <v>0</v>
      </c>
      <c r="AM230">
        <v>0</v>
      </c>
      <c r="AN230">
        <v>1</v>
      </c>
      <c r="AO230">
        <v>1</v>
      </c>
      <c r="AR230" s="2">
        <v>44285.431562500002</v>
      </c>
      <c r="AS230" s="2">
        <v>44285.431562500002</v>
      </c>
      <c r="AT230">
        <v>90580</v>
      </c>
      <c r="AU230">
        <v>1</v>
      </c>
      <c r="AV230">
        <v>0</v>
      </c>
      <c r="AW230">
        <v>2</v>
      </c>
      <c r="AY230" t="s">
        <v>618</v>
      </c>
      <c r="BA230" s="2">
        <v>44285.431400462963</v>
      </c>
      <c r="BB230" s="2">
        <v>44183</v>
      </c>
      <c r="BC230">
        <v>90580</v>
      </c>
      <c r="BD230">
        <v>10</v>
      </c>
    </row>
    <row r="231" spans="1:56" hidden="1" x14ac:dyDescent="0.15">
      <c r="A231">
        <v>81</v>
      </c>
      <c r="B231">
        <v>4</v>
      </c>
      <c r="C231">
        <v>2</v>
      </c>
      <c r="D231">
        <v>3</v>
      </c>
      <c r="E231">
        <v>0</v>
      </c>
      <c r="G231" s="1">
        <v>44312</v>
      </c>
      <c r="H231" t="s">
        <v>2259</v>
      </c>
      <c r="I231" t="s">
        <v>56</v>
      </c>
      <c r="J231">
        <v>83</v>
      </c>
      <c r="K231" s="1">
        <v>44270</v>
      </c>
      <c r="L231" s="1">
        <v>42739</v>
      </c>
      <c r="M231" s="1">
        <v>44352</v>
      </c>
      <c r="N231" t="s">
        <v>619</v>
      </c>
      <c r="O231" t="s">
        <v>620</v>
      </c>
      <c r="P231" t="s">
        <v>621</v>
      </c>
      <c r="Q231" t="s">
        <v>622</v>
      </c>
      <c r="R231" s="1">
        <v>46177</v>
      </c>
      <c r="U231" t="s">
        <v>618</v>
      </c>
      <c r="W231" t="s">
        <v>619</v>
      </c>
      <c r="X231" t="s">
        <v>59</v>
      </c>
      <c r="Y231" t="s">
        <v>620</v>
      </c>
      <c r="Z231" t="s">
        <v>621</v>
      </c>
      <c r="AA231" t="s">
        <v>622</v>
      </c>
      <c r="AC231">
        <v>1</v>
      </c>
      <c r="AG231" t="s">
        <v>2258</v>
      </c>
      <c r="AL231">
        <v>0</v>
      </c>
      <c r="AM231">
        <v>0</v>
      </c>
      <c r="AN231">
        <v>1</v>
      </c>
      <c r="AO231">
        <v>1</v>
      </c>
      <c r="AR231" s="2">
        <v>44313.347418981481</v>
      </c>
      <c r="AS231" s="2">
        <v>44313.347418981481</v>
      </c>
      <c r="AT231">
        <v>99127</v>
      </c>
      <c r="AU231">
        <v>1</v>
      </c>
      <c r="AV231">
        <v>0</v>
      </c>
      <c r="AW231">
        <v>2</v>
      </c>
      <c r="AY231" t="s">
        <v>618</v>
      </c>
      <c r="BA231" s="2">
        <v>44285.431400462963</v>
      </c>
      <c r="BB231" s="2">
        <v>44183</v>
      </c>
      <c r="BC231">
        <v>90580</v>
      </c>
      <c r="BD231">
        <v>10</v>
      </c>
    </row>
    <row r="232" spans="1:56" hidden="1" x14ac:dyDescent="0.15">
      <c r="A232">
        <v>81</v>
      </c>
      <c r="B232">
        <v>4</v>
      </c>
      <c r="C232">
        <v>2</v>
      </c>
      <c r="D232">
        <v>3</v>
      </c>
      <c r="E232">
        <v>0</v>
      </c>
      <c r="G232" s="1">
        <v>44312</v>
      </c>
      <c r="H232" t="s">
        <v>2259</v>
      </c>
      <c r="I232" t="s">
        <v>56</v>
      </c>
      <c r="J232">
        <v>83</v>
      </c>
      <c r="K232" s="1">
        <v>44270</v>
      </c>
      <c r="L232" s="1">
        <v>42739</v>
      </c>
      <c r="M232" s="1">
        <v>44352</v>
      </c>
      <c r="N232" t="s">
        <v>623</v>
      </c>
      <c r="O232" t="s">
        <v>2440</v>
      </c>
      <c r="P232" t="s">
        <v>2441</v>
      </c>
      <c r="Q232" t="s">
        <v>2442</v>
      </c>
      <c r="R232" s="1">
        <v>46177</v>
      </c>
      <c r="U232" t="s">
        <v>618</v>
      </c>
      <c r="W232" t="s">
        <v>619</v>
      </c>
      <c r="X232" t="s">
        <v>59</v>
      </c>
      <c r="Y232" t="s">
        <v>620</v>
      </c>
      <c r="Z232" t="s">
        <v>621</v>
      </c>
      <c r="AA232" t="s">
        <v>622</v>
      </c>
      <c r="AC232">
        <v>1</v>
      </c>
      <c r="AG232" t="s">
        <v>2258</v>
      </c>
      <c r="AL232">
        <v>0</v>
      </c>
      <c r="AM232">
        <v>0</v>
      </c>
      <c r="AN232">
        <v>1</v>
      </c>
      <c r="AO232">
        <v>1</v>
      </c>
      <c r="AR232" s="2">
        <v>44313.347418981481</v>
      </c>
      <c r="AS232" s="2">
        <v>44313.347418981481</v>
      </c>
      <c r="AT232">
        <v>99127</v>
      </c>
      <c r="AU232">
        <v>2</v>
      </c>
      <c r="AV232">
        <v>0</v>
      </c>
      <c r="AW232">
        <v>1</v>
      </c>
      <c r="AX232" t="s">
        <v>2443</v>
      </c>
      <c r="AY232" t="s">
        <v>627</v>
      </c>
      <c r="BA232" s="2">
        <v>44313.345370370371</v>
      </c>
      <c r="BB232" s="2">
        <v>44313.345370370371</v>
      </c>
      <c r="BC232">
        <v>99127</v>
      </c>
      <c r="BD232">
        <v>10</v>
      </c>
    </row>
    <row r="233" spans="1:56" hidden="1" x14ac:dyDescent="0.15">
      <c r="A233">
        <v>81</v>
      </c>
      <c r="B233">
        <v>10</v>
      </c>
      <c r="C233">
        <v>3</v>
      </c>
      <c r="D233">
        <v>3</v>
      </c>
      <c r="E233">
        <v>0</v>
      </c>
      <c r="G233" s="1">
        <v>44662</v>
      </c>
      <c r="H233" t="s">
        <v>2262</v>
      </c>
      <c r="I233" t="s">
        <v>56</v>
      </c>
      <c r="J233">
        <v>83</v>
      </c>
      <c r="K233" s="1">
        <v>42739</v>
      </c>
      <c r="L233" s="1">
        <v>42739</v>
      </c>
      <c r="M233" s="1">
        <v>44352</v>
      </c>
      <c r="N233" t="s">
        <v>3751</v>
      </c>
      <c r="O233" t="s">
        <v>620</v>
      </c>
      <c r="P233" t="s">
        <v>3750</v>
      </c>
      <c r="Q233" t="s">
        <v>622</v>
      </c>
      <c r="R233" s="1">
        <v>46177</v>
      </c>
      <c r="T233" t="s">
        <v>2622</v>
      </c>
      <c r="U233" t="s">
        <v>2623</v>
      </c>
      <c r="W233" t="s">
        <v>619</v>
      </c>
      <c r="X233" t="s">
        <v>59</v>
      </c>
      <c r="Y233" t="s">
        <v>620</v>
      </c>
      <c r="Z233" t="s">
        <v>3750</v>
      </c>
      <c r="AA233" t="s">
        <v>622</v>
      </c>
      <c r="AB233" t="s">
        <v>2624</v>
      </c>
      <c r="AC233">
        <v>1</v>
      </c>
      <c r="AG233" t="s">
        <v>2258</v>
      </c>
      <c r="AL233">
        <v>0</v>
      </c>
      <c r="AM233">
        <v>0</v>
      </c>
      <c r="AN233">
        <v>1</v>
      </c>
      <c r="AO233">
        <v>1</v>
      </c>
      <c r="AR233" s="2">
        <v>45266.45449074074</v>
      </c>
      <c r="AS233" s="2">
        <v>45266.45449074074</v>
      </c>
      <c r="AT233">
        <v>512272</v>
      </c>
      <c r="AU233">
        <v>1</v>
      </c>
      <c r="AV233">
        <v>0</v>
      </c>
      <c r="AW233">
        <v>2</v>
      </c>
      <c r="AX233" t="s">
        <v>2622</v>
      </c>
      <c r="AY233" t="s">
        <v>2623</v>
      </c>
      <c r="BA233" s="2">
        <v>45266.454363425924</v>
      </c>
      <c r="BB233" s="2">
        <v>44183</v>
      </c>
      <c r="BC233">
        <v>512272</v>
      </c>
      <c r="BD233">
        <v>10</v>
      </c>
    </row>
    <row r="234" spans="1:56" hidden="1" x14ac:dyDescent="0.15">
      <c r="A234">
        <v>81</v>
      </c>
      <c r="B234">
        <v>10</v>
      </c>
      <c r="C234">
        <v>3</v>
      </c>
      <c r="D234">
        <v>3</v>
      </c>
      <c r="E234">
        <v>0</v>
      </c>
      <c r="G234" s="1">
        <v>44662</v>
      </c>
      <c r="H234" t="s">
        <v>2262</v>
      </c>
      <c r="I234" t="s">
        <v>56</v>
      </c>
      <c r="J234">
        <v>83</v>
      </c>
      <c r="K234" s="1">
        <v>42739</v>
      </c>
      <c r="L234" s="1">
        <v>42739</v>
      </c>
      <c r="M234" s="1">
        <v>44352</v>
      </c>
      <c r="N234" t="s">
        <v>623</v>
      </c>
      <c r="O234" t="s">
        <v>2440</v>
      </c>
      <c r="P234" t="s">
        <v>2625</v>
      </c>
      <c r="Q234" t="s">
        <v>2442</v>
      </c>
      <c r="R234" s="1">
        <v>46177</v>
      </c>
      <c r="T234" t="s">
        <v>2622</v>
      </c>
      <c r="U234" t="s">
        <v>2623</v>
      </c>
      <c r="W234" t="s">
        <v>619</v>
      </c>
      <c r="X234" t="s">
        <v>59</v>
      </c>
      <c r="Y234" t="s">
        <v>620</v>
      </c>
      <c r="Z234" t="s">
        <v>3750</v>
      </c>
      <c r="AA234" t="s">
        <v>622</v>
      </c>
      <c r="AB234" t="s">
        <v>2624</v>
      </c>
      <c r="AC234">
        <v>1</v>
      </c>
      <c r="AG234" t="s">
        <v>2258</v>
      </c>
      <c r="AL234">
        <v>0</v>
      </c>
      <c r="AM234">
        <v>0</v>
      </c>
      <c r="AN234">
        <v>1</v>
      </c>
      <c r="AO234">
        <v>1</v>
      </c>
      <c r="AR234" s="2">
        <v>45266.45449074074</v>
      </c>
      <c r="AS234" s="2">
        <v>45266.45449074074</v>
      </c>
      <c r="AT234">
        <v>512272</v>
      </c>
      <c r="AU234">
        <v>2</v>
      </c>
      <c r="AV234">
        <v>0</v>
      </c>
      <c r="AW234">
        <v>1</v>
      </c>
      <c r="AX234" t="s">
        <v>2626</v>
      </c>
      <c r="AY234" t="s">
        <v>2627</v>
      </c>
      <c r="BA234" s="2">
        <v>44662.586562500001</v>
      </c>
      <c r="BB234" s="2">
        <v>44313.345370370371</v>
      </c>
      <c r="BC234">
        <v>512272</v>
      </c>
      <c r="BD234">
        <v>10</v>
      </c>
    </row>
    <row r="235" spans="1:56" hidden="1" x14ac:dyDescent="0.15">
      <c r="A235">
        <v>82</v>
      </c>
      <c r="B235">
        <v>1</v>
      </c>
      <c r="C235">
        <v>1</v>
      </c>
      <c r="D235">
        <v>3</v>
      </c>
      <c r="E235">
        <v>0</v>
      </c>
      <c r="G235" s="1">
        <v>42739</v>
      </c>
      <c r="H235" t="s">
        <v>55</v>
      </c>
      <c r="I235" t="s">
        <v>56</v>
      </c>
      <c r="J235">
        <v>84</v>
      </c>
      <c r="K235" s="1">
        <v>42739</v>
      </c>
      <c r="L235" s="1">
        <v>42739</v>
      </c>
      <c r="M235" s="1">
        <v>41327</v>
      </c>
      <c r="N235" t="s">
        <v>629</v>
      </c>
      <c r="O235" t="s">
        <v>630</v>
      </c>
      <c r="P235" t="s">
        <v>631</v>
      </c>
      <c r="Q235" t="s">
        <v>632</v>
      </c>
      <c r="R235" s="1">
        <v>43152</v>
      </c>
      <c r="U235" t="s">
        <v>628</v>
      </c>
      <c r="W235" t="s">
        <v>629</v>
      </c>
      <c r="X235" t="s">
        <v>59</v>
      </c>
      <c r="Y235" t="s">
        <v>630</v>
      </c>
      <c r="Z235" t="s">
        <v>631</v>
      </c>
      <c r="AA235" t="s">
        <v>632</v>
      </c>
      <c r="AC235">
        <v>1</v>
      </c>
      <c r="AL235">
        <v>0</v>
      </c>
      <c r="AM235">
        <v>0</v>
      </c>
      <c r="AN235">
        <v>1</v>
      </c>
      <c r="AO235">
        <v>1</v>
      </c>
      <c r="AR235" s="2">
        <v>44183</v>
      </c>
      <c r="AS235" s="2">
        <v>44183</v>
      </c>
      <c r="AT235" t="s">
        <v>63</v>
      </c>
      <c r="AU235">
        <v>1</v>
      </c>
      <c r="AV235">
        <v>0</v>
      </c>
      <c r="AW235">
        <v>0</v>
      </c>
      <c r="AY235" t="s">
        <v>628</v>
      </c>
      <c r="BA235" s="2">
        <v>44183</v>
      </c>
      <c r="BB235" s="2">
        <v>44183</v>
      </c>
      <c r="BC235" t="s">
        <v>63</v>
      </c>
      <c r="BD235">
        <v>2</v>
      </c>
    </row>
    <row r="236" spans="1:56" hidden="1" x14ac:dyDescent="0.15">
      <c r="A236">
        <v>82</v>
      </c>
      <c r="B236">
        <v>2</v>
      </c>
      <c r="C236">
        <v>5</v>
      </c>
      <c r="D236">
        <v>3</v>
      </c>
      <c r="E236">
        <v>0</v>
      </c>
      <c r="G236" s="1">
        <v>44356</v>
      </c>
      <c r="H236" t="s">
        <v>2332</v>
      </c>
      <c r="I236" t="s">
        <v>56</v>
      </c>
      <c r="J236">
        <v>84</v>
      </c>
      <c r="K236" s="1">
        <v>42739</v>
      </c>
      <c r="L236" s="1">
        <v>42739</v>
      </c>
      <c r="M236" s="1">
        <v>41327</v>
      </c>
      <c r="N236" t="s">
        <v>629</v>
      </c>
      <c r="O236" t="s">
        <v>630</v>
      </c>
      <c r="P236" t="s">
        <v>631</v>
      </c>
      <c r="Q236" t="s">
        <v>632</v>
      </c>
      <c r="R236" s="1">
        <v>43152</v>
      </c>
      <c r="S236" s="1">
        <v>44356</v>
      </c>
      <c r="U236" t="s">
        <v>628</v>
      </c>
      <c r="W236" t="s">
        <v>629</v>
      </c>
      <c r="X236" t="s">
        <v>59</v>
      </c>
      <c r="Y236" t="s">
        <v>630</v>
      </c>
      <c r="Z236" t="s">
        <v>631</v>
      </c>
      <c r="AA236" t="s">
        <v>632</v>
      </c>
      <c r="AC236">
        <v>1</v>
      </c>
      <c r="AG236" t="s">
        <v>2258</v>
      </c>
      <c r="AL236">
        <v>0</v>
      </c>
      <c r="AM236">
        <v>0</v>
      </c>
      <c r="AN236">
        <v>1</v>
      </c>
      <c r="AO236">
        <v>1</v>
      </c>
      <c r="AR236" s="2">
        <v>44694.491909722223</v>
      </c>
      <c r="AS236" s="2">
        <v>44694.491909722223</v>
      </c>
      <c r="AT236">
        <v>512272</v>
      </c>
      <c r="AU236">
        <v>1</v>
      </c>
      <c r="AV236">
        <v>0</v>
      </c>
      <c r="AW236">
        <v>0</v>
      </c>
      <c r="AY236" t="s">
        <v>628</v>
      </c>
      <c r="BA236" s="2">
        <v>44183</v>
      </c>
      <c r="BB236" s="2">
        <v>44183</v>
      </c>
      <c r="BC236" t="s">
        <v>63</v>
      </c>
      <c r="BD236">
        <v>2</v>
      </c>
    </row>
    <row r="237" spans="1:56" hidden="1" x14ac:dyDescent="0.15">
      <c r="A237">
        <v>83</v>
      </c>
      <c r="B237">
        <v>1</v>
      </c>
      <c r="C237">
        <v>1</v>
      </c>
      <c r="D237">
        <v>3</v>
      </c>
      <c r="E237">
        <v>0</v>
      </c>
      <c r="G237" s="1">
        <v>42739</v>
      </c>
      <c r="H237" t="s">
        <v>83</v>
      </c>
      <c r="I237" t="s">
        <v>56</v>
      </c>
      <c r="J237">
        <v>85</v>
      </c>
      <c r="K237" s="1">
        <v>42739</v>
      </c>
      <c r="L237" s="1">
        <v>42739</v>
      </c>
      <c r="M237" s="1">
        <v>41156</v>
      </c>
      <c r="N237" t="s">
        <v>634</v>
      </c>
      <c r="O237" t="s">
        <v>635</v>
      </c>
      <c r="P237" t="s">
        <v>636</v>
      </c>
      <c r="Q237" t="s">
        <v>637</v>
      </c>
      <c r="R237" s="1">
        <v>42981</v>
      </c>
      <c r="U237" t="s">
        <v>633</v>
      </c>
      <c r="W237" t="s">
        <v>634</v>
      </c>
      <c r="X237" t="s">
        <v>59</v>
      </c>
      <c r="Y237" t="s">
        <v>635</v>
      </c>
      <c r="Z237" t="s">
        <v>636</v>
      </c>
      <c r="AA237" t="s">
        <v>637</v>
      </c>
      <c r="AC237">
        <v>1</v>
      </c>
      <c r="AL237">
        <v>0</v>
      </c>
      <c r="AM237">
        <v>0</v>
      </c>
      <c r="AN237">
        <v>1</v>
      </c>
      <c r="AO237">
        <v>1</v>
      </c>
      <c r="AR237" s="2">
        <v>44183</v>
      </c>
      <c r="AS237" s="2">
        <v>44183</v>
      </c>
      <c r="AT237" t="s">
        <v>63</v>
      </c>
      <c r="AU237">
        <v>1</v>
      </c>
      <c r="AV237">
        <v>0</v>
      </c>
      <c r="AW237">
        <v>0</v>
      </c>
      <c r="AY237" t="s">
        <v>638</v>
      </c>
      <c r="BA237" s="2">
        <v>44183</v>
      </c>
      <c r="BB237" s="2">
        <v>44183</v>
      </c>
      <c r="BC237" t="s">
        <v>63</v>
      </c>
      <c r="BD237">
        <v>1</v>
      </c>
    </row>
    <row r="238" spans="1:56" hidden="1" x14ac:dyDescent="0.15">
      <c r="A238">
        <v>84</v>
      </c>
      <c r="B238">
        <v>1</v>
      </c>
      <c r="C238">
        <v>1</v>
      </c>
      <c r="D238">
        <v>3</v>
      </c>
      <c r="E238">
        <v>0</v>
      </c>
      <c r="G238" s="1">
        <v>42739</v>
      </c>
      <c r="H238" t="s">
        <v>83</v>
      </c>
      <c r="I238" t="s">
        <v>56</v>
      </c>
      <c r="J238">
        <v>86</v>
      </c>
      <c r="K238" s="1">
        <v>42739</v>
      </c>
      <c r="L238" s="1">
        <v>42739</v>
      </c>
      <c r="M238" s="1">
        <v>42583</v>
      </c>
      <c r="N238" t="s">
        <v>640</v>
      </c>
      <c r="O238" t="s">
        <v>641</v>
      </c>
      <c r="P238" t="s">
        <v>642</v>
      </c>
      <c r="Q238" t="s">
        <v>643</v>
      </c>
      <c r="R238" s="1">
        <v>44408</v>
      </c>
      <c r="U238" t="s">
        <v>639</v>
      </c>
      <c r="W238" t="s">
        <v>640</v>
      </c>
      <c r="X238" t="s">
        <v>77</v>
      </c>
      <c r="Y238" t="s">
        <v>641</v>
      </c>
      <c r="Z238" t="s">
        <v>642</v>
      </c>
      <c r="AA238" t="s">
        <v>643</v>
      </c>
      <c r="AC238">
        <v>1</v>
      </c>
      <c r="AL238">
        <v>0</v>
      </c>
      <c r="AM238">
        <v>0</v>
      </c>
      <c r="AN238">
        <v>1</v>
      </c>
      <c r="AO238">
        <v>1</v>
      </c>
      <c r="AR238" s="2">
        <v>44183</v>
      </c>
      <c r="AS238" s="2">
        <v>44183</v>
      </c>
      <c r="AT238" t="s">
        <v>63</v>
      </c>
      <c r="AU238">
        <v>1</v>
      </c>
      <c r="AV238">
        <v>0</v>
      </c>
      <c r="AW238">
        <v>0</v>
      </c>
      <c r="AY238" t="s">
        <v>639</v>
      </c>
      <c r="BA238" s="2">
        <v>44183</v>
      </c>
      <c r="BB238" s="2">
        <v>44183</v>
      </c>
      <c r="BC238" t="s">
        <v>63</v>
      </c>
      <c r="BD238">
        <v>1</v>
      </c>
    </row>
    <row r="239" spans="1:56" hidden="1" x14ac:dyDescent="0.15">
      <c r="A239">
        <v>85</v>
      </c>
      <c r="B239">
        <v>1</v>
      </c>
      <c r="C239">
        <v>1</v>
      </c>
      <c r="D239">
        <v>3</v>
      </c>
      <c r="E239">
        <v>0</v>
      </c>
      <c r="G239" s="1">
        <v>42739</v>
      </c>
      <c r="H239" t="s">
        <v>55</v>
      </c>
      <c r="I239" t="s">
        <v>56</v>
      </c>
      <c r="J239">
        <v>87</v>
      </c>
      <c r="K239" s="1">
        <v>42739</v>
      </c>
      <c r="L239" s="1">
        <v>42739</v>
      </c>
      <c r="M239" s="1">
        <v>42554</v>
      </c>
      <c r="N239" t="s">
        <v>645</v>
      </c>
      <c r="O239" t="s">
        <v>646</v>
      </c>
      <c r="P239" t="s">
        <v>649</v>
      </c>
      <c r="Q239" t="s">
        <v>648</v>
      </c>
      <c r="R239" s="1">
        <v>44379</v>
      </c>
      <c r="U239" t="s">
        <v>644</v>
      </c>
      <c r="W239" t="s">
        <v>645</v>
      </c>
      <c r="X239" t="s">
        <v>59</v>
      </c>
      <c r="Y239" t="s">
        <v>646</v>
      </c>
      <c r="Z239" t="s">
        <v>647</v>
      </c>
      <c r="AA239" t="s">
        <v>648</v>
      </c>
      <c r="AC239">
        <v>1</v>
      </c>
      <c r="AL239">
        <v>0</v>
      </c>
      <c r="AM239">
        <v>0</v>
      </c>
      <c r="AN239">
        <v>1</v>
      </c>
      <c r="AO239">
        <v>1</v>
      </c>
      <c r="AR239" s="2">
        <v>44183</v>
      </c>
      <c r="AS239" s="2">
        <v>44183</v>
      </c>
      <c r="AT239" t="s">
        <v>63</v>
      </c>
      <c r="AU239">
        <v>1</v>
      </c>
      <c r="AV239">
        <v>0</v>
      </c>
      <c r="AW239">
        <v>0</v>
      </c>
      <c r="AY239" t="s">
        <v>644</v>
      </c>
      <c r="BA239" s="2">
        <v>44183</v>
      </c>
      <c r="BB239" s="2">
        <v>44183</v>
      </c>
      <c r="BC239" t="s">
        <v>63</v>
      </c>
      <c r="BD239">
        <v>3</v>
      </c>
    </row>
    <row r="240" spans="1:56" hidden="1" x14ac:dyDescent="0.15">
      <c r="A240">
        <v>85</v>
      </c>
      <c r="B240">
        <v>2</v>
      </c>
      <c r="C240">
        <v>5</v>
      </c>
      <c r="D240">
        <v>3</v>
      </c>
      <c r="E240">
        <v>0</v>
      </c>
      <c r="G240" s="1">
        <v>45063</v>
      </c>
      <c r="H240" t="s">
        <v>2332</v>
      </c>
      <c r="I240" t="s">
        <v>56</v>
      </c>
      <c r="J240">
        <v>87</v>
      </c>
      <c r="K240" s="1">
        <v>42739</v>
      </c>
      <c r="L240" s="1">
        <v>42739</v>
      </c>
      <c r="M240" s="1">
        <v>42554</v>
      </c>
      <c r="N240" t="s">
        <v>645</v>
      </c>
      <c r="O240" t="s">
        <v>646</v>
      </c>
      <c r="P240" t="s">
        <v>649</v>
      </c>
      <c r="Q240" t="s">
        <v>648</v>
      </c>
      <c r="R240" s="1">
        <v>44379</v>
      </c>
      <c r="S240" s="1">
        <v>45063</v>
      </c>
      <c r="U240" t="s">
        <v>644</v>
      </c>
      <c r="W240" t="s">
        <v>645</v>
      </c>
      <c r="X240" t="s">
        <v>59</v>
      </c>
      <c r="Y240" t="s">
        <v>646</v>
      </c>
      <c r="Z240" t="s">
        <v>647</v>
      </c>
      <c r="AA240" t="s">
        <v>648</v>
      </c>
      <c r="AC240">
        <v>1</v>
      </c>
      <c r="AG240" t="s">
        <v>2258</v>
      </c>
      <c r="AL240">
        <v>0</v>
      </c>
      <c r="AM240">
        <v>0</v>
      </c>
      <c r="AN240">
        <v>1</v>
      </c>
      <c r="AO240">
        <v>1</v>
      </c>
      <c r="AR240" s="2">
        <v>45086.628240740742</v>
      </c>
      <c r="AS240" s="2">
        <v>45086.628240740742</v>
      </c>
      <c r="AT240">
        <v>512272</v>
      </c>
      <c r="AU240">
        <v>1</v>
      </c>
      <c r="AV240">
        <v>0</v>
      </c>
      <c r="AW240">
        <v>0</v>
      </c>
      <c r="AY240" t="s">
        <v>644</v>
      </c>
      <c r="BA240" s="2">
        <v>44183</v>
      </c>
      <c r="BB240" s="2">
        <v>44183</v>
      </c>
      <c r="BC240" t="s">
        <v>63</v>
      </c>
      <c r="BD240">
        <v>3</v>
      </c>
    </row>
    <row r="241" spans="1:56" hidden="1" x14ac:dyDescent="0.15">
      <c r="A241">
        <v>85</v>
      </c>
      <c r="B241">
        <v>3</v>
      </c>
      <c r="C241">
        <v>5</v>
      </c>
      <c r="D241">
        <v>3</v>
      </c>
      <c r="E241">
        <v>0</v>
      </c>
      <c r="G241" s="1">
        <v>45086</v>
      </c>
      <c r="H241" t="s">
        <v>2332</v>
      </c>
      <c r="I241" t="s">
        <v>56</v>
      </c>
      <c r="J241">
        <v>87</v>
      </c>
      <c r="K241" s="1">
        <v>42739</v>
      </c>
      <c r="L241" s="1">
        <v>42739</v>
      </c>
      <c r="M241" s="1">
        <v>42554</v>
      </c>
      <c r="N241" t="s">
        <v>645</v>
      </c>
      <c r="O241" t="s">
        <v>646</v>
      </c>
      <c r="P241" t="s">
        <v>649</v>
      </c>
      <c r="Q241" t="s">
        <v>648</v>
      </c>
      <c r="R241" s="1">
        <v>44379</v>
      </c>
      <c r="S241" s="1">
        <v>45086</v>
      </c>
      <c r="U241" t="s">
        <v>644</v>
      </c>
      <c r="W241" t="s">
        <v>645</v>
      </c>
      <c r="X241" t="s">
        <v>59</v>
      </c>
      <c r="Y241" t="s">
        <v>646</v>
      </c>
      <c r="Z241" t="s">
        <v>647</v>
      </c>
      <c r="AA241" t="s">
        <v>648</v>
      </c>
      <c r="AC241">
        <v>1</v>
      </c>
      <c r="AG241" t="s">
        <v>2258</v>
      </c>
      <c r="AL241">
        <v>0</v>
      </c>
      <c r="AM241">
        <v>0</v>
      </c>
      <c r="AN241">
        <v>1</v>
      </c>
      <c r="AO241">
        <v>1</v>
      </c>
      <c r="AR241" s="2">
        <v>45086.636863425927</v>
      </c>
      <c r="AS241" s="2">
        <v>45086.636863425927</v>
      </c>
      <c r="AT241">
        <v>512272</v>
      </c>
      <c r="AU241">
        <v>1</v>
      </c>
      <c r="AV241">
        <v>0</v>
      </c>
      <c r="AW241">
        <v>0</v>
      </c>
      <c r="AY241" t="s">
        <v>644</v>
      </c>
      <c r="BA241" s="2">
        <v>44183</v>
      </c>
      <c r="BB241" s="2">
        <v>44183</v>
      </c>
      <c r="BC241" t="s">
        <v>63</v>
      </c>
      <c r="BD241">
        <v>3</v>
      </c>
    </row>
    <row r="242" spans="1:56" hidden="1" x14ac:dyDescent="0.15">
      <c r="A242">
        <v>86</v>
      </c>
      <c r="B242">
        <v>1</v>
      </c>
      <c r="C242">
        <v>1</v>
      </c>
      <c r="D242">
        <v>3</v>
      </c>
      <c r="E242">
        <v>0</v>
      </c>
      <c r="G242" s="1">
        <v>42739</v>
      </c>
      <c r="H242" t="s">
        <v>55</v>
      </c>
      <c r="I242" t="s">
        <v>56</v>
      </c>
      <c r="J242">
        <v>88</v>
      </c>
      <c r="K242" s="1">
        <v>42739</v>
      </c>
      <c r="L242" s="1">
        <v>42739</v>
      </c>
      <c r="M242" s="1">
        <v>42235</v>
      </c>
      <c r="N242" t="s">
        <v>655</v>
      </c>
      <c r="O242" t="s">
        <v>656</v>
      </c>
      <c r="P242" t="s">
        <v>657</v>
      </c>
      <c r="Q242" t="s">
        <v>658</v>
      </c>
      <c r="R242" s="1">
        <v>45887</v>
      </c>
      <c r="U242" t="s">
        <v>650</v>
      </c>
      <c r="W242" t="s">
        <v>651</v>
      </c>
      <c r="X242" t="s">
        <v>201</v>
      </c>
      <c r="Y242" t="s">
        <v>652</v>
      </c>
      <c r="Z242" t="s">
        <v>653</v>
      </c>
      <c r="AA242" t="s">
        <v>654</v>
      </c>
      <c r="AC242">
        <v>1</v>
      </c>
      <c r="AL242">
        <v>0</v>
      </c>
      <c r="AM242">
        <v>0</v>
      </c>
      <c r="AN242">
        <v>1</v>
      </c>
      <c r="AO242">
        <v>1</v>
      </c>
      <c r="AR242" s="2">
        <v>44183</v>
      </c>
      <c r="AS242" s="2">
        <v>44183</v>
      </c>
      <c r="AT242" t="s">
        <v>63</v>
      </c>
      <c r="AU242">
        <v>1</v>
      </c>
      <c r="AV242">
        <v>0</v>
      </c>
      <c r="AW242">
        <v>0</v>
      </c>
      <c r="AY242" t="s">
        <v>659</v>
      </c>
      <c r="BA242" s="2">
        <v>44183</v>
      </c>
      <c r="BB242" s="2">
        <v>44183</v>
      </c>
      <c r="BC242" t="s">
        <v>63</v>
      </c>
      <c r="BD242">
        <v>2</v>
      </c>
    </row>
    <row r="243" spans="1:56" hidden="1" x14ac:dyDescent="0.15">
      <c r="A243">
        <v>86</v>
      </c>
      <c r="B243">
        <v>2</v>
      </c>
      <c r="C243">
        <v>4</v>
      </c>
      <c r="D243">
        <v>3</v>
      </c>
      <c r="E243">
        <v>0</v>
      </c>
      <c r="G243" s="1">
        <v>44805</v>
      </c>
      <c r="H243" t="s">
        <v>2359</v>
      </c>
      <c r="I243" t="s">
        <v>56</v>
      </c>
      <c r="J243">
        <v>88</v>
      </c>
      <c r="K243" s="1">
        <v>42739</v>
      </c>
      <c r="L243" s="1">
        <v>42739</v>
      </c>
      <c r="M243" s="1">
        <v>42235</v>
      </c>
      <c r="N243" t="s">
        <v>655</v>
      </c>
      <c r="O243" t="s">
        <v>656</v>
      </c>
      <c r="P243" t="s">
        <v>657</v>
      </c>
      <c r="Q243" t="s">
        <v>658</v>
      </c>
      <c r="R243" s="1">
        <v>45887</v>
      </c>
      <c r="S243" s="1">
        <v>44805</v>
      </c>
      <c r="U243" t="s">
        <v>650</v>
      </c>
      <c r="W243" t="s">
        <v>651</v>
      </c>
      <c r="X243" t="s">
        <v>201</v>
      </c>
      <c r="Y243" t="s">
        <v>652</v>
      </c>
      <c r="Z243" t="s">
        <v>653</v>
      </c>
      <c r="AA243" t="s">
        <v>654</v>
      </c>
      <c r="AC243">
        <v>1</v>
      </c>
      <c r="AG243" t="s">
        <v>2258</v>
      </c>
      <c r="AL243">
        <v>0</v>
      </c>
      <c r="AM243">
        <v>0</v>
      </c>
      <c r="AN243">
        <v>1</v>
      </c>
      <c r="AO243">
        <v>1</v>
      </c>
      <c r="AR243" s="2">
        <v>44819.726655092592</v>
      </c>
      <c r="AS243" s="2">
        <v>44819.726655092592</v>
      </c>
      <c r="AT243">
        <v>512272</v>
      </c>
      <c r="AU243">
        <v>1</v>
      </c>
      <c r="AV243">
        <v>0</v>
      </c>
      <c r="AW243">
        <v>0</v>
      </c>
      <c r="AY243" t="s">
        <v>659</v>
      </c>
      <c r="BA243" s="2">
        <v>44183</v>
      </c>
      <c r="BB243" s="2">
        <v>44183</v>
      </c>
      <c r="BC243" t="s">
        <v>63</v>
      </c>
      <c r="BD243">
        <v>2</v>
      </c>
    </row>
    <row r="244" spans="1:56" hidden="1" x14ac:dyDescent="0.15">
      <c r="A244">
        <v>87</v>
      </c>
      <c r="B244">
        <v>1</v>
      </c>
      <c r="C244">
        <v>1</v>
      </c>
      <c r="D244">
        <v>3</v>
      </c>
      <c r="E244">
        <v>0</v>
      </c>
      <c r="G244" s="1">
        <v>42739</v>
      </c>
      <c r="H244" t="s">
        <v>83</v>
      </c>
      <c r="I244" t="s">
        <v>56</v>
      </c>
      <c r="J244">
        <v>90</v>
      </c>
      <c r="K244" s="1">
        <v>42739</v>
      </c>
      <c r="L244" s="1">
        <v>42739</v>
      </c>
      <c r="M244" s="1">
        <v>42586</v>
      </c>
      <c r="N244" t="s">
        <v>661</v>
      </c>
      <c r="O244" t="s">
        <v>662</v>
      </c>
      <c r="P244" t="s">
        <v>663</v>
      </c>
      <c r="Q244" t="s">
        <v>664</v>
      </c>
      <c r="R244" s="1">
        <v>44412</v>
      </c>
      <c r="U244" t="s">
        <v>660</v>
      </c>
      <c r="W244" t="s">
        <v>661</v>
      </c>
      <c r="X244" t="s">
        <v>77</v>
      </c>
      <c r="Y244" t="s">
        <v>662</v>
      </c>
      <c r="Z244" t="s">
        <v>663</v>
      </c>
      <c r="AA244" t="s">
        <v>664</v>
      </c>
      <c r="AC244">
        <v>1</v>
      </c>
      <c r="AL244">
        <v>0</v>
      </c>
      <c r="AM244">
        <v>0</v>
      </c>
      <c r="AN244">
        <v>1</v>
      </c>
      <c r="AO244">
        <v>1</v>
      </c>
      <c r="AR244" s="2">
        <v>44183</v>
      </c>
      <c r="AS244" s="2">
        <v>44183</v>
      </c>
      <c r="AT244" t="s">
        <v>63</v>
      </c>
      <c r="AU244">
        <v>1</v>
      </c>
      <c r="AV244">
        <v>0</v>
      </c>
      <c r="AW244">
        <v>0</v>
      </c>
      <c r="AY244" t="s">
        <v>660</v>
      </c>
      <c r="BA244" s="2">
        <v>44183</v>
      </c>
      <c r="BB244" s="2">
        <v>44183</v>
      </c>
      <c r="BC244" t="s">
        <v>63</v>
      </c>
      <c r="BD244">
        <v>1</v>
      </c>
    </row>
    <row r="245" spans="1:56" hidden="1" x14ac:dyDescent="0.15">
      <c r="A245">
        <v>88</v>
      </c>
      <c r="B245">
        <v>1</v>
      </c>
      <c r="C245">
        <v>1</v>
      </c>
      <c r="D245">
        <v>3</v>
      </c>
      <c r="E245">
        <v>0</v>
      </c>
      <c r="G245" s="1">
        <v>42739</v>
      </c>
      <c r="H245" t="s">
        <v>55</v>
      </c>
      <c r="I245" t="s">
        <v>56</v>
      </c>
      <c r="J245">
        <v>91</v>
      </c>
      <c r="K245" s="1">
        <v>42739</v>
      </c>
      <c r="L245" s="1">
        <v>42739</v>
      </c>
      <c r="M245" s="1">
        <v>42506</v>
      </c>
      <c r="N245" t="s">
        <v>666</v>
      </c>
      <c r="O245" t="s">
        <v>667</v>
      </c>
      <c r="P245" t="s">
        <v>668</v>
      </c>
      <c r="Q245" t="s">
        <v>669</v>
      </c>
      <c r="R245" s="1">
        <v>44331</v>
      </c>
      <c r="U245" t="s">
        <v>665</v>
      </c>
      <c r="W245" t="s">
        <v>666</v>
      </c>
      <c r="X245" t="s">
        <v>59</v>
      </c>
      <c r="Y245" t="s">
        <v>667</v>
      </c>
      <c r="Z245" t="s">
        <v>668</v>
      </c>
      <c r="AA245" t="s">
        <v>669</v>
      </c>
      <c r="AC245">
        <v>1</v>
      </c>
      <c r="AL245">
        <v>0</v>
      </c>
      <c r="AM245">
        <v>0</v>
      </c>
      <c r="AN245">
        <v>1</v>
      </c>
      <c r="AO245">
        <v>1</v>
      </c>
      <c r="AR245" s="2">
        <v>44183</v>
      </c>
      <c r="AS245" s="2">
        <v>44183</v>
      </c>
      <c r="AT245" t="s">
        <v>63</v>
      </c>
      <c r="AU245">
        <v>1</v>
      </c>
      <c r="AV245">
        <v>0</v>
      </c>
      <c r="AW245">
        <v>0</v>
      </c>
      <c r="AY245" t="s">
        <v>665</v>
      </c>
      <c r="BA245" s="2">
        <v>44183</v>
      </c>
      <c r="BB245" s="2">
        <v>44183</v>
      </c>
      <c r="BC245" t="s">
        <v>63</v>
      </c>
      <c r="BD245">
        <v>4</v>
      </c>
    </row>
    <row r="246" spans="1:56" hidden="1" x14ac:dyDescent="0.15">
      <c r="A246">
        <v>88</v>
      </c>
      <c r="B246">
        <v>4</v>
      </c>
      <c r="C246">
        <v>2</v>
      </c>
      <c r="D246">
        <v>3</v>
      </c>
      <c r="E246">
        <v>0</v>
      </c>
      <c r="G246" s="1">
        <v>44344</v>
      </c>
      <c r="H246" t="s">
        <v>2257</v>
      </c>
      <c r="I246" t="s">
        <v>56</v>
      </c>
      <c r="J246">
        <v>91</v>
      </c>
      <c r="K246" s="1">
        <v>42739</v>
      </c>
      <c r="L246" s="1">
        <v>42739</v>
      </c>
      <c r="M246" s="1">
        <v>44332</v>
      </c>
      <c r="N246" t="s">
        <v>666</v>
      </c>
      <c r="O246" t="s">
        <v>667</v>
      </c>
      <c r="P246" t="s">
        <v>3749</v>
      </c>
      <c r="Q246" t="s">
        <v>669</v>
      </c>
      <c r="R246" s="1">
        <v>46157</v>
      </c>
      <c r="T246" t="s">
        <v>3748</v>
      </c>
      <c r="U246" t="s">
        <v>3747</v>
      </c>
      <c r="W246" t="s">
        <v>666</v>
      </c>
      <c r="X246" t="s">
        <v>59</v>
      </c>
      <c r="Y246" t="s">
        <v>667</v>
      </c>
      <c r="Z246" t="s">
        <v>3749</v>
      </c>
      <c r="AA246" t="s">
        <v>669</v>
      </c>
      <c r="AC246">
        <v>1</v>
      </c>
      <c r="AG246" t="s">
        <v>2258</v>
      </c>
      <c r="AL246">
        <v>0</v>
      </c>
      <c r="AN246">
        <v>1</v>
      </c>
      <c r="AO246">
        <v>1</v>
      </c>
      <c r="AR246" s="2">
        <v>45266.479907407411</v>
      </c>
      <c r="AS246" s="2">
        <v>45266.479907407411</v>
      </c>
      <c r="AT246">
        <v>512272</v>
      </c>
      <c r="AU246">
        <v>1</v>
      </c>
      <c r="AV246">
        <v>0</v>
      </c>
      <c r="AW246">
        <v>1</v>
      </c>
      <c r="AX246" t="s">
        <v>3748</v>
      </c>
      <c r="AY246" t="s">
        <v>3747</v>
      </c>
      <c r="BA246" s="2">
        <v>45266.479884259257</v>
      </c>
      <c r="BB246" s="2">
        <v>44183</v>
      </c>
      <c r="BC246">
        <v>512272</v>
      </c>
      <c r="BD246">
        <v>4</v>
      </c>
    </row>
    <row r="247" spans="1:56" hidden="1" x14ac:dyDescent="0.15">
      <c r="A247">
        <v>89</v>
      </c>
      <c r="B247">
        <v>1</v>
      </c>
      <c r="C247">
        <v>1</v>
      </c>
      <c r="D247">
        <v>3</v>
      </c>
      <c r="E247">
        <v>0</v>
      </c>
      <c r="G247" s="1">
        <v>42739</v>
      </c>
      <c r="H247" t="s">
        <v>83</v>
      </c>
      <c r="I247" t="s">
        <v>56</v>
      </c>
      <c r="J247">
        <v>92</v>
      </c>
      <c r="K247" s="1">
        <v>42739</v>
      </c>
      <c r="L247" s="1">
        <v>42739</v>
      </c>
      <c r="M247" s="1">
        <v>41473</v>
      </c>
      <c r="N247" t="s">
        <v>671</v>
      </c>
      <c r="O247" t="s">
        <v>672</v>
      </c>
      <c r="P247" t="s">
        <v>673</v>
      </c>
      <c r="Q247" t="s">
        <v>674</v>
      </c>
      <c r="R247" s="1">
        <v>43298</v>
      </c>
      <c r="U247" t="s">
        <v>670</v>
      </c>
      <c r="W247" t="s">
        <v>671</v>
      </c>
      <c r="X247" t="s">
        <v>59</v>
      </c>
      <c r="Y247" t="s">
        <v>672</v>
      </c>
      <c r="Z247" t="s">
        <v>673</v>
      </c>
      <c r="AA247" t="s">
        <v>674</v>
      </c>
      <c r="AC247">
        <v>1</v>
      </c>
      <c r="AL247">
        <v>0</v>
      </c>
      <c r="AM247">
        <v>0</v>
      </c>
      <c r="AN247">
        <v>1</v>
      </c>
      <c r="AO247">
        <v>1</v>
      </c>
      <c r="AR247" s="2">
        <v>44183</v>
      </c>
      <c r="AS247" s="2">
        <v>44183</v>
      </c>
      <c r="AT247" t="s">
        <v>63</v>
      </c>
      <c r="AU247">
        <v>1</v>
      </c>
      <c r="AV247">
        <v>0</v>
      </c>
      <c r="AW247">
        <v>0</v>
      </c>
      <c r="AY247" t="s">
        <v>675</v>
      </c>
      <c r="BA247" s="2">
        <v>44183</v>
      </c>
      <c r="BB247" s="2">
        <v>44183</v>
      </c>
      <c r="BC247" t="s">
        <v>63</v>
      </c>
      <c r="BD247">
        <v>1</v>
      </c>
    </row>
    <row r="248" spans="1:56" hidden="1" x14ac:dyDescent="0.15">
      <c r="A248">
        <v>90</v>
      </c>
      <c r="B248">
        <v>1</v>
      </c>
      <c r="C248">
        <v>1</v>
      </c>
      <c r="D248">
        <v>3</v>
      </c>
      <c r="E248">
        <v>0</v>
      </c>
      <c r="G248" s="1">
        <v>42739</v>
      </c>
      <c r="H248" t="s">
        <v>83</v>
      </c>
      <c r="I248" t="s">
        <v>56</v>
      </c>
      <c r="J248">
        <v>93</v>
      </c>
      <c r="K248" s="1">
        <v>42739</v>
      </c>
      <c r="L248" s="1">
        <v>42739</v>
      </c>
      <c r="M248" s="1">
        <v>42541</v>
      </c>
      <c r="N248" t="s">
        <v>677</v>
      </c>
      <c r="O248" t="s">
        <v>678</v>
      </c>
      <c r="P248" t="s">
        <v>679</v>
      </c>
      <c r="Q248" t="s">
        <v>680</v>
      </c>
      <c r="R248" s="1">
        <v>44366</v>
      </c>
      <c r="U248" t="s">
        <v>676</v>
      </c>
      <c r="W248" t="s">
        <v>677</v>
      </c>
      <c r="X248" t="s">
        <v>77</v>
      </c>
      <c r="Y248" t="s">
        <v>678</v>
      </c>
      <c r="Z248" t="s">
        <v>679</v>
      </c>
      <c r="AA248" t="s">
        <v>680</v>
      </c>
      <c r="AC248">
        <v>1</v>
      </c>
      <c r="AL248">
        <v>0</v>
      </c>
      <c r="AM248">
        <v>0</v>
      </c>
      <c r="AN248">
        <v>1</v>
      </c>
      <c r="AO248">
        <v>1</v>
      </c>
      <c r="AR248" s="2">
        <v>44183</v>
      </c>
      <c r="AS248" s="2">
        <v>44183</v>
      </c>
      <c r="AT248" t="s">
        <v>63</v>
      </c>
      <c r="AU248">
        <v>1</v>
      </c>
      <c r="AV248">
        <v>0</v>
      </c>
      <c r="AW248">
        <v>0</v>
      </c>
      <c r="AY248" t="s">
        <v>676</v>
      </c>
      <c r="BA248" s="2">
        <v>44183</v>
      </c>
      <c r="BB248" s="2">
        <v>44183</v>
      </c>
      <c r="BC248" t="s">
        <v>63</v>
      </c>
      <c r="BD248">
        <v>1</v>
      </c>
    </row>
    <row r="249" spans="1:56" hidden="1" x14ac:dyDescent="0.15">
      <c r="A249">
        <v>91</v>
      </c>
      <c r="B249">
        <v>1</v>
      </c>
      <c r="C249">
        <v>1</v>
      </c>
      <c r="D249">
        <v>3</v>
      </c>
      <c r="E249">
        <v>0</v>
      </c>
      <c r="G249" s="1">
        <v>42739</v>
      </c>
      <c r="H249" t="s">
        <v>55</v>
      </c>
      <c r="I249" t="s">
        <v>56</v>
      </c>
      <c r="J249">
        <v>94</v>
      </c>
      <c r="K249" s="1">
        <v>42739</v>
      </c>
      <c r="L249" s="1">
        <v>42739</v>
      </c>
      <c r="M249" s="1">
        <v>42716</v>
      </c>
      <c r="N249" t="s">
        <v>682</v>
      </c>
      <c r="O249" t="s">
        <v>256</v>
      </c>
      <c r="P249" t="s">
        <v>683</v>
      </c>
      <c r="Q249" t="s">
        <v>684</v>
      </c>
      <c r="R249" s="1">
        <v>44542</v>
      </c>
      <c r="U249" t="s">
        <v>681</v>
      </c>
      <c r="W249" t="s">
        <v>682</v>
      </c>
      <c r="X249" t="s">
        <v>77</v>
      </c>
      <c r="Y249" t="s">
        <v>256</v>
      </c>
      <c r="Z249" t="s">
        <v>683</v>
      </c>
      <c r="AA249" t="s">
        <v>684</v>
      </c>
      <c r="AC249">
        <v>1</v>
      </c>
      <c r="AL249">
        <v>0</v>
      </c>
      <c r="AM249">
        <v>0</v>
      </c>
      <c r="AN249">
        <v>1</v>
      </c>
      <c r="AO249">
        <v>1</v>
      </c>
      <c r="AR249" s="2">
        <v>44183</v>
      </c>
      <c r="AS249" s="2">
        <v>44183</v>
      </c>
      <c r="AT249" t="s">
        <v>63</v>
      </c>
      <c r="AU249">
        <v>1</v>
      </c>
      <c r="AV249">
        <v>0</v>
      </c>
      <c r="AW249">
        <v>0</v>
      </c>
      <c r="AY249" t="s">
        <v>685</v>
      </c>
      <c r="BA249" s="2">
        <v>44183</v>
      </c>
      <c r="BB249" s="2">
        <v>44183</v>
      </c>
      <c r="BC249" t="s">
        <v>63</v>
      </c>
      <c r="BD249">
        <v>5</v>
      </c>
    </row>
    <row r="250" spans="1:56" hidden="1" x14ac:dyDescent="0.15">
      <c r="A250">
        <v>91</v>
      </c>
      <c r="B250">
        <v>5</v>
      </c>
      <c r="C250">
        <v>2</v>
      </c>
      <c r="D250">
        <v>3</v>
      </c>
      <c r="E250">
        <v>0</v>
      </c>
      <c r="G250" s="1">
        <v>44536</v>
      </c>
      <c r="H250" t="s">
        <v>2257</v>
      </c>
      <c r="I250" t="s">
        <v>56</v>
      </c>
      <c r="J250">
        <v>94</v>
      </c>
      <c r="K250" s="1">
        <v>42739</v>
      </c>
      <c r="L250" s="1">
        <v>42739</v>
      </c>
      <c r="M250" s="1">
        <v>44542</v>
      </c>
      <c r="N250" t="s">
        <v>682</v>
      </c>
      <c r="O250" t="s">
        <v>256</v>
      </c>
      <c r="P250" t="s">
        <v>683</v>
      </c>
      <c r="Q250" t="s">
        <v>684</v>
      </c>
      <c r="R250" s="1">
        <v>46367</v>
      </c>
      <c r="T250" t="s">
        <v>3746</v>
      </c>
      <c r="U250" t="s">
        <v>3745</v>
      </c>
      <c r="W250" t="s">
        <v>682</v>
      </c>
      <c r="Y250" t="s">
        <v>256</v>
      </c>
      <c r="Z250" t="s">
        <v>683</v>
      </c>
      <c r="AA250" t="s">
        <v>684</v>
      </c>
      <c r="AC250">
        <v>2</v>
      </c>
      <c r="AG250" t="s">
        <v>2258</v>
      </c>
      <c r="AL250">
        <v>0</v>
      </c>
      <c r="AN250">
        <v>1</v>
      </c>
      <c r="AO250">
        <v>1</v>
      </c>
      <c r="AR250" s="2">
        <v>45267.45521990741</v>
      </c>
      <c r="AS250" s="2">
        <v>45267.45521990741</v>
      </c>
      <c r="AT250">
        <v>512272</v>
      </c>
      <c r="AU250">
        <v>1</v>
      </c>
      <c r="AV250">
        <v>0</v>
      </c>
      <c r="AW250">
        <v>2</v>
      </c>
      <c r="AX250" t="s">
        <v>3746</v>
      </c>
      <c r="AY250" t="s">
        <v>3745</v>
      </c>
      <c r="BA250" s="2">
        <v>45267.455196759256</v>
      </c>
      <c r="BB250" s="2">
        <v>44183</v>
      </c>
      <c r="BC250">
        <v>512272</v>
      </c>
      <c r="BD250">
        <v>5</v>
      </c>
    </row>
    <row r="251" spans="1:56" hidden="1" x14ac:dyDescent="0.15">
      <c r="A251">
        <v>92</v>
      </c>
      <c r="B251">
        <v>1</v>
      </c>
      <c r="C251">
        <v>1</v>
      </c>
      <c r="D251">
        <v>3</v>
      </c>
      <c r="E251">
        <v>0</v>
      </c>
      <c r="G251" s="1">
        <v>42739</v>
      </c>
      <c r="H251" t="s">
        <v>55</v>
      </c>
      <c r="I251" t="s">
        <v>56</v>
      </c>
      <c r="J251">
        <v>95</v>
      </c>
      <c r="K251" s="1">
        <v>42739</v>
      </c>
      <c r="L251" s="1">
        <v>42739</v>
      </c>
      <c r="M251" s="1">
        <v>43051</v>
      </c>
      <c r="N251" t="s">
        <v>687</v>
      </c>
      <c r="O251" t="s">
        <v>688</v>
      </c>
      <c r="P251" t="s">
        <v>689</v>
      </c>
      <c r="Q251" t="s">
        <v>690</v>
      </c>
      <c r="R251" s="1">
        <v>44876</v>
      </c>
      <c r="U251" t="s">
        <v>686</v>
      </c>
      <c r="W251" t="s">
        <v>687</v>
      </c>
      <c r="X251" t="s">
        <v>59</v>
      </c>
      <c r="Y251" t="s">
        <v>688</v>
      </c>
      <c r="Z251" t="s">
        <v>689</v>
      </c>
      <c r="AA251" t="s">
        <v>690</v>
      </c>
      <c r="AC251">
        <v>1</v>
      </c>
      <c r="AL251">
        <v>0</v>
      </c>
      <c r="AM251">
        <v>0</v>
      </c>
      <c r="AN251">
        <v>1</v>
      </c>
      <c r="AO251">
        <v>1</v>
      </c>
      <c r="AR251" s="2">
        <v>44183</v>
      </c>
      <c r="AS251" s="2">
        <v>44183</v>
      </c>
      <c r="AT251" t="s">
        <v>63</v>
      </c>
      <c r="AU251">
        <v>1</v>
      </c>
      <c r="AV251">
        <v>0</v>
      </c>
      <c r="AW251">
        <v>0</v>
      </c>
      <c r="AY251" t="s">
        <v>691</v>
      </c>
      <c r="BA251" s="2">
        <v>44183</v>
      </c>
      <c r="BB251" s="2">
        <v>44183</v>
      </c>
      <c r="BC251" t="s">
        <v>63</v>
      </c>
      <c r="BD251">
        <v>3</v>
      </c>
    </row>
    <row r="252" spans="1:56" hidden="1" x14ac:dyDescent="0.15">
      <c r="A252">
        <v>92</v>
      </c>
      <c r="B252">
        <v>3</v>
      </c>
      <c r="C252">
        <v>2</v>
      </c>
      <c r="D252">
        <v>3</v>
      </c>
      <c r="E252">
        <v>0</v>
      </c>
      <c r="G252" s="1">
        <v>44851</v>
      </c>
      <c r="H252" t="s">
        <v>2257</v>
      </c>
      <c r="I252" t="s">
        <v>56</v>
      </c>
      <c r="J252">
        <v>95</v>
      </c>
      <c r="K252" s="1">
        <v>42739</v>
      </c>
      <c r="L252" s="1">
        <v>42739</v>
      </c>
      <c r="M252" s="1">
        <v>44877</v>
      </c>
      <c r="N252" t="s">
        <v>687</v>
      </c>
      <c r="O252" t="s">
        <v>688</v>
      </c>
      <c r="P252" t="s">
        <v>689</v>
      </c>
      <c r="Q252" t="s">
        <v>690</v>
      </c>
      <c r="R252" s="1">
        <v>46702</v>
      </c>
      <c r="T252" t="s">
        <v>2952</v>
      </c>
      <c r="U252" t="s">
        <v>2951</v>
      </c>
      <c r="W252" t="s">
        <v>687</v>
      </c>
      <c r="X252" t="s">
        <v>59</v>
      </c>
      <c r="Y252" t="s">
        <v>688</v>
      </c>
      <c r="Z252" t="s">
        <v>689</v>
      </c>
      <c r="AA252" t="s">
        <v>690</v>
      </c>
      <c r="AC252">
        <v>1</v>
      </c>
      <c r="AG252" t="s">
        <v>2258</v>
      </c>
      <c r="AL252">
        <v>0</v>
      </c>
      <c r="AM252">
        <v>0</v>
      </c>
      <c r="AN252">
        <v>1</v>
      </c>
      <c r="AO252">
        <v>1</v>
      </c>
      <c r="AR252" s="2">
        <v>44851.653136574074</v>
      </c>
      <c r="AS252" s="2">
        <v>44851.653136574074</v>
      </c>
      <c r="AT252">
        <v>512272</v>
      </c>
      <c r="AU252">
        <v>1</v>
      </c>
      <c r="AV252">
        <v>0</v>
      </c>
      <c r="AW252">
        <v>2</v>
      </c>
      <c r="AX252" t="s">
        <v>2950</v>
      </c>
      <c r="AY252" t="s">
        <v>2949</v>
      </c>
      <c r="BA252" s="2">
        <v>44851.65252314815</v>
      </c>
      <c r="BB252" s="2">
        <v>44183</v>
      </c>
      <c r="BC252">
        <v>512272</v>
      </c>
      <c r="BD252">
        <v>3</v>
      </c>
    </row>
    <row r="253" spans="1:56" hidden="1" x14ac:dyDescent="0.15">
      <c r="A253">
        <v>93</v>
      </c>
      <c r="B253">
        <v>1</v>
      </c>
      <c r="C253">
        <v>1</v>
      </c>
      <c r="D253">
        <v>3</v>
      </c>
      <c r="E253">
        <v>0</v>
      </c>
      <c r="G253" s="1">
        <v>42739</v>
      </c>
      <c r="H253" t="s">
        <v>55</v>
      </c>
      <c r="I253" t="s">
        <v>56</v>
      </c>
      <c r="J253">
        <v>97</v>
      </c>
      <c r="K253" s="1">
        <v>42739</v>
      </c>
      <c r="L253" s="1">
        <v>42739</v>
      </c>
      <c r="M253" s="1">
        <v>43547</v>
      </c>
      <c r="N253" t="s">
        <v>697</v>
      </c>
      <c r="O253" t="s">
        <v>694</v>
      </c>
      <c r="P253" t="s">
        <v>695</v>
      </c>
      <c r="Q253" t="s">
        <v>696</v>
      </c>
      <c r="R253" s="1">
        <v>45373</v>
      </c>
      <c r="U253" t="s">
        <v>692</v>
      </c>
      <c r="W253" t="s">
        <v>693</v>
      </c>
      <c r="X253" t="s">
        <v>59</v>
      </c>
      <c r="Y253" t="s">
        <v>694</v>
      </c>
      <c r="Z253" t="s">
        <v>695</v>
      </c>
      <c r="AA253" t="s">
        <v>696</v>
      </c>
      <c r="AC253">
        <v>1</v>
      </c>
      <c r="AL253">
        <v>0</v>
      </c>
      <c r="AM253">
        <v>0</v>
      </c>
      <c r="AN253">
        <v>1</v>
      </c>
      <c r="AO253">
        <v>1</v>
      </c>
      <c r="AR253" s="2">
        <v>44183</v>
      </c>
      <c r="AS253" s="2">
        <v>44183</v>
      </c>
      <c r="AT253" t="s">
        <v>63</v>
      </c>
      <c r="AU253">
        <v>1</v>
      </c>
      <c r="AV253">
        <v>0</v>
      </c>
      <c r="AW253">
        <v>0</v>
      </c>
      <c r="AY253" t="s">
        <v>698</v>
      </c>
      <c r="BA253" s="2">
        <v>44183</v>
      </c>
      <c r="BB253" s="2">
        <v>44183</v>
      </c>
      <c r="BC253" t="s">
        <v>63</v>
      </c>
      <c r="BD253">
        <v>4</v>
      </c>
    </row>
    <row r="254" spans="1:56" hidden="1" x14ac:dyDescent="0.15">
      <c r="A254">
        <v>93</v>
      </c>
      <c r="B254">
        <v>3</v>
      </c>
      <c r="C254">
        <v>3</v>
      </c>
      <c r="D254">
        <v>3</v>
      </c>
      <c r="E254">
        <v>0</v>
      </c>
      <c r="G254" s="1">
        <v>44347</v>
      </c>
      <c r="H254" t="s">
        <v>2267</v>
      </c>
      <c r="I254" t="s">
        <v>56</v>
      </c>
      <c r="J254">
        <v>97</v>
      </c>
      <c r="K254" s="1">
        <v>42739</v>
      </c>
      <c r="L254" s="1">
        <v>42739</v>
      </c>
      <c r="M254" s="1">
        <v>43547</v>
      </c>
      <c r="N254" t="s">
        <v>697</v>
      </c>
      <c r="O254" t="s">
        <v>1060</v>
      </c>
      <c r="P254" t="s">
        <v>2346</v>
      </c>
      <c r="Q254" t="s">
        <v>696</v>
      </c>
      <c r="R254" s="1">
        <v>45373</v>
      </c>
      <c r="U254" t="s">
        <v>692</v>
      </c>
      <c r="W254" t="s">
        <v>693</v>
      </c>
      <c r="X254" t="s">
        <v>59</v>
      </c>
      <c r="Y254" t="s">
        <v>1060</v>
      </c>
      <c r="Z254" t="s">
        <v>2346</v>
      </c>
      <c r="AA254" t="s">
        <v>696</v>
      </c>
      <c r="AC254">
        <v>1</v>
      </c>
      <c r="AG254" t="s">
        <v>2258</v>
      </c>
      <c r="AL254">
        <v>0</v>
      </c>
      <c r="AM254">
        <v>0</v>
      </c>
      <c r="AN254">
        <v>1</v>
      </c>
      <c r="AO254">
        <v>1</v>
      </c>
      <c r="AR254" s="2">
        <v>44347.796099537038</v>
      </c>
      <c r="AS254" s="2">
        <v>44347.796099537038</v>
      </c>
      <c r="AT254">
        <v>99127</v>
      </c>
      <c r="AU254">
        <v>1</v>
      </c>
      <c r="AV254">
        <v>0</v>
      </c>
      <c r="AW254">
        <v>2</v>
      </c>
      <c r="AY254" t="s">
        <v>698</v>
      </c>
      <c r="BA254" s="2">
        <v>44347.795763888891</v>
      </c>
      <c r="BB254" s="2">
        <v>44183</v>
      </c>
      <c r="BC254">
        <v>99127</v>
      </c>
      <c r="BD254">
        <v>4</v>
      </c>
    </row>
    <row r="255" spans="1:56" hidden="1" x14ac:dyDescent="0.15">
      <c r="A255">
        <v>93</v>
      </c>
      <c r="B255">
        <v>4</v>
      </c>
      <c r="C255">
        <v>4</v>
      </c>
      <c r="D255">
        <v>3</v>
      </c>
      <c r="E255">
        <v>0</v>
      </c>
      <c r="F255">
        <f>-23-44</f>
        <v>-67</v>
      </c>
      <c r="G255" s="1">
        <v>45222</v>
      </c>
      <c r="H255" t="s">
        <v>2359</v>
      </c>
      <c r="I255" t="s">
        <v>56</v>
      </c>
      <c r="J255">
        <v>97</v>
      </c>
      <c r="K255" s="1">
        <v>42739</v>
      </c>
      <c r="L255" s="1">
        <v>42739</v>
      </c>
      <c r="M255" s="1">
        <v>43547</v>
      </c>
      <c r="N255" t="s">
        <v>697</v>
      </c>
      <c r="O255" t="s">
        <v>1060</v>
      </c>
      <c r="P255" t="s">
        <v>2346</v>
      </c>
      <c r="Q255" t="s">
        <v>696</v>
      </c>
      <c r="R255" s="1">
        <v>45373</v>
      </c>
      <c r="S255" s="1">
        <v>45222</v>
      </c>
      <c r="U255" t="s">
        <v>692</v>
      </c>
      <c r="W255" t="s">
        <v>693</v>
      </c>
      <c r="X255" t="s">
        <v>59</v>
      </c>
      <c r="Y255" t="s">
        <v>1060</v>
      </c>
      <c r="Z255" t="s">
        <v>2346</v>
      </c>
      <c r="AA255" t="s">
        <v>696</v>
      </c>
      <c r="AC255">
        <v>1</v>
      </c>
      <c r="AG255" t="s">
        <v>2258</v>
      </c>
      <c r="AL255">
        <v>0</v>
      </c>
      <c r="AM255">
        <v>0</v>
      </c>
      <c r="AN255">
        <v>1</v>
      </c>
      <c r="AO255">
        <v>1</v>
      </c>
      <c r="AR255" s="2">
        <v>45232.359618055554</v>
      </c>
      <c r="AS255" s="2">
        <v>45232.359618055554</v>
      </c>
      <c r="AT255">
        <v>512272</v>
      </c>
      <c r="AU255">
        <v>1</v>
      </c>
      <c r="AV255">
        <v>0</v>
      </c>
      <c r="AW255">
        <v>2</v>
      </c>
      <c r="AY255" t="s">
        <v>698</v>
      </c>
      <c r="BA255" s="2">
        <v>44347.795763888891</v>
      </c>
      <c r="BB255" s="2">
        <v>44183</v>
      </c>
      <c r="BC255">
        <v>99127</v>
      </c>
      <c r="BD255">
        <v>4</v>
      </c>
    </row>
    <row r="256" spans="1:56" hidden="1" x14ac:dyDescent="0.15">
      <c r="A256">
        <v>94</v>
      </c>
      <c r="B256">
        <v>1</v>
      </c>
      <c r="C256">
        <v>1</v>
      </c>
      <c r="D256">
        <v>3</v>
      </c>
      <c r="E256">
        <v>0</v>
      </c>
      <c r="G256" s="1">
        <v>42739</v>
      </c>
      <c r="H256" t="s">
        <v>83</v>
      </c>
      <c r="I256" t="s">
        <v>56</v>
      </c>
      <c r="J256">
        <v>98</v>
      </c>
      <c r="K256" s="1">
        <v>42739</v>
      </c>
      <c r="L256" s="1">
        <v>42739</v>
      </c>
      <c r="M256" s="1">
        <v>42628</v>
      </c>
      <c r="N256" t="s">
        <v>700</v>
      </c>
      <c r="O256" t="s">
        <v>701</v>
      </c>
      <c r="P256" t="s">
        <v>702</v>
      </c>
      <c r="Q256" t="s">
        <v>703</v>
      </c>
      <c r="R256" s="1">
        <v>44453</v>
      </c>
      <c r="U256" t="s">
        <v>699</v>
      </c>
      <c r="W256" t="s">
        <v>700</v>
      </c>
      <c r="X256" t="s">
        <v>77</v>
      </c>
      <c r="Y256" t="s">
        <v>701</v>
      </c>
      <c r="Z256" t="s">
        <v>702</v>
      </c>
      <c r="AA256" t="s">
        <v>703</v>
      </c>
      <c r="AC256">
        <v>1</v>
      </c>
      <c r="AL256">
        <v>0</v>
      </c>
      <c r="AM256">
        <v>0</v>
      </c>
      <c r="AN256">
        <v>1</v>
      </c>
      <c r="AO256">
        <v>1</v>
      </c>
      <c r="AR256" s="2">
        <v>44183</v>
      </c>
      <c r="AS256" s="2">
        <v>44183</v>
      </c>
      <c r="AT256" t="s">
        <v>63</v>
      </c>
      <c r="AU256">
        <v>1</v>
      </c>
      <c r="AV256">
        <v>0</v>
      </c>
      <c r="AW256">
        <v>0</v>
      </c>
      <c r="AY256" t="s">
        <v>704</v>
      </c>
      <c r="BA256" s="2">
        <v>44183</v>
      </c>
      <c r="BB256" s="2">
        <v>44183</v>
      </c>
      <c r="BC256" t="s">
        <v>63</v>
      </c>
      <c r="BD256">
        <v>1</v>
      </c>
    </row>
    <row r="257" spans="1:56" hidden="1" x14ac:dyDescent="0.15">
      <c r="A257">
        <v>95</v>
      </c>
      <c r="B257">
        <v>1</v>
      </c>
      <c r="C257">
        <v>1</v>
      </c>
      <c r="D257">
        <v>3</v>
      </c>
      <c r="E257">
        <v>0</v>
      </c>
      <c r="G257" s="1">
        <v>42739</v>
      </c>
      <c r="H257" t="s">
        <v>55</v>
      </c>
      <c r="I257" t="s">
        <v>56</v>
      </c>
      <c r="J257">
        <v>99</v>
      </c>
      <c r="K257" s="1">
        <v>42739</v>
      </c>
      <c r="L257" s="1">
        <v>42739</v>
      </c>
      <c r="M257" s="1">
        <v>41435</v>
      </c>
      <c r="N257" t="s">
        <v>710</v>
      </c>
      <c r="O257" t="s">
        <v>707</v>
      </c>
      <c r="P257" t="s">
        <v>708</v>
      </c>
      <c r="Q257" t="s">
        <v>709</v>
      </c>
      <c r="R257" s="1">
        <v>43260</v>
      </c>
      <c r="U257" t="s">
        <v>705</v>
      </c>
      <c r="W257" t="s">
        <v>706</v>
      </c>
      <c r="X257" t="s">
        <v>59</v>
      </c>
      <c r="Y257" t="s">
        <v>707</v>
      </c>
      <c r="Z257" t="s">
        <v>708</v>
      </c>
      <c r="AA257" t="s">
        <v>709</v>
      </c>
      <c r="AC257">
        <v>1</v>
      </c>
      <c r="AL257">
        <v>0</v>
      </c>
      <c r="AM257">
        <v>0</v>
      </c>
      <c r="AN257">
        <v>1</v>
      </c>
      <c r="AO257">
        <v>1</v>
      </c>
      <c r="AR257" s="2">
        <v>44183</v>
      </c>
      <c r="AS257" s="2">
        <v>44183</v>
      </c>
      <c r="AT257" t="s">
        <v>63</v>
      </c>
      <c r="AU257">
        <v>1</v>
      </c>
      <c r="AV257">
        <v>0</v>
      </c>
      <c r="AW257">
        <v>0</v>
      </c>
      <c r="AY257" t="s">
        <v>711</v>
      </c>
      <c r="BA257" s="2">
        <v>44183</v>
      </c>
      <c r="BB257" s="2">
        <v>44183</v>
      </c>
      <c r="BC257" t="s">
        <v>63</v>
      </c>
      <c r="BD257">
        <v>2</v>
      </c>
    </row>
    <row r="258" spans="1:56" hidden="1" x14ac:dyDescent="0.15">
      <c r="A258">
        <v>95</v>
      </c>
      <c r="B258">
        <v>2</v>
      </c>
      <c r="C258">
        <v>5</v>
      </c>
      <c r="D258">
        <v>3</v>
      </c>
      <c r="E258">
        <v>0</v>
      </c>
      <c r="G258" s="1">
        <v>43222</v>
      </c>
      <c r="H258" t="s">
        <v>2332</v>
      </c>
      <c r="I258" t="s">
        <v>56</v>
      </c>
      <c r="J258">
        <v>99</v>
      </c>
      <c r="K258" s="1">
        <v>42739</v>
      </c>
      <c r="L258" s="1">
        <v>42739</v>
      </c>
      <c r="M258" s="1">
        <v>41435</v>
      </c>
      <c r="N258" t="s">
        <v>710</v>
      </c>
      <c r="O258" t="s">
        <v>707</v>
      </c>
      <c r="P258" t="s">
        <v>708</v>
      </c>
      <c r="Q258" t="s">
        <v>709</v>
      </c>
      <c r="R258" s="1">
        <v>43260</v>
      </c>
      <c r="S258" s="1">
        <v>43222</v>
      </c>
      <c r="U258" t="s">
        <v>705</v>
      </c>
      <c r="W258" t="s">
        <v>706</v>
      </c>
      <c r="X258" t="s">
        <v>59</v>
      </c>
      <c r="Y258" t="s">
        <v>707</v>
      </c>
      <c r="Z258" t="s">
        <v>708</v>
      </c>
      <c r="AA258" t="s">
        <v>709</v>
      </c>
      <c r="AC258">
        <v>1</v>
      </c>
      <c r="AG258" t="s">
        <v>2258</v>
      </c>
      <c r="AL258">
        <v>0</v>
      </c>
      <c r="AM258">
        <v>0</v>
      </c>
      <c r="AN258">
        <v>1</v>
      </c>
      <c r="AO258">
        <v>1</v>
      </c>
      <c r="AR258" s="2">
        <v>44694.560567129629</v>
      </c>
      <c r="AS258" s="2">
        <v>44694.560567129629</v>
      </c>
      <c r="AT258">
        <v>512272</v>
      </c>
      <c r="AU258">
        <v>1</v>
      </c>
      <c r="AV258">
        <v>0</v>
      </c>
      <c r="AW258">
        <v>0</v>
      </c>
      <c r="AY258" t="s">
        <v>711</v>
      </c>
      <c r="BA258" s="2">
        <v>44183</v>
      </c>
      <c r="BB258" s="2">
        <v>44183</v>
      </c>
      <c r="BC258" t="s">
        <v>63</v>
      </c>
      <c r="BD258">
        <v>2</v>
      </c>
    </row>
    <row r="259" spans="1:56" hidden="1" x14ac:dyDescent="0.15">
      <c r="A259">
        <v>96</v>
      </c>
      <c r="B259">
        <v>1</v>
      </c>
      <c r="C259">
        <v>1</v>
      </c>
      <c r="D259">
        <v>3</v>
      </c>
      <c r="E259">
        <v>0</v>
      </c>
      <c r="G259" s="1">
        <v>42739</v>
      </c>
      <c r="H259" t="s">
        <v>55</v>
      </c>
      <c r="I259" t="s">
        <v>56</v>
      </c>
      <c r="J259">
        <v>100</v>
      </c>
      <c r="K259" s="1">
        <v>42739</v>
      </c>
      <c r="L259" s="1">
        <v>42739</v>
      </c>
      <c r="M259" s="1">
        <v>42636</v>
      </c>
      <c r="N259" t="s">
        <v>713</v>
      </c>
      <c r="O259" t="s">
        <v>714</v>
      </c>
      <c r="P259" t="s">
        <v>715</v>
      </c>
      <c r="Q259" t="s">
        <v>716</v>
      </c>
      <c r="R259" s="1">
        <v>44461</v>
      </c>
      <c r="U259" t="s">
        <v>712</v>
      </c>
      <c r="W259" t="s">
        <v>713</v>
      </c>
      <c r="X259" t="s">
        <v>59</v>
      </c>
      <c r="Y259" t="s">
        <v>714</v>
      </c>
      <c r="Z259" t="s">
        <v>715</v>
      </c>
      <c r="AA259" t="s">
        <v>716</v>
      </c>
      <c r="AC259">
        <v>1</v>
      </c>
      <c r="AL259">
        <v>0</v>
      </c>
      <c r="AM259">
        <v>0</v>
      </c>
      <c r="AN259">
        <v>1</v>
      </c>
      <c r="AO259">
        <v>1</v>
      </c>
      <c r="AR259" s="2">
        <v>44183</v>
      </c>
      <c r="AS259" s="2">
        <v>44183</v>
      </c>
      <c r="AT259" t="s">
        <v>63</v>
      </c>
      <c r="AU259">
        <v>1</v>
      </c>
      <c r="AV259">
        <v>0</v>
      </c>
      <c r="AW259">
        <v>0</v>
      </c>
      <c r="AY259" t="s">
        <v>717</v>
      </c>
      <c r="BA259" s="2">
        <v>44183</v>
      </c>
      <c r="BB259" s="2">
        <v>44183</v>
      </c>
      <c r="BC259" t="s">
        <v>63</v>
      </c>
      <c r="BD259">
        <v>9</v>
      </c>
    </row>
    <row r="260" spans="1:56" hidden="1" x14ac:dyDescent="0.15">
      <c r="A260">
        <v>96</v>
      </c>
      <c r="B260">
        <v>3</v>
      </c>
      <c r="C260">
        <v>3</v>
      </c>
      <c r="D260">
        <v>3</v>
      </c>
      <c r="E260">
        <v>0</v>
      </c>
      <c r="H260" t="s">
        <v>2267</v>
      </c>
      <c r="I260" t="s">
        <v>56</v>
      </c>
      <c r="J260">
        <v>100</v>
      </c>
      <c r="K260" s="1">
        <v>42739</v>
      </c>
      <c r="L260" s="1">
        <v>42739</v>
      </c>
      <c r="M260" s="1">
        <v>42636</v>
      </c>
      <c r="N260" t="s">
        <v>713</v>
      </c>
      <c r="O260" t="s">
        <v>714</v>
      </c>
      <c r="P260" t="s">
        <v>715</v>
      </c>
      <c r="Q260" t="s">
        <v>716</v>
      </c>
      <c r="R260" s="1">
        <v>44461</v>
      </c>
      <c r="U260" t="s">
        <v>712</v>
      </c>
      <c r="W260" t="s">
        <v>713</v>
      </c>
      <c r="X260" t="s">
        <v>59</v>
      </c>
      <c r="Y260" t="s">
        <v>714</v>
      </c>
      <c r="Z260" t="s">
        <v>715</v>
      </c>
      <c r="AA260" t="s">
        <v>716</v>
      </c>
      <c r="AC260">
        <v>1</v>
      </c>
      <c r="AG260" t="s">
        <v>2258</v>
      </c>
      <c r="AL260">
        <v>0</v>
      </c>
      <c r="AM260">
        <v>0</v>
      </c>
      <c r="AN260">
        <v>1</v>
      </c>
      <c r="AO260">
        <v>1</v>
      </c>
      <c r="AR260" s="2">
        <v>44363.774953703702</v>
      </c>
      <c r="AS260" s="2">
        <v>44363.774953703702</v>
      </c>
      <c r="AT260">
        <v>99127</v>
      </c>
      <c r="AU260">
        <v>1</v>
      </c>
      <c r="AV260">
        <v>0</v>
      </c>
      <c r="AW260">
        <v>2</v>
      </c>
      <c r="AX260" t="s">
        <v>2330</v>
      </c>
      <c r="AY260" t="s">
        <v>2331</v>
      </c>
      <c r="BA260" s="2">
        <v>44363.774629629632</v>
      </c>
      <c r="BB260" s="2">
        <v>44183</v>
      </c>
      <c r="BC260">
        <v>99127</v>
      </c>
      <c r="BD260">
        <v>9</v>
      </c>
    </row>
    <row r="261" spans="1:56" hidden="1" x14ac:dyDescent="0.15">
      <c r="A261">
        <v>96</v>
      </c>
      <c r="B261">
        <v>5</v>
      </c>
      <c r="C261">
        <v>2</v>
      </c>
      <c r="D261">
        <v>3</v>
      </c>
      <c r="E261">
        <v>0</v>
      </c>
      <c r="G261" s="1">
        <v>44428</v>
      </c>
      <c r="H261" t="s">
        <v>2259</v>
      </c>
      <c r="I261" t="s">
        <v>56</v>
      </c>
      <c r="J261">
        <v>100</v>
      </c>
      <c r="K261" s="1">
        <v>42739</v>
      </c>
      <c r="L261" s="1">
        <v>42739</v>
      </c>
      <c r="M261" s="1">
        <v>44462</v>
      </c>
      <c r="N261" t="s">
        <v>713</v>
      </c>
      <c r="O261" t="s">
        <v>714</v>
      </c>
      <c r="P261" t="s">
        <v>715</v>
      </c>
      <c r="Q261" t="s">
        <v>716</v>
      </c>
      <c r="R261" s="1">
        <v>46287</v>
      </c>
      <c r="U261" t="s">
        <v>712</v>
      </c>
      <c r="W261" t="s">
        <v>713</v>
      </c>
      <c r="X261" t="s">
        <v>59</v>
      </c>
      <c r="Y261" t="s">
        <v>714</v>
      </c>
      <c r="Z261" t="s">
        <v>715</v>
      </c>
      <c r="AA261" t="s">
        <v>716</v>
      </c>
      <c r="AC261">
        <v>1</v>
      </c>
      <c r="AG261" t="s">
        <v>2258</v>
      </c>
      <c r="AL261">
        <v>0</v>
      </c>
      <c r="AM261">
        <v>0</v>
      </c>
      <c r="AN261">
        <v>1</v>
      </c>
      <c r="AO261">
        <v>1</v>
      </c>
      <c r="AR261" s="2">
        <v>44431.389027777775</v>
      </c>
      <c r="AS261" s="2">
        <v>44431.389027777775</v>
      </c>
      <c r="AT261">
        <v>99127</v>
      </c>
      <c r="AU261">
        <v>1</v>
      </c>
      <c r="AV261">
        <v>0</v>
      </c>
      <c r="AW261">
        <v>2</v>
      </c>
      <c r="AX261" t="s">
        <v>2330</v>
      </c>
      <c r="AY261" t="s">
        <v>2331</v>
      </c>
      <c r="BA261" s="2">
        <v>44363.774629629632</v>
      </c>
      <c r="BB261" s="2">
        <v>44183</v>
      </c>
      <c r="BC261">
        <v>99127</v>
      </c>
      <c r="BD261">
        <v>9</v>
      </c>
    </row>
    <row r="262" spans="1:56" hidden="1" x14ac:dyDescent="0.15">
      <c r="A262">
        <v>96</v>
      </c>
      <c r="B262">
        <v>9</v>
      </c>
      <c r="C262">
        <v>3</v>
      </c>
      <c r="D262">
        <v>3</v>
      </c>
      <c r="E262">
        <v>0</v>
      </c>
      <c r="F262">
        <f>-23-1</f>
        <v>-24</v>
      </c>
      <c r="G262" s="1">
        <v>45040</v>
      </c>
      <c r="H262" t="s">
        <v>2262</v>
      </c>
      <c r="I262" t="s">
        <v>56</v>
      </c>
      <c r="J262">
        <v>100</v>
      </c>
      <c r="K262" s="1">
        <v>42739</v>
      </c>
      <c r="L262" s="1">
        <v>42739</v>
      </c>
      <c r="M262" s="1">
        <v>44462</v>
      </c>
      <c r="N262" t="s">
        <v>713</v>
      </c>
      <c r="O262" t="s">
        <v>714</v>
      </c>
      <c r="P262" t="s">
        <v>715</v>
      </c>
      <c r="Q262" t="s">
        <v>716</v>
      </c>
      <c r="R262" s="1">
        <v>46287</v>
      </c>
      <c r="T262" t="s">
        <v>3090</v>
      </c>
      <c r="U262" t="s">
        <v>3089</v>
      </c>
      <c r="W262" t="s">
        <v>713</v>
      </c>
      <c r="X262" t="s">
        <v>3088</v>
      </c>
      <c r="Y262" t="s">
        <v>714</v>
      </c>
      <c r="Z262" t="s">
        <v>3744</v>
      </c>
      <c r="AA262" t="s">
        <v>716</v>
      </c>
      <c r="AC262">
        <v>1</v>
      </c>
      <c r="AG262" t="s">
        <v>2258</v>
      </c>
      <c r="AL262">
        <v>0</v>
      </c>
      <c r="AN262">
        <v>1</v>
      </c>
      <c r="AO262">
        <v>1</v>
      </c>
      <c r="AR262" s="2">
        <v>45266.56690972222</v>
      </c>
      <c r="AS262" s="2">
        <v>45266.56690972222</v>
      </c>
      <c r="AT262">
        <v>512272</v>
      </c>
      <c r="AU262">
        <v>1</v>
      </c>
      <c r="AV262">
        <v>0</v>
      </c>
      <c r="AW262">
        <v>2</v>
      </c>
      <c r="AX262" t="s">
        <v>2330</v>
      </c>
      <c r="AY262" t="s">
        <v>2331</v>
      </c>
      <c r="BA262" s="2">
        <v>45266.56689814815</v>
      </c>
      <c r="BB262" s="2">
        <v>44183</v>
      </c>
      <c r="BC262">
        <v>512272</v>
      </c>
      <c r="BD262">
        <v>9</v>
      </c>
    </row>
    <row r="263" spans="1:56" hidden="1" x14ac:dyDescent="0.15">
      <c r="A263">
        <v>97</v>
      </c>
      <c r="B263">
        <v>1</v>
      </c>
      <c r="C263">
        <v>1</v>
      </c>
      <c r="D263">
        <v>3</v>
      </c>
      <c r="E263">
        <v>0</v>
      </c>
      <c r="G263" s="1">
        <v>42740</v>
      </c>
      <c r="H263" t="s">
        <v>55</v>
      </c>
      <c r="I263" t="s">
        <v>56</v>
      </c>
      <c r="J263">
        <v>101</v>
      </c>
      <c r="K263" s="1">
        <v>42740</v>
      </c>
      <c r="L263" s="1">
        <v>42740</v>
      </c>
      <c r="M263" s="1">
        <v>42586</v>
      </c>
      <c r="N263" t="s">
        <v>719</v>
      </c>
      <c r="O263" t="s">
        <v>720</v>
      </c>
      <c r="P263" t="s">
        <v>721</v>
      </c>
      <c r="Q263" t="s">
        <v>722</v>
      </c>
      <c r="R263" s="1">
        <v>44411</v>
      </c>
      <c r="U263" t="s">
        <v>718</v>
      </c>
      <c r="W263" t="s">
        <v>719</v>
      </c>
      <c r="X263" t="s">
        <v>59</v>
      </c>
      <c r="Y263" t="s">
        <v>720</v>
      </c>
      <c r="Z263" t="s">
        <v>721</v>
      </c>
      <c r="AA263" t="s">
        <v>722</v>
      </c>
      <c r="AC263">
        <v>1</v>
      </c>
      <c r="AL263">
        <v>0</v>
      </c>
      <c r="AM263">
        <v>0</v>
      </c>
      <c r="AN263">
        <v>1</v>
      </c>
      <c r="AO263">
        <v>1</v>
      </c>
      <c r="AR263" s="2">
        <v>44183</v>
      </c>
      <c r="AS263" s="2">
        <v>44183</v>
      </c>
      <c r="AT263" t="s">
        <v>63</v>
      </c>
      <c r="AU263">
        <v>1</v>
      </c>
      <c r="AV263">
        <v>0</v>
      </c>
      <c r="AW263">
        <v>0</v>
      </c>
      <c r="AY263" t="s">
        <v>723</v>
      </c>
      <c r="BA263" s="2">
        <v>44183</v>
      </c>
      <c r="BB263" s="2">
        <v>44183</v>
      </c>
      <c r="BC263" t="s">
        <v>63</v>
      </c>
      <c r="BD263">
        <v>4</v>
      </c>
    </row>
    <row r="264" spans="1:56" hidden="1" x14ac:dyDescent="0.15">
      <c r="A264">
        <v>97</v>
      </c>
      <c r="B264">
        <v>4</v>
      </c>
      <c r="C264">
        <v>2</v>
      </c>
      <c r="D264">
        <v>3</v>
      </c>
      <c r="E264">
        <v>0</v>
      </c>
      <c r="G264" s="1">
        <v>44382</v>
      </c>
      <c r="H264" t="s">
        <v>2257</v>
      </c>
      <c r="I264" t="s">
        <v>56</v>
      </c>
      <c r="J264">
        <v>101</v>
      </c>
      <c r="K264" s="1">
        <v>42740</v>
      </c>
      <c r="L264" s="1">
        <v>42740</v>
      </c>
      <c r="M264" s="1">
        <v>44412</v>
      </c>
      <c r="N264" t="s">
        <v>719</v>
      </c>
      <c r="O264" t="s">
        <v>720</v>
      </c>
      <c r="P264" t="s">
        <v>3741</v>
      </c>
      <c r="Q264" t="s">
        <v>722</v>
      </c>
      <c r="R264" s="1">
        <v>46237</v>
      </c>
      <c r="T264" t="s">
        <v>3743</v>
      </c>
      <c r="U264" t="s">
        <v>3742</v>
      </c>
      <c r="W264" t="s">
        <v>719</v>
      </c>
      <c r="X264" t="s">
        <v>59</v>
      </c>
      <c r="Y264" t="s">
        <v>720</v>
      </c>
      <c r="Z264" t="s">
        <v>3741</v>
      </c>
      <c r="AA264" t="s">
        <v>722</v>
      </c>
      <c r="AC264">
        <v>1</v>
      </c>
      <c r="AG264" t="s">
        <v>2258</v>
      </c>
      <c r="AL264">
        <v>0</v>
      </c>
      <c r="AN264">
        <v>1</v>
      </c>
      <c r="AO264">
        <v>1</v>
      </c>
      <c r="AR264" s="2">
        <v>45266.586793981478</v>
      </c>
      <c r="AS264" s="2">
        <v>45266.586793981478</v>
      </c>
      <c r="AT264">
        <v>512272</v>
      </c>
      <c r="AU264">
        <v>1</v>
      </c>
      <c r="AV264">
        <v>0</v>
      </c>
      <c r="AW264">
        <v>3</v>
      </c>
      <c r="AX264" t="s">
        <v>3740</v>
      </c>
      <c r="AY264" t="s">
        <v>3739</v>
      </c>
      <c r="BA264" s="2">
        <v>45266.586759259262</v>
      </c>
      <c r="BB264" s="2">
        <v>44183</v>
      </c>
      <c r="BC264">
        <v>512272</v>
      </c>
      <c r="BD264">
        <v>4</v>
      </c>
    </row>
    <row r="265" spans="1:56" hidden="1" x14ac:dyDescent="0.15">
      <c r="A265">
        <v>98</v>
      </c>
      <c r="B265">
        <v>1</v>
      </c>
      <c r="C265">
        <v>1</v>
      </c>
      <c r="D265">
        <v>3</v>
      </c>
      <c r="E265">
        <v>0</v>
      </c>
      <c r="G265" s="1">
        <v>42740</v>
      </c>
      <c r="H265" t="s">
        <v>55</v>
      </c>
      <c r="I265" t="s">
        <v>56</v>
      </c>
      <c r="J265">
        <v>102</v>
      </c>
      <c r="K265" s="1">
        <v>42740</v>
      </c>
      <c r="L265" s="1">
        <v>42740</v>
      </c>
      <c r="M265" s="1">
        <v>42541</v>
      </c>
      <c r="N265" t="s">
        <v>725</v>
      </c>
      <c r="O265" t="s">
        <v>726</v>
      </c>
      <c r="P265" t="s">
        <v>727</v>
      </c>
      <c r="Q265" t="s">
        <v>728</v>
      </c>
      <c r="R265" s="1">
        <v>44366</v>
      </c>
      <c r="U265" t="s">
        <v>724</v>
      </c>
      <c r="W265" t="s">
        <v>725</v>
      </c>
      <c r="X265" t="s">
        <v>59</v>
      </c>
      <c r="Y265" t="s">
        <v>726</v>
      </c>
      <c r="Z265" t="s">
        <v>727</v>
      </c>
      <c r="AA265" t="s">
        <v>728</v>
      </c>
      <c r="AC265">
        <v>1</v>
      </c>
      <c r="AL265">
        <v>0</v>
      </c>
      <c r="AM265">
        <v>0</v>
      </c>
      <c r="AN265">
        <v>1</v>
      </c>
      <c r="AO265">
        <v>1</v>
      </c>
      <c r="AR265" s="2">
        <v>44183</v>
      </c>
      <c r="AS265" s="2">
        <v>44183</v>
      </c>
      <c r="AT265" t="s">
        <v>63</v>
      </c>
      <c r="AU265">
        <v>1</v>
      </c>
      <c r="AV265">
        <v>0</v>
      </c>
      <c r="AW265">
        <v>0</v>
      </c>
      <c r="AY265" t="s">
        <v>724</v>
      </c>
      <c r="BA265" s="2">
        <v>44183</v>
      </c>
      <c r="BB265" s="2">
        <v>44183</v>
      </c>
      <c r="BC265" t="s">
        <v>63</v>
      </c>
      <c r="BD265">
        <v>4</v>
      </c>
    </row>
    <row r="266" spans="1:56" hidden="1" x14ac:dyDescent="0.15">
      <c r="A266">
        <v>98</v>
      </c>
      <c r="B266">
        <v>4</v>
      </c>
      <c r="C266">
        <v>2</v>
      </c>
      <c r="D266">
        <v>3</v>
      </c>
      <c r="E266">
        <v>0</v>
      </c>
      <c r="G266" s="1">
        <v>44372</v>
      </c>
      <c r="H266" t="s">
        <v>2257</v>
      </c>
      <c r="I266" t="s">
        <v>56</v>
      </c>
      <c r="J266">
        <v>102</v>
      </c>
      <c r="K266" s="1">
        <v>42740</v>
      </c>
      <c r="L266" s="1">
        <v>42740</v>
      </c>
      <c r="M266" s="1">
        <v>44367</v>
      </c>
      <c r="N266" t="s">
        <v>725</v>
      </c>
      <c r="O266" t="s">
        <v>726</v>
      </c>
      <c r="P266" t="s">
        <v>3738</v>
      </c>
      <c r="Q266" t="s">
        <v>728</v>
      </c>
      <c r="R266" s="1">
        <v>46192</v>
      </c>
      <c r="T266" t="s">
        <v>3737</v>
      </c>
      <c r="U266" t="s">
        <v>3736</v>
      </c>
      <c r="W266" t="s">
        <v>725</v>
      </c>
      <c r="X266" t="s">
        <v>59</v>
      </c>
      <c r="Y266" t="s">
        <v>726</v>
      </c>
      <c r="Z266" t="s">
        <v>3738</v>
      </c>
      <c r="AA266" t="s">
        <v>728</v>
      </c>
      <c r="AC266">
        <v>1</v>
      </c>
      <c r="AG266" t="s">
        <v>2258</v>
      </c>
      <c r="AL266">
        <v>0</v>
      </c>
      <c r="AN266">
        <v>1</v>
      </c>
      <c r="AO266">
        <v>1</v>
      </c>
      <c r="AR266" s="2">
        <v>45266.579270833332</v>
      </c>
      <c r="AS266" s="2">
        <v>45266.579270833332</v>
      </c>
      <c r="AT266">
        <v>512272</v>
      </c>
      <c r="AU266">
        <v>1</v>
      </c>
      <c r="AV266">
        <v>0</v>
      </c>
      <c r="AW266">
        <v>3</v>
      </c>
      <c r="AX266" t="s">
        <v>3737</v>
      </c>
      <c r="AY266" t="s">
        <v>3736</v>
      </c>
      <c r="BA266" s="2">
        <v>45266.579247685186</v>
      </c>
      <c r="BB266" s="2">
        <v>44183</v>
      </c>
      <c r="BC266">
        <v>512272</v>
      </c>
      <c r="BD266">
        <v>4</v>
      </c>
    </row>
    <row r="267" spans="1:56" hidden="1" x14ac:dyDescent="0.15">
      <c r="A267">
        <v>99</v>
      </c>
      <c r="B267">
        <v>1</v>
      </c>
      <c r="C267">
        <v>1</v>
      </c>
      <c r="D267">
        <v>3</v>
      </c>
      <c r="E267">
        <v>0</v>
      </c>
      <c r="G267" s="1">
        <v>42740</v>
      </c>
      <c r="H267" t="s">
        <v>83</v>
      </c>
      <c r="I267" t="s">
        <v>56</v>
      </c>
      <c r="J267">
        <v>103</v>
      </c>
      <c r="K267" s="1">
        <v>42740</v>
      </c>
      <c r="L267" s="1">
        <v>42740</v>
      </c>
      <c r="M267" s="1">
        <v>42628</v>
      </c>
      <c r="N267" t="s">
        <v>730</v>
      </c>
      <c r="O267" t="s">
        <v>731</v>
      </c>
      <c r="P267" t="s">
        <v>732</v>
      </c>
      <c r="Q267" t="s">
        <v>733</v>
      </c>
      <c r="R267" s="1">
        <v>44453</v>
      </c>
      <c r="U267" t="s">
        <v>729</v>
      </c>
      <c r="W267" t="s">
        <v>730</v>
      </c>
      <c r="X267" t="s">
        <v>59</v>
      </c>
      <c r="Y267" t="s">
        <v>731</v>
      </c>
      <c r="Z267" t="s">
        <v>732</v>
      </c>
      <c r="AA267" t="s">
        <v>733</v>
      </c>
      <c r="AC267">
        <v>1</v>
      </c>
      <c r="AL267">
        <v>0</v>
      </c>
      <c r="AM267">
        <v>0</v>
      </c>
      <c r="AN267">
        <v>1</v>
      </c>
      <c r="AO267">
        <v>1</v>
      </c>
      <c r="AR267" s="2">
        <v>44183</v>
      </c>
      <c r="AS267" s="2">
        <v>44183</v>
      </c>
      <c r="AT267" t="s">
        <v>63</v>
      </c>
      <c r="AU267">
        <v>1</v>
      </c>
      <c r="AV267">
        <v>0</v>
      </c>
      <c r="AW267">
        <v>0</v>
      </c>
      <c r="AY267" t="s">
        <v>729</v>
      </c>
      <c r="BA267" s="2">
        <v>44183</v>
      </c>
      <c r="BB267" s="2">
        <v>44183</v>
      </c>
      <c r="BC267" t="s">
        <v>63</v>
      </c>
      <c r="BD267">
        <v>1</v>
      </c>
    </row>
    <row r="268" spans="1:56" hidden="1" x14ac:dyDescent="0.15">
      <c r="A268">
        <v>100</v>
      </c>
      <c r="B268">
        <v>1</v>
      </c>
      <c r="C268">
        <v>1</v>
      </c>
      <c r="D268">
        <v>3</v>
      </c>
      <c r="E268">
        <v>0</v>
      </c>
      <c r="G268" s="1">
        <v>42740</v>
      </c>
      <c r="H268" t="s">
        <v>55</v>
      </c>
      <c r="I268" t="s">
        <v>56</v>
      </c>
      <c r="J268">
        <v>104</v>
      </c>
      <c r="K268" s="1">
        <v>42740</v>
      </c>
      <c r="L268" s="1">
        <v>42740</v>
      </c>
      <c r="M268" s="1">
        <v>42695</v>
      </c>
      <c r="N268" t="s">
        <v>735</v>
      </c>
      <c r="O268" t="s">
        <v>736</v>
      </c>
      <c r="P268" t="s">
        <v>737</v>
      </c>
      <c r="Q268" t="s">
        <v>738</v>
      </c>
      <c r="R268" s="1">
        <v>44520</v>
      </c>
      <c r="U268" t="s">
        <v>734</v>
      </c>
      <c r="W268" t="s">
        <v>735</v>
      </c>
      <c r="X268" t="s">
        <v>59</v>
      </c>
      <c r="Y268" t="s">
        <v>736</v>
      </c>
      <c r="Z268" t="s">
        <v>737</v>
      </c>
      <c r="AA268" t="s">
        <v>738</v>
      </c>
      <c r="AC268">
        <v>1</v>
      </c>
      <c r="AL268">
        <v>0</v>
      </c>
      <c r="AM268">
        <v>0</v>
      </c>
      <c r="AN268">
        <v>1</v>
      </c>
      <c r="AO268">
        <v>1</v>
      </c>
      <c r="AR268" s="2">
        <v>44183</v>
      </c>
      <c r="AS268" s="2">
        <v>44183</v>
      </c>
      <c r="AT268" t="s">
        <v>63</v>
      </c>
      <c r="AU268">
        <v>1</v>
      </c>
      <c r="AV268">
        <v>0</v>
      </c>
      <c r="AW268">
        <v>0</v>
      </c>
      <c r="AY268" t="s">
        <v>734</v>
      </c>
      <c r="BA268" s="2">
        <v>44183</v>
      </c>
      <c r="BB268" s="2">
        <v>44183</v>
      </c>
      <c r="BC268" t="s">
        <v>63</v>
      </c>
      <c r="BD268">
        <v>4</v>
      </c>
    </row>
    <row r="269" spans="1:56" hidden="1" x14ac:dyDescent="0.15">
      <c r="A269">
        <v>100</v>
      </c>
      <c r="B269">
        <v>4</v>
      </c>
      <c r="C269">
        <v>2</v>
      </c>
      <c r="D269">
        <v>3</v>
      </c>
      <c r="E269">
        <v>0</v>
      </c>
      <c r="G269" s="1">
        <v>44480</v>
      </c>
      <c r="H269" t="s">
        <v>2257</v>
      </c>
      <c r="I269" t="s">
        <v>56</v>
      </c>
      <c r="J269">
        <v>104</v>
      </c>
      <c r="K269" s="1">
        <v>42740</v>
      </c>
      <c r="L269" s="1">
        <v>42740</v>
      </c>
      <c r="M269" s="1">
        <v>44521</v>
      </c>
      <c r="N269" t="s">
        <v>735</v>
      </c>
      <c r="O269" t="s">
        <v>736</v>
      </c>
      <c r="P269" t="s">
        <v>3735</v>
      </c>
      <c r="Q269" t="s">
        <v>738</v>
      </c>
      <c r="R269" s="1">
        <v>46346</v>
      </c>
      <c r="T269" t="s">
        <v>3734</v>
      </c>
      <c r="U269" t="s">
        <v>3733</v>
      </c>
      <c r="W269" t="s">
        <v>735</v>
      </c>
      <c r="X269" t="s">
        <v>59</v>
      </c>
      <c r="Y269" t="s">
        <v>736</v>
      </c>
      <c r="Z269" t="s">
        <v>3735</v>
      </c>
      <c r="AA269" t="s">
        <v>738</v>
      </c>
      <c r="AC269">
        <v>1</v>
      </c>
      <c r="AG269" t="s">
        <v>2258</v>
      </c>
      <c r="AL269">
        <v>0</v>
      </c>
      <c r="AN269">
        <v>1</v>
      </c>
      <c r="AO269">
        <v>1</v>
      </c>
      <c r="AR269" s="2">
        <v>45266.697453703702</v>
      </c>
      <c r="AS269" s="2">
        <v>45266.697453703702</v>
      </c>
      <c r="AT269">
        <v>512272</v>
      </c>
      <c r="AU269">
        <v>1</v>
      </c>
      <c r="AV269">
        <v>0</v>
      </c>
      <c r="AW269">
        <v>1</v>
      </c>
      <c r="AX269" t="s">
        <v>3734</v>
      </c>
      <c r="AY269" t="s">
        <v>3733</v>
      </c>
      <c r="BA269" s="2">
        <v>45266.697418981479</v>
      </c>
      <c r="BB269" s="2">
        <v>44183</v>
      </c>
      <c r="BC269">
        <v>512272</v>
      </c>
      <c r="BD269">
        <v>4</v>
      </c>
    </row>
    <row r="270" spans="1:56" hidden="1" x14ac:dyDescent="0.15">
      <c r="A270">
        <v>101</v>
      </c>
      <c r="B270">
        <v>1</v>
      </c>
      <c r="C270">
        <v>1</v>
      </c>
      <c r="D270">
        <v>3</v>
      </c>
      <c r="E270">
        <v>0</v>
      </c>
      <c r="G270" s="1">
        <v>42741</v>
      </c>
      <c r="H270" t="s">
        <v>83</v>
      </c>
      <c r="I270" t="s">
        <v>56</v>
      </c>
      <c r="J270">
        <v>105</v>
      </c>
      <c r="K270" s="1">
        <v>42741</v>
      </c>
      <c r="L270" s="1">
        <v>42741</v>
      </c>
      <c r="M270" s="1">
        <v>41761</v>
      </c>
      <c r="N270" t="s">
        <v>740</v>
      </c>
      <c r="O270" t="s">
        <v>741</v>
      </c>
      <c r="P270" t="s">
        <v>742</v>
      </c>
      <c r="Q270" t="s">
        <v>743</v>
      </c>
      <c r="R270" s="1">
        <v>43586</v>
      </c>
      <c r="U270" t="s">
        <v>739</v>
      </c>
      <c r="W270" t="s">
        <v>740</v>
      </c>
      <c r="X270" t="s">
        <v>59</v>
      </c>
      <c r="Y270" t="s">
        <v>741</v>
      </c>
      <c r="Z270" t="s">
        <v>742</v>
      </c>
      <c r="AA270" t="s">
        <v>743</v>
      </c>
      <c r="AC270">
        <v>1</v>
      </c>
      <c r="AL270">
        <v>0</v>
      </c>
      <c r="AM270">
        <v>0</v>
      </c>
      <c r="AN270">
        <v>1</v>
      </c>
      <c r="AO270">
        <v>1</v>
      </c>
      <c r="AR270" s="2">
        <v>44183</v>
      </c>
      <c r="AS270" s="2">
        <v>44183</v>
      </c>
      <c r="AT270" t="s">
        <v>63</v>
      </c>
      <c r="AU270">
        <v>1</v>
      </c>
      <c r="AV270">
        <v>0</v>
      </c>
      <c r="AW270">
        <v>0</v>
      </c>
      <c r="AY270" t="s">
        <v>739</v>
      </c>
      <c r="BA270" s="2">
        <v>44183</v>
      </c>
      <c r="BB270" s="2">
        <v>44183</v>
      </c>
      <c r="BC270" t="s">
        <v>63</v>
      </c>
      <c r="BD270">
        <v>1</v>
      </c>
    </row>
    <row r="271" spans="1:56" hidden="1" x14ac:dyDescent="0.15">
      <c r="A271">
        <v>102</v>
      </c>
      <c r="B271">
        <v>1</v>
      </c>
      <c r="C271">
        <v>1</v>
      </c>
      <c r="D271">
        <v>3</v>
      </c>
      <c r="E271">
        <v>0</v>
      </c>
      <c r="G271" s="1">
        <v>42741</v>
      </c>
      <c r="H271" t="s">
        <v>83</v>
      </c>
      <c r="I271" t="s">
        <v>56</v>
      </c>
      <c r="J271">
        <v>106</v>
      </c>
      <c r="K271" s="1">
        <v>42741</v>
      </c>
      <c r="L271" s="1">
        <v>42741</v>
      </c>
      <c r="M271" s="1">
        <v>42648</v>
      </c>
      <c r="N271" t="s">
        <v>745</v>
      </c>
      <c r="O271" t="s">
        <v>746</v>
      </c>
      <c r="P271" t="s">
        <v>747</v>
      </c>
      <c r="Q271" t="s">
        <v>748</v>
      </c>
      <c r="R271" s="1">
        <v>44473</v>
      </c>
      <c r="U271" t="s">
        <v>744</v>
      </c>
      <c r="W271" t="s">
        <v>745</v>
      </c>
      <c r="X271" t="s">
        <v>77</v>
      </c>
      <c r="Y271" t="s">
        <v>746</v>
      </c>
      <c r="Z271" t="s">
        <v>747</v>
      </c>
      <c r="AA271" t="s">
        <v>748</v>
      </c>
      <c r="AC271">
        <v>1</v>
      </c>
      <c r="AL271">
        <v>0</v>
      </c>
      <c r="AM271">
        <v>0</v>
      </c>
      <c r="AN271">
        <v>1</v>
      </c>
      <c r="AO271">
        <v>1</v>
      </c>
      <c r="AR271" s="2">
        <v>44183</v>
      </c>
      <c r="AS271" s="2">
        <v>44183</v>
      </c>
      <c r="AT271" t="s">
        <v>63</v>
      </c>
      <c r="AU271">
        <v>1</v>
      </c>
      <c r="AV271">
        <v>0</v>
      </c>
      <c r="AW271">
        <v>0</v>
      </c>
      <c r="AY271" t="s">
        <v>744</v>
      </c>
      <c r="BA271" s="2">
        <v>44183</v>
      </c>
      <c r="BB271" s="2">
        <v>44183</v>
      </c>
      <c r="BC271" t="s">
        <v>63</v>
      </c>
      <c r="BD271">
        <v>1</v>
      </c>
    </row>
    <row r="272" spans="1:56" hidden="1" x14ac:dyDescent="0.15">
      <c r="A272">
        <v>103</v>
      </c>
      <c r="B272">
        <v>1</v>
      </c>
      <c r="C272">
        <v>1</v>
      </c>
      <c r="D272">
        <v>3</v>
      </c>
      <c r="E272">
        <v>0</v>
      </c>
      <c r="G272" s="1">
        <v>42741</v>
      </c>
      <c r="H272" t="s">
        <v>83</v>
      </c>
      <c r="I272" t="s">
        <v>56</v>
      </c>
      <c r="J272">
        <v>107</v>
      </c>
      <c r="K272" s="1">
        <v>42741</v>
      </c>
      <c r="L272" s="1">
        <v>42741</v>
      </c>
      <c r="M272" s="1">
        <v>42762</v>
      </c>
      <c r="N272" t="s">
        <v>750</v>
      </c>
      <c r="O272" t="s">
        <v>751</v>
      </c>
      <c r="P272" t="s">
        <v>752</v>
      </c>
      <c r="Q272" t="s">
        <v>753</v>
      </c>
      <c r="R272" s="1">
        <v>44587</v>
      </c>
      <c r="U272" t="s">
        <v>749</v>
      </c>
      <c r="W272" t="s">
        <v>750</v>
      </c>
      <c r="X272" t="s">
        <v>59</v>
      </c>
      <c r="Y272" t="s">
        <v>751</v>
      </c>
      <c r="Z272" t="s">
        <v>752</v>
      </c>
      <c r="AA272" t="s">
        <v>753</v>
      </c>
      <c r="AC272">
        <v>1</v>
      </c>
      <c r="AL272">
        <v>0</v>
      </c>
      <c r="AM272">
        <v>0</v>
      </c>
      <c r="AN272">
        <v>1</v>
      </c>
      <c r="AO272">
        <v>1</v>
      </c>
      <c r="AR272" s="2">
        <v>44183</v>
      </c>
      <c r="AS272" s="2">
        <v>44183</v>
      </c>
      <c r="AT272" t="s">
        <v>63</v>
      </c>
      <c r="AU272">
        <v>1</v>
      </c>
      <c r="AV272">
        <v>0</v>
      </c>
      <c r="AW272">
        <v>0</v>
      </c>
      <c r="AY272" t="s">
        <v>749</v>
      </c>
      <c r="BA272" s="2">
        <v>44183</v>
      </c>
      <c r="BB272" s="2">
        <v>44183</v>
      </c>
      <c r="BC272" t="s">
        <v>63</v>
      </c>
      <c r="BD272">
        <v>1</v>
      </c>
    </row>
    <row r="273" spans="1:56" hidden="1" x14ac:dyDescent="0.15">
      <c r="A273">
        <v>104</v>
      </c>
      <c r="B273">
        <v>1</v>
      </c>
      <c r="C273">
        <v>1</v>
      </c>
      <c r="D273">
        <v>3</v>
      </c>
      <c r="E273">
        <v>0</v>
      </c>
      <c r="G273" s="1">
        <v>42741</v>
      </c>
      <c r="H273" t="s">
        <v>55</v>
      </c>
      <c r="I273" t="s">
        <v>56</v>
      </c>
      <c r="J273">
        <v>108</v>
      </c>
      <c r="K273" s="1">
        <v>42741</v>
      </c>
      <c r="L273" s="1">
        <v>42741</v>
      </c>
      <c r="M273" s="1">
        <v>42975</v>
      </c>
      <c r="N273" t="s">
        <v>755</v>
      </c>
      <c r="O273" t="s">
        <v>756</v>
      </c>
      <c r="P273" t="s">
        <v>757</v>
      </c>
      <c r="Q273" t="s">
        <v>758</v>
      </c>
      <c r="R273" s="1">
        <v>44800</v>
      </c>
      <c r="U273" t="s">
        <v>754</v>
      </c>
      <c r="W273" t="s">
        <v>755</v>
      </c>
      <c r="X273" t="s">
        <v>59</v>
      </c>
      <c r="Y273" t="s">
        <v>756</v>
      </c>
      <c r="Z273" t="s">
        <v>757</v>
      </c>
      <c r="AA273" t="s">
        <v>758</v>
      </c>
      <c r="AC273">
        <v>1</v>
      </c>
      <c r="AL273">
        <v>0</v>
      </c>
      <c r="AM273">
        <v>0</v>
      </c>
      <c r="AN273">
        <v>1</v>
      </c>
      <c r="AO273">
        <v>1</v>
      </c>
      <c r="AR273" s="2">
        <v>44183</v>
      </c>
      <c r="AS273" s="2">
        <v>44183</v>
      </c>
      <c r="AT273" t="s">
        <v>63</v>
      </c>
      <c r="AU273">
        <v>1</v>
      </c>
      <c r="AV273">
        <v>0</v>
      </c>
      <c r="AW273">
        <v>0</v>
      </c>
      <c r="AY273" t="s">
        <v>759</v>
      </c>
      <c r="BA273" s="2">
        <v>44183</v>
      </c>
      <c r="BB273" s="2">
        <v>44183</v>
      </c>
      <c r="BC273" t="s">
        <v>63</v>
      </c>
      <c r="BD273">
        <v>3</v>
      </c>
    </row>
    <row r="274" spans="1:56" hidden="1" x14ac:dyDescent="0.15">
      <c r="A274">
        <v>104</v>
      </c>
      <c r="B274">
        <v>3</v>
      </c>
      <c r="C274">
        <v>2</v>
      </c>
      <c r="D274">
        <v>3</v>
      </c>
      <c r="E274">
        <v>0</v>
      </c>
      <c r="G274" s="1">
        <v>44736</v>
      </c>
      <c r="H274" t="s">
        <v>2257</v>
      </c>
      <c r="I274" t="s">
        <v>56</v>
      </c>
      <c r="J274">
        <v>108</v>
      </c>
      <c r="K274" s="1">
        <v>42741</v>
      </c>
      <c r="L274" s="1">
        <v>42741</v>
      </c>
      <c r="M274" s="1">
        <v>44801</v>
      </c>
      <c r="N274" t="s">
        <v>755</v>
      </c>
      <c r="O274" t="s">
        <v>756</v>
      </c>
      <c r="P274" t="s">
        <v>2779</v>
      </c>
      <c r="Q274" t="s">
        <v>758</v>
      </c>
      <c r="R274" s="1">
        <v>46626</v>
      </c>
      <c r="U274" t="s">
        <v>2780</v>
      </c>
      <c r="W274" t="s">
        <v>755</v>
      </c>
      <c r="X274" t="s">
        <v>59</v>
      </c>
      <c r="Y274" t="s">
        <v>756</v>
      </c>
      <c r="Z274" t="s">
        <v>2779</v>
      </c>
      <c r="AA274" t="s">
        <v>758</v>
      </c>
      <c r="AC274">
        <v>1</v>
      </c>
      <c r="AG274" t="s">
        <v>2258</v>
      </c>
      <c r="AL274">
        <v>0</v>
      </c>
      <c r="AM274">
        <v>0</v>
      </c>
      <c r="AN274">
        <v>1</v>
      </c>
      <c r="AO274">
        <v>1</v>
      </c>
      <c r="AR274" s="2">
        <v>44736.478518518517</v>
      </c>
      <c r="AS274" s="2">
        <v>44736.478518518517</v>
      </c>
      <c r="AT274">
        <v>512272</v>
      </c>
      <c r="AU274">
        <v>1</v>
      </c>
      <c r="AV274">
        <v>0</v>
      </c>
      <c r="AW274">
        <v>1</v>
      </c>
      <c r="AY274" t="s">
        <v>2778</v>
      </c>
      <c r="BA274" s="2">
        <v>44736.477905092594</v>
      </c>
      <c r="BB274" s="2">
        <v>44183</v>
      </c>
      <c r="BC274">
        <v>512272</v>
      </c>
      <c r="BD274">
        <v>3</v>
      </c>
    </row>
    <row r="275" spans="1:56" hidden="1" x14ac:dyDescent="0.15">
      <c r="A275">
        <v>105</v>
      </c>
      <c r="B275">
        <v>1</v>
      </c>
      <c r="C275">
        <v>1</v>
      </c>
      <c r="D275">
        <v>3</v>
      </c>
      <c r="E275">
        <v>0</v>
      </c>
      <c r="G275" s="1">
        <v>42741</v>
      </c>
      <c r="H275" t="s">
        <v>55</v>
      </c>
      <c r="I275" t="s">
        <v>56</v>
      </c>
      <c r="J275">
        <v>109</v>
      </c>
      <c r="K275" s="1">
        <v>42741</v>
      </c>
      <c r="L275" s="1">
        <v>42741</v>
      </c>
      <c r="M275" s="1">
        <v>42575</v>
      </c>
      <c r="N275" t="s">
        <v>765</v>
      </c>
      <c r="O275" t="s">
        <v>766</v>
      </c>
      <c r="P275" t="s">
        <v>767</v>
      </c>
      <c r="Q275" t="s">
        <v>768</v>
      </c>
      <c r="R275" s="1">
        <v>44400</v>
      </c>
      <c r="U275" t="s">
        <v>760</v>
      </c>
      <c r="W275" t="s">
        <v>761</v>
      </c>
      <c r="X275" t="s">
        <v>59</v>
      </c>
      <c r="Y275" t="s">
        <v>762</v>
      </c>
      <c r="Z275" t="s">
        <v>763</v>
      </c>
      <c r="AA275" t="s">
        <v>764</v>
      </c>
      <c r="AC275">
        <v>1</v>
      </c>
      <c r="AL275">
        <v>0</v>
      </c>
      <c r="AM275">
        <v>0</v>
      </c>
      <c r="AN275">
        <v>1</v>
      </c>
      <c r="AO275">
        <v>1</v>
      </c>
      <c r="AR275" s="2">
        <v>44183</v>
      </c>
      <c r="AS275" s="2">
        <v>44183</v>
      </c>
      <c r="AT275" t="s">
        <v>63</v>
      </c>
      <c r="AU275">
        <v>1</v>
      </c>
      <c r="AV275">
        <v>0</v>
      </c>
      <c r="AW275">
        <v>0</v>
      </c>
      <c r="AY275" t="s">
        <v>769</v>
      </c>
      <c r="BA275" s="2">
        <v>44183</v>
      </c>
      <c r="BB275" s="2">
        <v>44183</v>
      </c>
      <c r="BC275" t="s">
        <v>63</v>
      </c>
      <c r="BD275">
        <v>8</v>
      </c>
    </row>
    <row r="276" spans="1:56" hidden="1" x14ac:dyDescent="0.15">
      <c r="A276">
        <v>105</v>
      </c>
      <c r="B276">
        <v>3</v>
      </c>
      <c r="C276">
        <v>2</v>
      </c>
      <c r="D276">
        <v>3</v>
      </c>
      <c r="E276">
        <v>0</v>
      </c>
      <c r="G276" s="1">
        <v>44405</v>
      </c>
      <c r="H276" t="s">
        <v>2259</v>
      </c>
      <c r="I276" t="s">
        <v>56</v>
      </c>
      <c r="J276">
        <v>109</v>
      </c>
      <c r="K276" s="1">
        <v>42741</v>
      </c>
      <c r="L276" s="1">
        <v>42741</v>
      </c>
      <c r="M276" s="1">
        <v>44401</v>
      </c>
      <c r="N276" t="s">
        <v>765</v>
      </c>
      <c r="O276" t="s">
        <v>766</v>
      </c>
      <c r="P276" t="s">
        <v>767</v>
      </c>
      <c r="Q276" t="s">
        <v>768</v>
      </c>
      <c r="R276" s="1">
        <v>46226</v>
      </c>
      <c r="U276" t="s">
        <v>760</v>
      </c>
      <c r="W276" t="s">
        <v>761</v>
      </c>
      <c r="X276" t="s">
        <v>59</v>
      </c>
      <c r="Y276" t="s">
        <v>762</v>
      </c>
      <c r="Z276" t="s">
        <v>763</v>
      </c>
      <c r="AA276" t="s">
        <v>764</v>
      </c>
      <c r="AC276">
        <v>1</v>
      </c>
      <c r="AG276" t="s">
        <v>2258</v>
      </c>
      <c r="AL276">
        <v>0</v>
      </c>
      <c r="AM276">
        <v>0</v>
      </c>
      <c r="AN276">
        <v>1</v>
      </c>
      <c r="AO276">
        <v>1</v>
      </c>
      <c r="AR276" s="2">
        <v>44405.599293981482</v>
      </c>
      <c r="AS276" s="2">
        <v>44405.599293981482</v>
      </c>
      <c r="AT276">
        <v>99127</v>
      </c>
      <c r="AU276">
        <v>1</v>
      </c>
      <c r="AV276">
        <v>0</v>
      </c>
      <c r="AW276">
        <v>0</v>
      </c>
      <c r="AY276" t="s">
        <v>769</v>
      </c>
      <c r="BA276" s="2">
        <v>44183</v>
      </c>
      <c r="BB276" s="2">
        <v>44183</v>
      </c>
      <c r="BC276" t="s">
        <v>63</v>
      </c>
      <c r="BD276">
        <v>8</v>
      </c>
    </row>
    <row r="277" spans="1:56" hidden="1" x14ac:dyDescent="0.15">
      <c r="A277">
        <v>105</v>
      </c>
      <c r="B277">
        <v>3</v>
      </c>
      <c r="C277">
        <v>2</v>
      </c>
      <c r="D277">
        <v>3</v>
      </c>
      <c r="E277">
        <v>0</v>
      </c>
      <c r="G277" s="1">
        <v>44405</v>
      </c>
      <c r="H277" t="s">
        <v>2259</v>
      </c>
      <c r="I277" t="s">
        <v>56</v>
      </c>
      <c r="J277">
        <v>109</v>
      </c>
      <c r="K277" s="1">
        <v>42741</v>
      </c>
      <c r="L277" s="1">
        <v>42741</v>
      </c>
      <c r="M277" s="1">
        <v>44401</v>
      </c>
      <c r="N277" t="s">
        <v>2379</v>
      </c>
      <c r="O277" t="s">
        <v>652</v>
      </c>
      <c r="P277" t="s">
        <v>2380</v>
      </c>
      <c r="Q277" t="s">
        <v>2381</v>
      </c>
      <c r="R277" s="1">
        <v>46226</v>
      </c>
      <c r="U277" t="s">
        <v>760</v>
      </c>
      <c r="W277" t="s">
        <v>761</v>
      </c>
      <c r="X277" t="s">
        <v>59</v>
      </c>
      <c r="Y277" t="s">
        <v>762</v>
      </c>
      <c r="Z277" t="s">
        <v>763</v>
      </c>
      <c r="AA277" t="s">
        <v>764</v>
      </c>
      <c r="AC277">
        <v>1</v>
      </c>
      <c r="AG277" t="s">
        <v>2258</v>
      </c>
      <c r="AL277">
        <v>0</v>
      </c>
      <c r="AM277">
        <v>0</v>
      </c>
      <c r="AN277">
        <v>1</v>
      </c>
      <c r="AO277">
        <v>1</v>
      </c>
      <c r="AR277" s="2">
        <v>44405.599293981482</v>
      </c>
      <c r="AS277" s="2">
        <v>44405.599293981482</v>
      </c>
      <c r="AT277">
        <v>99127</v>
      </c>
      <c r="AU277">
        <v>2</v>
      </c>
      <c r="AV277">
        <v>0</v>
      </c>
      <c r="AW277">
        <v>2</v>
      </c>
      <c r="AX277" t="s">
        <v>2382</v>
      </c>
      <c r="AY277" t="s">
        <v>2383</v>
      </c>
      <c r="BA277" s="2">
        <v>44405.5934837963</v>
      </c>
      <c r="BB277" s="2">
        <v>44405.5934837963</v>
      </c>
      <c r="BC277">
        <v>99127</v>
      </c>
      <c r="BD277">
        <v>8</v>
      </c>
    </row>
    <row r="278" spans="1:56" hidden="1" x14ac:dyDescent="0.15">
      <c r="A278">
        <v>105</v>
      </c>
      <c r="B278">
        <v>5</v>
      </c>
      <c r="C278">
        <v>3</v>
      </c>
      <c r="D278">
        <v>3</v>
      </c>
      <c r="E278">
        <v>0</v>
      </c>
      <c r="G278" s="1">
        <v>44700</v>
      </c>
      <c r="H278" t="s">
        <v>2267</v>
      </c>
      <c r="I278" t="s">
        <v>56</v>
      </c>
      <c r="J278">
        <v>109</v>
      </c>
      <c r="K278" s="1">
        <v>42741</v>
      </c>
      <c r="L278" s="1">
        <v>42741</v>
      </c>
      <c r="M278" s="1">
        <v>44401</v>
      </c>
      <c r="N278" t="s">
        <v>765</v>
      </c>
      <c r="O278" t="s">
        <v>766</v>
      </c>
      <c r="P278" t="s">
        <v>767</v>
      </c>
      <c r="Q278" t="s">
        <v>768</v>
      </c>
      <c r="R278" s="1">
        <v>46226</v>
      </c>
      <c r="T278" t="s">
        <v>2777</v>
      </c>
      <c r="U278" t="s">
        <v>2776</v>
      </c>
      <c r="W278" t="s">
        <v>761</v>
      </c>
      <c r="X278" t="s">
        <v>59</v>
      </c>
      <c r="Y278" t="s">
        <v>762</v>
      </c>
      <c r="Z278" t="s">
        <v>2775</v>
      </c>
      <c r="AA278" t="s">
        <v>2774</v>
      </c>
      <c r="AC278">
        <v>1</v>
      </c>
      <c r="AG278" t="s">
        <v>2258</v>
      </c>
      <c r="AL278">
        <v>0</v>
      </c>
      <c r="AM278">
        <v>0</v>
      </c>
      <c r="AN278">
        <v>1</v>
      </c>
      <c r="AO278">
        <v>1</v>
      </c>
      <c r="AR278" s="2">
        <v>44700.548692129632</v>
      </c>
      <c r="AS278" s="2">
        <v>44700.548692129632</v>
      </c>
      <c r="AT278">
        <v>512272</v>
      </c>
      <c r="AU278">
        <v>1</v>
      </c>
      <c r="AV278">
        <v>0</v>
      </c>
      <c r="AW278">
        <v>0</v>
      </c>
      <c r="AY278" t="s">
        <v>769</v>
      </c>
      <c r="BA278" s="2">
        <v>44183</v>
      </c>
      <c r="BB278" s="2">
        <v>44183</v>
      </c>
      <c r="BC278" t="s">
        <v>63</v>
      </c>
      <c r="BD278">
        <v>8</v>
      </c>
    </row>
    <row r="279" spans="1:56" hidden="1" x14ac:dyDescent="0.15">
      <c r="A279">
        <v>105</v>
      </c>
      <c r="B279">
        <v>5</v>
      </c>
      <c r="C279">
        <v>3</v>
      </c>
      <c r="D279">
        <v>3</v>
      </c>
      <c r="E279">
        <v>0</v>
      </c>
      <c r="G279" s="1">
        <v>44700</v>
      </c>
      <c r="H279" t="s">
        <v>2267</v>
      </c>
      <c r="I279" t="s">
        <v>56</v>
      </c>
      <c r="J279">
        <v>109</v>
      </c>
      <c r="K279" s="1">
        <v>42741</v>
      </c>
      <c r="L279" s="1">
        <v>42741</v>
      </c>
      <c r="M279" s="1">
        <v>44401</v>
      </c>
      <c r="N279" t="s">
        <v>2379</v>
      </c>
      <c r="O279" t="s">
        <v>652</v>
      </c>
      <c r="P279" t="s">
        <v>2380</v>
      </c>
      <c r="Q279" t="s">
        <v>2381</v>
      </c>
      <c r="R279" s="1">
        <v>46226</v>
      </c>
      <c r="T279" t="s">
        <v>2777</v>
      </c>
      <c r="U279" t="s">
        <v>2776</v>
      </c>
      <c r="W279" t="s">
        <v>761</v>
      </c>
      <c r="X279" t="s">
        <v>59</v>
      </c>
      <c r="Y279" t="s">
        <v>762</v>
      </c>
      <c r="Z279" t="s">
        <v>2775</v>
      </c>
      <c r="AA279" t="s">
        <v>2774</v>
      </c>
      <c r="AC279">
        <v>1</v>
      </c>
      <c r="AG279" t="s">
        <v>2258</v>
      </c>
      <c r="AL279">
        <v>0</v>
      </c>
      <c r="AM279">
        <v>0</v>
      </c>
      <c r="AN279">
        <v>1</v>
      </c>
      <c r="AO279">
        <v>1</v>
      </c>
      <c r="AR279" s="2">
        <v>44700.548692129632</v>
      </c>
      <c r="AS279" s="2">
        <v>44700.548692129632</v>
      </c>
      <c r="AT279">
        <v>512272</v>
      </c>
      <c r="AU279">
        <v>2</v>
      </c>
      <c r="AV279">
        <v>0</v>
      </c>
      <c r="AW279">
        <v>2</v>
      </c>
      <c r="AX279" t="s">
        <v>2382</v>
      </c>
      <c r="AY279" t="s">
        <v>2383</v>
      </c>
      <c r="BA279" s="2">
        <v>44405.5934837963</v>
      </c>
      <c r="BB279" s="2">
        <v>44405.5934837963</v>
      </c>
      <c r="BC279">
        <v>99127</v>
      </c>
      <c r="BD279">
        <v>8</v>
      </c>
    </row>
    <row r="280" spans="1:56" hidden="1" x14ac:dyDescent="0.15">
      <c r="A280">
        <v>105</v>
      </c>
      <c r="B280">
        <v>8</v>
      </c>
      <c r="C280">
        <v>3</v>
      </c>
      <c r="D280">
        <v>3</v>
      </c>
      <c r="E280">
        <v>0</v>
      </c>
      <c r="G280" s="1">
        <v>44802</v>
      </c>
      <c r="H280" t="s">
        <v>2262</v>
      </c>
      <c r="I280" t="s">
        <v>56</v>
      </c>
      <c r="J280">
        <v>109</v>
      </c>
      <c r="K280" s="1">
        <v>42741</v>
      </c>
      <c r="L280" s="1">
        <v>42741</v>
      </c>
      <c r="M280" s="1">
        <v>44401</v>
      </c>
      <c r="N280" t="s">
        <v>765</v>
      </c>
      <c r="O280" t="s">
        <v>766</v>
      </c>
      <c r="P280" t="s">
        <v>767</v>
      </c>
      <c r="Q280" t="s">
        <v>768</v>
      </c>
      <c r="R280" s="1">
        <v>46226</v>
      </c>
      <c r="T280" t="s">
        <v>2927</v>
      </c>
      <c r="U280" t="s">
        <v>2926</v>
      </c>
      <c r="W280" t="s">
        <v>761</v>
      </c>
      <c r="X280" t="s">
        <v>59</v>
      </c>
      <c r="Y280" t="s">
        <v>762</v>
      </c>
      <c r="Z280" t="s">
        <v>3732</v>
      </c>
      <c r="AA280" t="s">
        <v>2774</v>
      </c>
      <c r="AC280">
        <v>1</v>
      </c>
      <c r="AG280" t="s">
        <v>2258</v>
      </c>
      <c r="AL280">
        <v>0</v>
      </c>
      <c r="AN280">
        <v>1</v>
      </c>
      <c r="AO280">
        <v>1</v>
      </c>
      <c r="AR280" s="2">
        <v>45266.617719907408</v>
      </c>
      <c r="AS280" s="2">
        <v>45266.617719907408</v>
      </c>
      <c r="AT280">
        <v>512272</v>
      </c>
      <c r="AU280">
        <v>1</v>
      </c>
      <c r="AV280">
        <v>0</v>
      </c>
      <c r="AW280">
        <v>2</v>
      </c>
      <c r="AX280" t="s">
        <v>2929</v>
      </c>
      <c r="AY280" t="s">
        <v>2928</v>
      </c>
      <c r="BA280" s="2">
        <v>44802.581469907411</v>
      </c>
      <c r="BB280" s="2">
        <v>44183</v>
      </c>
      <c r="BC280">
        <v>512272</v>
      </c>
      <c r="BD280">
        <v>8</v>
      </c>
    </row>
    <row r="281" spans="1:56" hidden="1" x14ac:dyDescent="0.15">
      <c r="A281">
        <v>105</v>
      </c>
      <c r="B281">
        <v>8</v>
      </c>
      <c r="C281">
        <v>3</v>
      </c>
      <c r="D281">
        <v>3</v>
      </c>
      <c r="E281">
        <v>0</v>
      </c>
      <c r="G281" s="1">
        <v>44802</v>
      </c>
      <c r="H281" t="s">
        <v>2262</v>
      </c>
      <c r="I281" t="s">
        <v>56</v>
      </c>
      <c r="J281">
        <v>109</v>
      </c>
      <c r="K281" s="1">
        <v>42741</v>
      </c>
      <c r="L281" s="1">
        <v>42741</v>
      </c>
      <c r="M281" s="1">
        <v>44401</v>
      </c>
      <c r="N281" t="s">
        <v>2379</v>
      </c>
      <c r="O281" t="s">
        <v>652</v>
      </c>
      <c r="P281" t="s">
        <v>2380</v>
      </c>
      <c r="Q281" t="s">
        <v>2381</v>
      </c>
      <c r="R281" s="1">
        <v>46226</v>
      </c>
      <c r="T281" t="s">
        <v>2927</v>
      </c>
      <c r="U281" t="s">
        <v>2926</v>
      </c>
      <c r="W281" t="s">
        <v>761</v>
      </c>
      <c r="X281" t="s">
        <v>59</v>
      </c>
      <c r="Y281" t="s">
        <v>762</v>
      </c>
      <c r="Z281" t="s">
        <v>3732</v>
      </c>
      <c r="AA281" t="s">
        <v>2774</v>
      </c>
      <c r="AC281">
        <v>1</v>
      </c>
      <c r="AG281" t="s">
        <v>2258</v>
      </c>
      <c r="AL281">
        <v>0</v>
      </c>
      <c r="AN281">
        <v>1</v>
      </c>
      <c r="AO281">
        <v>1</v>
      </c>
      <c r="AR281" s="2">
        <v>45266.617719907408</v>
      </c>
      <c r="AS281" s="2">
        <v>45266.617719907408</v>
      </c>
      <c r="AT281">
        <v>512272</v>
      </c>
      <c r="AU281">
        <v>2</v>
      </c>
      <c r="AV281">
        <v>0</v>
      </c>
      <c r="AW281">
        <v>2</v>
      </c>
      <c r="AX281" t="s">
        <v>2382</v>
      </c>
      <c r="AY281" t="s">
        <v>2383</v>
      </c>
      <c r="BA281" s="2">
        <v>44405.5934837963</v>
      </c>
      <c r="BB281" s="2">
        <v>44405.5934837963</v>
      </c>
      <c r="BC281">
        <v>99127</v>
      </c>
      <c r="BD281">
        <v>8</v>
      </c>
    </row>
    <row r="282" spans="1:56" hidden="1" x14ac:dyDescent="0.15">
      <c r="A282">
        <v>106</v>
      </c>
      <c r="B282">
        <v>1</v>
      </c>
      <c r="C282">
        <v>1</v>
      </c>
      <c r="D282">
        <v>3</v>
      </c>
      <c r="E282">
        <v>0</v>
      </c>
      <c r="G282" s="1">
        <v>42741</v>
      </c>
      <c r="H282" t="s">
        <v>83</v>
      </c>
      <c r="I282" t="s">
        <v>56</v>
      </c>
      <c r="J282">
        <v>110</v>
      </c>
      <c r="K282" s="1">
        <v>42741</v>
      </c>
      <c r="L282" s="1">
        <v>42741</v>
      </c>
      <c r="M282" s="1">
        <v>42619</v>
      </c>
      <c r="N282" t="s">
        <v>771</v>
      </c>
      <c r="O282" t="s">
        <v>772</v>
      </c>
      <c r="P282" t="s">
        <v>773</v>
      </c>
      <c r="Q282" t="s">
        <v>774</v>
      </c>
      <c r="R282" s="1">
        <v>44444</v>
      </c>
      <c r="U282" t="s">
        <v>770</v>
      </c>
      <c r="W282" t="s">
        <v>771</v>
      </c>
      <c r="X282" t="s">
        <v>59</v>
      </c>
      <c r="Y282" t="s">
        <v>772</v>
      </c>
      <c r="Z282" t="s">
        <v>773</v>
      </c>
      <c r="AA282" t="s">
        <v>774</v>
      </c>
      <c r="AC282">
        <v>1</v>
      </c>
      <c r="AL282">
        <v>0</v>
      </c>
      <c r="AM282">
        <v>0</v>
      </c>
      <c r="AN282">
        <v>1</v>
      </c>
      <c r="AO282">
        <v>1</v>
      </c>
      <c r="AR282" s="2">
        <v>44183</v>
      </c>
      <c r="AS282" s="2">
        <v>44183</v>
      </c>
      <c r="AT282" t="s">
        <v>63</v>
      </c>
      <c r="AU282">
        <v>1</v>
      </c>
      <c r="AV282">
        <v>0</v>
      </c>
      <c r="AW282">
        <v>0</v>
      </c>
      <c r="AY282" t="s">
        <v>770</v>
      </c>
      <c r="BA282" s="2">
        <v>44183</v>
      </c>
      <c r="BB282" s="2">
        <v>44183</v>
      </c>
      <c r="BC282" t="s">
        <v>63</v>
      </c>
      <c r="BD282">
        <v>1</v>
      </c>
    </row>
    <row r="283" spans="1:56" hidden="1" x14ac:dyDescent="0.15">
      <c r="A283">
        <v>107</v>
      </c>
      <c r="B283">
        <v>1</v>
      </c>
      <c r="C283">
        <v>1</v>
      </c>
      <c r="D283">
        <v>3</v>
      </c>
      <c r="E283">
        <v>0</v>
      </c>
      <c r="G283" s="1">
        <v>42741</v>
      </c>
      <c r="H283" t="s">
        <v>83</v>
      </c>
      <c r="I283" t="s">
        <v>56</v>
      </c>
      <c r="J283">
        <v>111</v>
      </c>
      <c r="K283" s="1">
        <v>42741</v>
      </c>
      <c r="L283" s="1">
        <v>42741</v>
      </c>
      <c r="M283" s="1">
        <v>41060</v>
      </c>
      <c r="N283" t="s">
        <v>776</v>
      </c>
      <c r="O283" t="s">
        <v>780</v>
      </c>
      <c r="P283" t="s">
        <v>781</v>
      </c>
      <c r="Q283" t="s">
        <v>782</v>
      </c>
      <c r="R283" s="1">
        <v>42885</v>
      </c>
      <c r="U283" t="s">
        <v>775</v>
      </c>
      <c r="W283" t="s">
        <v>776</v>
      </c>
      <c r="X283" t="s">
        <v>77</v>
      </c>
      <c r="Y283" t="s">
        <v>777</v>
      </c>
      <c r="Z283" t="s">
        <v>778</v>
      </c>
      <c r="AA283" t="s">
        <v>779</v>
      </c>
      <c r="AC283">
        <v>1</v>
      </c>
      <c r="AL283">
        <v>0</v>
      </c>
      <c r="AM283">
        <v>0</v>
      </c>
      <c r="AN283">
        <v>1</v>
      </c>
      <c r="AO283">
        <v>1</v>
      </c>
      <c r="AR283" s="2">
        <v>44183</v>
      </c>
      <c r="AS283" s="2">
        <v>44183</v>
      </c>
      <c r="AT283" t="s">
        <v>63</v>
      </c>
      <c r="AU283">
        <v>1</v>
      </c>
      <c r="AV283">
        <v>0</v>
      </c>
      <c r="AW283">
        <v>0</v>
      </c>
      <c r="AY283" t="s">
        <v>783</v>
      </c>
      <c r="BA283" s="2">
        <v>44183</v>
      </c>
      <c r="BB283" s="2">
        <v>44183</v>
      </c>
      <c r="BC283" t="s">
        <v>63</v>
      </c>
      <c r="BD283">
        <v>1</v>
      </c>
    </row>
    <row r="284" spans="1:56" hidden="1" x14ac:dyDescent="0.15">
      <c r="A284">
        <v>108</v>
      </c>
      <c r="B284">
        <v>1</v>
      </c>
      <c r="C284">
        <v>1</v>
      </c>
      <c r="D284">
        <v>3</v>
      </c>
      <c r="E284">
        <v>0</v>
      </c>
      <c r="G284" s="1">
        <v>42741</v>
      </c>
      <c r="H284" t="s">
        <v>55</v>
      </c>
      <c r="I284" t="s">
        <v>56</v>
      </c>
      <c r="J284">
        <v>112</v>
      </c>
      <c r="K284" s="1">
        <v>42741</v>
      </c>
      <c r="L284" s="1">
        <v>42741</v>
      </c>
      <c r="M284" s="1">
        <v>43823</v>
      </c>
      <c r="N284" t="s">
        <v>788</v>
      </c>
      <c r="O284" t="s">
        <v>789</v>
      </c>
      <c r="P284" t="s">
        <v>790</v>
      </c>
      <c r="Q284" t="s">
        <v>791</v>
      </c>
      <c r="R284" s="1">
        <v>45649</v>
      </c>
      <c r="U284" t="s">
        <v>784</v>
      </c>
      <c r="W284" t="s">
        <v>785</v>
      </c>
      <c r="X284" t="s">
        <v>59</v>
      </c>
      <c r="Y284" t="s">
        <v>123</v>
      </c>
      <c r="Z284" t="s">
        <v>786</v>
      </c>
      <c r="AA284" t="s">
        <v>787</v>
      </c>
      <c r="AC284">
        <v>1</v>
      </c>
      <c r="AL284">
        <v>0</v>
      </c>
      <c r="AM284">
        <v>0</v>
      </c>
      <c r="AN284">
        <v>1</v>
      </c>
      <c r="AO284">
        <v>1</v>
      </c>
      <c r="AR284" s="2">
        <v>44183</v>
      </c>
      <c r="AS284" s="2">
        <v>44183</v>
      </c>
      <c r="AT284" t="s">
        <v>63</v>
      </c>
      <c r="AU284">
        <v>1</v>
      </c>
      <c r="AV284">
        <v>0</v>
      </c>
      <c r="AW284">
        <v>0</v>
      </c>
      <c r="AY284" t="s">
        <v>792</v>
      </c>
      <c r="BA284" s="2">
        <v>44183</v>
      </c>
      <c r="BB284" s="2">
        <v>44183</v>
      </c>
      <c r="BC284" t="s">
        <v>63</v>
      </c>
      <c r="BD284">
        <v>5</v>
      </c>
    </row>
    <row r="285" spans="1:56" hidden="1" x14ac:dyDescent="0.15">
      <c r="A285">
        <v>108</v>
      </c>
      <c r="B285">
        <v>3</v>
      </c>
      <c r="C285">
        <v>3</v>
      </c>
      <c r="D285">
        <v>3</v>
      </c>
      <c r="E285">
        <v>0</v>
      </c>
      <c r="G285" s="1">
        <v>44958</v>
      </c>
      <c r="H285" t="s">
        <v>2267</v>
      </c>
      <c r="I285" t="s">
        <v>56</v>
      </c>
      <c r="J285">
        <v>112</v>
      </c>
      <c r="K285" s="1">
        <v>42741</v>
      </c>
      <c r="L285" s="1">
        <v>42741</v>
      </c>
      <c r="M285" s="1">
        <v>43823</v>
      </c>
      <c r="N285" t="s">
        <v>788</v>
      </c>
      <c r="O285" t="s">
        <v>789</v>
      </c>
      <c r="P285" t="s">
        <v>790</v>
      </c>
      <c r="Q285" t="s">
        <v>791</v>
      </c>
      <c r="R285" s="1">
        <v>45649</v>
      </c>
      <c r="T285" t="s">
        <v>3053</v>
      </c>
      <c r="U285" t="s">
        <v>3052</v>
      </c>
      <c r="W285" t="s">
        <v>785</v>
      </c>
      <c r="X285" t="s">
        <v>201</v>
      </c>
      <c r="Y285" t="s">
        <v>3051</v>
      </c>
      <c r="Z285" t="s">
        <v>3050</v>
      </c>
      <c r="AA285" t="s">
        <v>787</v>
      </c>
      <c r="AC285">
        <v>1</v>
      </c>
      <c r="AG285" t="s">
        <v>2258</v>
      </c>
      <c r="AL285">
        <v>0</v>
      </c>
      <c r="AM285">
        <v>0</v>
      </c>
      <c r="AN285">
        <v>1</v>
      </c>
      <c r="AO285">
        <v>1</v>
      </c>
      <c r="AR285" s="2">
        <v>44960.395092592589</v>
      </c>
      <c r="AS285" s="2">
        <v>44960.395092592589</v>
      </c>
      <c r="AT285">
        <v>512272</v>
      </c>
      <c r="AU285">
        <v>1</v>
      </c>
      <c r="AV285">
        <v>0</v>
      </c>
      <c r="AW285">
        <v>2</v>
      </c>
      <c r="AX285" t="s">
        <v>3049</v>
      </c>
      <c r="AY285" t="s">
        <v>3048</v>
      </c>
      <c r="BA285" s="2">
        <v>44960.394895833335</v>
      </c>
      <c r="BB285" s="2">
        <v>44183</v>
      </c>
      <c r="BC285">
        <v>512272</v>
      </c>
      <c r="BD285">
        <v>5</v>
      </c>
    </row>
    <row r="286" spans="1:56" x14ac:dyDescent="0.15">
      <c r="A286">
        <v>108</v>
      </c>
      <c r="B286">
        <v>5</v>
      </c>
      <c r="C286">
        <v>3</v>
      </c>
      <c r="D286">
        <v>3</v>
      </c>
      <c r="E286">
        <v>0</v>
      </c>
      <c r="F286">
        <f>-23-60</f>
        <v>-83</v>
      </c>
      <c r="G286" s="1">
        <v>45327</v>
      </c>
      <c r="H286" t="s">
        <v>2262</v>
      </c>
      <c r="I286" t="s">
        <v>56</v>
      </c>
      <c r="J286">
        <v>112</v>
      </c>
      <c r="K286" s="1">
        <v>42741</v>
      </c>
      <c r="L286" s="1">
        <v>42741</v>
      </c>
      <c r="M286" s="1">
        <v>43823</v>
      </c>
      <c r="N286" t="s">
        <v>788</v>
      </c>
      <c r="O286" t="s">
        <v>789</v>
      </c>
      <c r="P286" t="s">
        <v>790</v>
      </c>
      <c r="Q286" t="s">
        <v>791</v>
      </c>
      <c r="R286" s="1">
        <v>45649</v>
      </c>
      <c r="T286" t="s">
        <v>3053</v>
      </c>
      <c r="U286" t="s">
        <v>3052</v>
      </c>
      <c r="W286" t="s">
        <v>785</v>
      </c>
      <c r="X286" t="s">
        <v>201</v>
      </c>
      <c r="Y286" t="s">
        <v>3051</v>
      </c>
      <c r="Z286" t="s">
        <v>3050</v>
      </c>
      <c r="AA286" t="s">
        <v>787</v>
      </c>
      <c r="AC286">
        <v>1</v>
      </c>
      <c r="AG286" t="s">
        <v>2258</v>
      </c>
      <c r="AL286">
        <v>0</v>
      </c>
      <c r="AN286">
        <v>1</v>
      </c>
      <c r="AO286">
        <v>1</v>
      </c>
      <c r="AR286" s="2">
        <v>45328.350266203706</v>
      </c>
      <c r="AS286" s="2">
        <v>45328.350266203706</v>
      </c>
      <c r="AT286">
        <v>512272</v>
      </c>
      <c r="AU286">
        <v>1</v>
      </c>
      <c r="AV286">
        <v>0</v>
      </c>
      <c r="AW286">
        <v>2</v>
      </c>
      <c r="AX286" t="s">
        <v>3731</v>
      </c>
      <c r="AY286" t="s">
        <v>3730</v>
      </c>
      <c r="BA286" s="2">
        <v>45328.350104166668</v>
      </c>
      <c r="BB286" s="2">
        <v>44183</v>
      </c>
      <c r="BC286">
        <v>512272</v>
      </c>
      <c r="BD286">
        <v>5</v>
      </c>
    </row>
    <row r="287" spans="1:56" hidden="1" x14ac:dyDescent="0.15">
      <c r="A287">
        <v>109</v>
      </c>
      <c r="B287">
        <v>1</v>
      </c>
      <c r="C287">
        <v>1</v>
      </c>
      <c r="D287">
        <v>3</v>
      </c>
      <c r="E287">
        <v>0</v>
      </c>
      <c r="G287" s="1">
        <v>42741</v>
      </c>
      <c r="H287" t="s">
        <v>83</v>
      </c>
      <c r="I287" t="s">
        <v>56</v>
      </c>
      <c r="J287">
        <v>113</v>
      </c>
      <c r="K287" s="1">
        <v>42741</v>
      </c>
      <c r="L287" s="1">
        <v>42741</v>
      </c>
      <c r="M287" s="1">
        <v>42586</v>
      </c>
      <c r="N287" t="s">
        <v>794</v>
      </c>
      <c r="O287" t="s">
        <v>795</v>
      </c>
      <c r="P287" t="s">
        <v>796</v>
      </c>
      <c r="Q287" t="s">
        <v>797</v>
      </c>
      <c r="R287" s="1">
        <v>44411</v>
      </c>
      <c r="U287" t="s">
        <v>793</v>
      </c>
      <c r="W287" t="s">
        <v>794</v>
      </c>
      <c r="X287" t="s">
        <v>59</v>
      </c>
      <c r="Y287" t="s">
        <v>795</v>
      </c>
      <c r="Z287" t="s">
        <v>796</v>
      </c>
      <c r="AA287" t="s">
        <v>797</v>
      </c>
      <c r="AC287">
        <v>1</v>
      </c>
      <c r="AL287">
        <v>0</v>
      </c>
      <c r="AM287">
        <v>0</v>
      </c>
      <c r="AN287">
        <v>1</v>
      </c>
      <c r="AO287">
        <v>1</v>
      </c>
      <c r="AR287" s="2">
        <v>44183</v>
      </c>
      <c r="AS287" s="2">
        <v>44183</v>
      </c>
      <c r="AT287" t="s">
        <v>63</v>
      </c>
      <c r="AU287">
        <v>1</v>
      </c>
      <c r="AV287">
        <v>0</v>
      </c>
      <c r="AW287">
        <v>0</v>
      </c>
      <c r="AY287" t="s">
        <v>798</v>
      </c>
      <c r="BA287" s="2">
        <v>44183</v>
      </c>
      <c r="BB287" s="2">
        <v>44183</v>
      </c>
      <c r="BC287" t="s">
        <v>63</v>
      </c>
      <c r="BD287">
        <v>1</v>
      </c>
    </row>
    <row r="288" spans="1:56" hidden="1" x14ac:dyDescent="0.15">
      <c r="A288">
        <v>110</v>
      </c>
      <c r="B288">
        <v>1</v>
      </c>
      <c r="C288">
        <v>1</v>
      </c>
      <c r="D288">
        <v>3</v>
      </c>
      <c r="E288">
        <v>0</v>
      </c>
      <c r="G288" s="1">
        <v>42745</v>
      </c>
      <c r="H288" t="s">
        <v>83</v>
      </c>
      <c r="I288" t="s">
        <v>56</v>
      </c>
      <c r="J288">
        <v>114</v>
      </c>
      <c r="K288" s="1">
        <v>42745</v>
      </c>
      <c r="L288" s="1">
        <v>42745</v>
      </c>
      <c r="M288" s="1">
        <v>42633</v>
      </c>
      <c r="N288" t="s">
        <v>800</v>
      </c>
      <c r="O288" t="s">
        <v>801</v>
      </c>
      <c r="P288" t="s">
        <v>802</v>
      </c>
      <c r="Q288" t="s">
        <v>803</v>
      </c>
      <c r="R288" s="1">
        <v>44458</v>
      </c>
      <c r="U288" t="s">
        <v>799</v>
      </c>
      <c r="W288" t="s">
        <v>800</v>
      </c>
      <c r="X288" t="s">
        <v>77</v>
      </c>
      <c r="Y288" t="s">
        <v>801</v>
      </c>
      <c r="Z288" t="s">
        <v>802</v>
      </c>
      <c r="AA288" t="s">
        <v>803</v>
      </c>
      <c r="AC288">
        <v>1</v>
      </c>
      <c r="AL288">
        <v>0</v>
      </c>
      <c r="AM288">
        <v>0</v>
      </c>
      <c r="AN288">
        <v>1</v>
      </c>
      <c r="AO288">
        <v>1</v>
      </c>
      <c r="AR288" s="2">
        <v>44183</v>
      </c>
      <c r="AS288" s="2">
        <v>44183</v>
      </c>
      <c r="AT288" t="s">
        <v>63</v>
      </c>
      <c r="AU288">
        <v>1</v>
      </c>
      <c r="AV288">
        <v>0</v>
      </c>
      <c r="AW288">
        <v>0</v>
      </c>
      <c r="AY288" t="s">
        <v>799</v>
      </c>
      <c r="BA288" s="2">
        <v>44183</v>
      </c>
      <c r="BB288" s="2">
        <v>44183</v>
      </c>
      <c r="BC288" t="s">
        <v>63</v>
      </c>
      <c r="BD288">
        <v>1</v>
      </c>
    </row>
    <row r="289" spans="1:56" hidden="1" x14ac:dyDescent="0.15">
      <c r="A289">
        <v>111</v>
      </c>
      <c r="B289">
        <v>1</v>
      </c>
      <c r="C289">
        <v>1</v>
      </c>
      <c r="D289">
        <v>3</v>
      </c>
      <c r="E289">
        <v>0</v>
      </c>
      <c r="G289" s="1">
        <v>42745</v>
      </c>
      <c r="H289" t="s">
        <v>83</v>
      </c>
      <c r="I289" t="s">
        <v>56</v>
      </c>
      <c r="J289">
        <v>115</v>
      </c>
      <c r="K289" s="1">
        <v>42745</v>
      </c>
      <c r="L289" s="1">
        <v>42745</v>
      </c>
      <c r="M289" s="1">
        <v>42081</v>
      </c>
      <c r="N289" t="s">
        <v>805</v>
      </c>
      <c r="O289" t="s">
        <v>806</v>
      </c>
      <c r="P289" t="s">
        <v>807</v>
      </c>
      <c r="Q289" t="s">
        <v>808</v>
      </c>
      <c r="R289" s="1">
        <v>43907</v>
      </c>
      <c r="U289" t="s">
        <v>804</v>
      </c>
      <c r="W289" t="s">
        <v>805</v>
      </c>
      <c r="X289" t="s">
        <v>59</v>
      </c>
      <c r="Y289" t="s">
        <v>806</v>
      </c>
      <c r="Z289" t="s">
        <v>807</v>
      </c>
      <c r="AA289" t="s">
        <v>808</v>
      </c>
      <c r="AC289">
        <v>1</v>
      </c>
      <c r="AL289">
        <v>0</v>
      </c>
      <c r="AM289">
        <v>0</v>
      </c>
      <c r="AN289">
        <v>1</v>
      </c>
      <c r="AO289">
        <v>1</v>
      </c>
      <c r="AR289" s="2">
        <v>44183</v>
      </c>
      <c r="AS289" s="2">
        <v>44183</v>
      </c>
      <c r="AT289" t="s">
        <v>63</v>
      </c>
      <c r="AU289">
        <v>1</v>
      </c>
      <c r="AV289">
        <v>0</v>
      </c>
      <c r="AW289">
        <v>0</v>
      </c>
      <c r="AY289" t="s">
        <v>804</v>
      </c>
      <c r="BA289" s="2">
        <v>44183</v>
      </c>
      <c r="BB289" s="2">
        <v>44183</v>
      </c>
      <c r="BC289" t="s">
        <v>63</v>
      </c>
      <c r="BD289">
        <v>1</v>
      </c>
    </row>
    <row r="290" spans="1:56" hidden="1" x14ac:dyDescent="0.15">
      <c r="A290">
        <v>112</v>
      </c>
      <c r="B290">
        <v>1</v>
      </c>
      <c r="C290">
        <v>1</v>
      </c>
      <c r="D290">
        <v>3</v>
      </c>
      <c r="E290">
        <v>0</v>
      </c>
      <c r="G290" s="1">
        <v>42745</v>
      </c>
      <c r="H290" t="s">
        <v>83</v>
      </c>
      <c r="I290" t="s">
        <v>56</v>
      </c>
      <c r="J290">
        <v>116</v>
      </c>
      <c r="K290" s="1">
        <v>42745</v>
      </c>
      <c r="L290" s="1">
        <v>42745</v>
      </c>
      <c r="M290" s="1">
        <v>41323</v>
      </c>
      <c r="N290" t="s">
        <v>810</v>
      </c>
      <c r="O290" t="s">
        <v>589</v>
      </c>
      <c r="P290" t="s">
        <v>811</v>
      </c>
      <c r="Q290" t="s">
        <v>812</v>
      </c>
      <c r="R290" s="1">
        <v>43148</v>
      </c>
      <c r="U290" t="s">
        <v>809</v>
      </c>
      <c r="W290" t="s">
        <v>810</v>
      </c>
      <c r="X290" t="s">
        <v>59</v>
      </c>
      <c r="Y290" t="s">
        <v>589</v>
      </c>
      <c r="Z290" t="s">
        <v>811</v>
      </c>
      <c r="AA290" t="s">
        <v>812</v>
      </c>
      <c r="AC290">
        <v>1</v>
      </c>
      <c r="AL290">
        <v>0</v>
      </c>
      <c r="AM290">
        <v>0</v>
      </c>
      <c r="AN290">
        <v>1</v>
      </c>
      <c r="AO290">
        <v>1</v>
      </c>
      <c r="AR290" s="2">
        <v>44183</v>
      </c>
      <c r="AS290" s="2">
        <v>44183</v>
      </c>
      <c r="AT290" t="s">
        <v>63</v>
      </c>
      <c r="AU290">
        <v>1</v>
      </c>
      <c r="AV290">
        <v>0</v>
      </c>
      <c r="AW290">
        <v>0</v>
      </c>
      <c r="AY290" t="s">
        <v>809</v>
      </c>
      <c r="BA290" s="2">
        <v>44183</v>
      </c>
      <c r="BB290" s="2">
        <v>44183</v>
      </c>
      <c r="BC290" t="s">
        <v>63</v>
      </c>
      <c r="BD290">
        <v>1</v>
      </c>
    </row>
    <row r="291" spans="1:56" hidden="1" x14ac:dyDescent="0.15">
      <c r="A291">
        <v>113</v>
      </c>
      <c r="B291">
        <v>1</v>
      </c>
      <c r="C291">
        <v>1</v>
      </c>
      <c r="D291">
        <v>3</v>
      </c>
      <c r="E291">
        <v>0</v>
      </c>
      <c r="G291" s="1">
        <v>42745</v>
      </c>
      <c r="H291" t="s">
        <v>55</v>
      </c>
      <c r="I291" t="s">
        <v>56</v>
      </c>
      <c r="J291">
        <v>117</v>
      </c>
      <c r="K291" s="1">
        <v>42745</v>
      </c>
      <c r="L291" s="1">
        <v>42745</v>
      </c>
      <c r="M291" s="1">
        <v>42669</v>
      </c>
      <c r="N291" t="s">
        <v>814</v>
      </c>
      <c r="O291" t="s">
        <v>818</v>
      </c>
      <c r="P291" t="s">
        <v>819</v>
      </c>
      <c r="Q291" t="s">
        <v>817</v>
      </c>
      <c r="R291" s="1">
        <v>44494</v>
      </c>
      <c r="U291" t="s">
        <v>813</v>
      </c>
      <c r="W291" t="s">
        <v>814</v>
      </c>
      <c r="X291" t="s">
        <v>59</v>
      </c>
      <c r="Y291" t="s">
        <v>815</v>
      </c>
      <c r="Z291" t="s">
        <v>816</v>
      </c>
      <c r="AA291" t="s">
        <v>817</v>
      </c>
      <c r="AC291">
        <v>1</v>
      </c>
      <c r="AL291">
        <v>0</v>
      </c>
      <c r="AM291">
        <v>0</v>
      </c>
      <c r="AN291">
        <v>1</v>
      </c>
      <c r="AO291">
        <v>1</v>
      </c>
      <c r="AR291" s="2">
        <v>44183</v>
      </c>
      <c r="AS291" s="2">
        <v>44183</v>
      </c>
      <c r="AT291" t="s">
        <v>63</v>
      </c>
      <c r="AU291">
        <v>1</v>
      </c>
      <c r="AV291">
        <v>0</v>
      </c>
      <c r="AW291">
        <v>0</v>
      </c>
      <c r="AY291" t="s">
        <v>820</v>
      </c>
      <c r="BA291" s="2">
        <v>44183</v>
      </c>
      <c r="BB291" s="2">
        <v>44183</v>
      </c>
      <c r="BC291" t="s">
        <v>63</v>
      </c>
      <c r="BD291">
        <v>2</v>
      </c>
    </row>
    <row r="292" spans="1:56" hidden="1" x14ac:dyDescent="0.15">
      <c r="A292">
        <v>113</v>
      </c>
      <c r="B292">
        <v>2</v>
      </c>
      <c r="C292">
        <v>5</v>
      </c>
      <c r="D292">
        <v>3</v>
      </c>
      <c r="E292">
        <v>0</v>
      </c>
      <c r="G292" s="1">
        <v>45023</v>
      </c>
      <c r="H292" t="s">
        <v>2332</v>
      </c>
      <c r="I292" t="s">
        <v>56</v>
      </c>
      <c r="J292">
        <v>117</v>
      </c>
      <c r="K292" s="1">
        <v>42745</v>
      </c>
      <c r="L292" s="1">
        <v>42745</v>
      </c>
      <c r="M292" s="1">
        <v>42669</v>
      </c>
      <c r="N292" t="s">
        <v>814</v>
      </c>
      <c r="O292" t="s">
        <v>818</v>
      </c>
      <c r="P292" t="s">
        <v>819</v>
      </c>
      <c r="Q292" t="s">
        <v>817</v>
      </c>
      <c r="R292" s="1">
        <v>44494</v>
      </c>
      <c r="S292" s="1">
        <v>45023</v>
      </c>
      <c r="U292" t="s">
        <v>813</v>
      </c>
      <c r="W292" t="s">
        <v>814</v>
      </c>
      <c r="X292" t="s">
        <v>59</v>
      </c>
      <c r="Y292" t="s">
        <v>815</v>
      </c>
      <c r="Z292" t="s">
        <v>816</v>
      </c>
      <c r="AA292" t="s">
        <v>817</v>
      </c>
      <c r="AC292">
        <v>1</v>
      </c>
      <c r="AG292" t="s">
        <v>2258</v>
      </c>
      <c r="AL292">
        <v>0</v>
      </c>
      <c r="AM292">
        <v>0</v>
      </c>
      <c r="AN292">
        <v>1</v>
      </c>
      <c r="AO292">
        <v>1</v>
      </c>
      <c r="AR292" s="2">
        <v>45023.544444444444</v>
      </c>
      <c r="AS292" s="2">
        <v>45023.544444444444</v>
      </c>
      <c r="AT292">
        <v>512272</v>
      </c>
      <c r="AU292">
        <v>1</v>
      </c>
      <c r="AV292">
        <v>0</v>
      </c>
      <c r="AW292">
        <v>0</v>
      </c>
      <c r="AY292" t="s">
        <v>820</v>
      </c>
      <c r="BA292" s="2">
        <v>44183</v>
      </c>
      <c r="BB292" s="2">
        <v>44183</v>
      </c>
      <c r="BC292" t="s">
        <v>63</v>
      </c>
      <c r="BD292">
        <v>2</v>
      </c>
    </row>
    <row r="293" spans="1:56" hidden="1" x14ac:dyDescent="0.15">
      <c r="A293">
        <v>114</v>
      </c>
      <c r="B293">
        <v>1</v>
      </c>
      <c r="C293">
        <v>1</v>
      </c>
      <c r="D293">
        <v>3</v>
      </c>
      <c r="E293">
        <v>0</v>
      </c>
      <c r="G293" s="1">
        <v>42746</v>
      </c>
      <c r="H293" t="s">
        <v>55</v>
      </c>
      <c r="I293" t="s">
        <v>56</v>
      </c>
      <c r="J293">
        <v>118</v>
      </c>
      <c r="K293" s="1">
        <v>42746</v>
      </c>
      <c r="L293" s="1">
        <v>42746</v>
      </c>
      <c r="M293" s="1">
        <v>42543</v>
      </c>
      <c r="N293" t="s">
        <v>822</v>
      </c>
      <c r="O293" t="s">
        <v>78</v>
      </c>
      <c r="P293" t="s">
        <v>823</v>
      </c>
      <c r="Q293" t="s">
        <v>824</v>
      </c>
      <c r="R293" s="1">
        <v>44368</v>
      </c>
      <c r="U293" t="s">
        <v>821</v>
      </c>
      <c r="W293" t="s">
        <v>822</v>
      </c>
      <c r="X293" t="s">
        <v>59</v>
      </c>
      <c r="Y293" t="s">
        <v>78</v>
      </c>
      <c r="Z293" t="s">
        <v>823</v>
      </c>
      <c r="AA293" t="s">
        <v>824</v>
      </c>
      <c r="AC293">
        <v>1</v>
      </c>
      <c r="AL293">
        <v>0</v>
      </c>
      <c r="AM293">
        <v>0</v>
      </c>
      <c r="AN293">
        <v>1</v>
      </c>
      <c r="AO293">
        <v>1</v>
      </c>
      <c r="AR293" s="2">
        <v>44183</v>
      </c>
      <c r="AS293" s="2">
        <v>44183</v>
      </c>
      <c r="AT293" t="s">
        <v>63</v>
      </c>
      <c r="AU293">
        <v>1</v>
      </c>
      <c r="AV293">
        <v>0</v>
      </c>
      <c r="AW293">
        <v>0</v>
      </c>
      <c r="AY293" t="s">
        <v>821</v>
      </c>
      <c r="BA293" s="2">
        <v>44183</v>
      </c>
      <c r="BB293" s="2">
        <v>44183</v>
      </c>
      <c r="BC293" t="s">
        <v>63</v>
      </c>
      <c r="BD293">
        <v>4</v>
      </c>
    </row>
    <row r="294" spans="1:56" hidden="1" x14ac:dyDescent="0.15">
      <c r="A294">
        <v>114</v>
      </c>
      <c r="B294">
        <v>4</v>
      </c>
      <c r="C294">
        <v>2</v>
      </c>
      <c r="D294">
        <v>3</v>
      </c>
      <c r="E294">
        <v>0</v>
      </c>
      <c r="G294" s="1">
        <v>44375</v>
      </c>
      <c r="H294" t="s">
        <v>2257</v>
      </c>
      <c r="I294" t="s">
        <v>56</v>
      </c>
      <c r="J294">
        <v>118</v>
      </c>
      <c r="K294" s="1">
        <v>42746</v>
      </c>
      <c r="L294" s="1">
        <v>42746</v>
      </c>
      <c r="M294" s="1">
        <v>44369</v>
      </c>
      <c r="N294" t="s">
        <v>822</v>
      </c>
      <c r="O294" t="s">
        <v>78</v>
      </c>
      <c r="P294" t="s">
        <v>3729</v>
      </c>
      <c r="Q294" t="s">
        <v>824</v>
      </c>
      <c r="R294" s="1">
        <v>46194</v>
      </c>
      <c r="T294" t="s">
        <v>3728</v>
      </c>
      <c r="U294" t="s">
        <v>3727</v>
      </c>
      <c r="W294" t="s">
        <v>822</v>
      </c>
      <c r="X294" t="s">
        <v>59</v>
      </c>
      <c r="Y294" t="s">
        <v>78</v>
      </c>
      <c r="Z294" t="s">
        <v>3729</v>
      </c>
      <c r="AA294" t="s">
        <v>824</v>
      </c>
      <c r="AC294">
        <v>1</v>
      </c>
      <c r="AG294" t="s">
        <v>2258</v>
      </c>
      <c r="AL294">
        <v>0</v>
      </c>
      <c r="AN294">
        <v>1</v>
      </c>
      <c r="AO294">
        <v>1</v>
      </c>
      <c r="AR294" s="2">
        <v>45266.58284722222</v>
      </c>
      <c r="AS294" s="2">
        <v>45266.58284722222</v>
      </c>
      <c r="AT294">
        <v>512272</v>
      </c>
      <c r="AU294">
        <v>1</v>
      </c>
      <c r="AV294">
        <v>0</v>
      </c>
      <c r="AW294">
        <v>2</v>
      </c>
      <c r="AX294" t="s">
        <v>3728</v>
      </c>
      <c r="AY294" t="s">
        <v>3727</v>
      </c>
      <c r="BA294" s="2">
        <v>45266.582824074074</v>
      </c>
      <c r="BB294" s="2">
        <v>44183</v>
      </c>
      <c r="BC294">
        <v>512272</v>
      </c>
      <c r="BD294">
        <v>4</v>
      </c>
    </row>
    <row r="295" spans="1:56" hidden="1" x14ac:dyDescent="0.15">
      <c r="A295">
        <v>115</v>
      </c>
      <c r="B295">
        <v>1</v>
      </c>
      <c r="C295">
        <v>1</v>
      </c>
      <c r="D295">
        <v>3</v>
      </c>
      <c r="E295">
        <v>0</v>
      </c>
      <c r="G295" s="1">
        <v>42746</v>
      </c>
      <c r="H295" t="s">
        <v>55</v>
      </c>
      <c r="I295" t="s">
        <v>56</v>
      </c>
      <c r="J295">
        <v>119</v>
      </c>
      <c r="K295" s="1">
        <v>42746</v>
      </c>
      <c r="L295" s="1">
        <v>42746</v>
      </c>
      <c r="M295" s="1">
        <v>42585</v>
      </c>
      <c r="N295" t="s">
        <v>829</v>
      </c>
      <c r="O295" t="s">
        <v>78</v>
      </c>
      <c r="P295" t="s">
        <v>830</v>
      </c>
      <c r="Q295" t="s">
        <v>831</v>
      </c>
      <c r="R295" s="1">
        <v>44410</v>
      </c>
      <c r="U295" t="s">
        <v>825</v>
      </c>
      <c r="W295" t="s">
        <v>826</v>
      </c>
      <c r="X295" t="s">
        <v>59</v>
      </c>
      <c r="Y295" t="s">
        <v>662</v>
      </c>
      <c r="Z295" t="s">
        <v>827</v>
      </c>
      <c r="AA295" t="s">
        <v>828</v>
      </c>
      <c r="AC295">
        <v>1</v>
      </c>
      <c r="AL295">
        <v>0</v>
      </c>
      <c r="AM295">
        <v>0</v>
      </c>
      <c r="AN295">
        <v>1</v>
      </c>
      <c r="AO295">
        <v>1</v>
      </c>
      <c r="AR295" s="2">
        <v>44183</v>
      </c>
      <c r="AS295" s="2">
        <v>44183</v>
      </c>
      <c r="AT295" t="s">
        <v>63</v>
      </c>
      <c r="AU295">
        <v>1</v>
      </c>
      <c r="AV295">
        <v>0</v>
      </c>
      <c r="AW295">
        <v>0</v>
      </c>
      <c r="AY295" t="s">
        <v>832</v>
      </c>
      <c r="BA295" s="2">
        <v>44183</v>
      </c>
      <c r="BB295" s="2">
        <v>44183</v>
      </c>
      <c r="BC295" t="s">
        <v>63</v>
      </c>
      <c r="BD295">
        <v>5</v>
      </c>
    </row>
    <row r="296" spans="1:56" hidden="1" x14ac:dyDescent="0.15">
      <c r="A296">
        <v>115</v>
      </c>
      <c r="B296">
        <v>4</v>
      </c>
      <c r="C296">
        <v>2</v>
      </c>
      <c r="D296">
        <v>3</v>
      </c>
      <c r="E296">
        <v>0</v>
      </c>
      <c r="G296" s="1">
        <v>44411</v>
      </c>
      <c r="H296" t="s">
        <v>2259</v>
      </c>
      <c r="I296" t="s">
        <v>56</v>
      </c>
      <c r="J296">
        <v>119</v>
      </c>
      <c r="K296" s="1">
        <v>53703</v>
      </c>
      <c r="L296" s="1">
        <v>42746</v>
      </c>
      <c r="M296" s="1">
        <v>44411</v>
      </c>
      <c r="N296" t="s">
        <v>829</v>
      </c>
      <c r="O296" t="s">
        <v>78</v>
      </c>
      <c r="P296" t="s">
        <v>830</v>
      </c>
      <c r="Q296" t="s">
        <v>831</v>
      </c>
      <c r="R296" s="1">
        <v>46236</v>
      </c>
      <c r="U296" t="s">
        <v>825</v>
      </c>
      <c r="W296" t="s">
        <v>826</v>
      </c>
      <c r="X296" t="s">
        <v>59</v>
      </c>
      <c r="Y296" t="s">
        <v>662</v>
      </c>
      <c r="Z296" t="s">
        <v>2462</v>
      </c>
      <c r="AA296" t="s">
        <v>828</v>
      </c>
      <c r="AC296">
        <v>1</v>
      </c>
      <c r="AG296" t="s">
        <v>2258</v>
      </c>
      <c r="AL296">
        <v>0</v>
      </c>
      <c r="AM296">
        <v>0</v>
      </c>
      <c r="AN296">
        <v>1</v>
      </c>
      <c r="AO296">
        <v>1</v>
      </c>
      <c r="AR296" s="2">
        <v>44726.432187500002</v>
      </c>
      <c r="AS296" s="2">
        <v>44726.432187500002</v>
      </c>
      <c r="AT296">
        <v>512272</v>
      </c>
      <c r="AU296">
        <v>1</v>
      </c>
      <c r="AV296">
        <v>0</v>
      </c>
      <c r="AW296">
        <v>2</v>
      </c>
      <c r="AX296" t="s">
        <v>2463</v>
      </c>
      <c r="AY296" t="s">
        <v>2464</v>
      </c>
      <c r="BA296" s="2">
        <v>44411.545162037037</v>
      </c>
      <c r="BB296" s="2">
        <v>44183</v>
      </c>
      <c r="BC296">
        <v>99127</v>
      </c>
      <c r="BD296">
        <v>5</v>
      </c>
    </row>
    <row r="297" spans="1:56" hidden="1" x14ac:dyDescent="0.15">
      <c r="A297">
        <v>115</v>
      </c>
      <c r="B297">
        <v>5</v>
      </c>
      <c r="C297">
        <v>4</v>
      </c>
      <c r="D297">
        <v>3</v>
      </c>
      <c r="E297">
        <v>0</v>
      </c>
      <c r="G297" s="1">
        <v>44773</v>
      </c>
      <c r="H297" t="s">
        <v>2359</v>
      </c>
      <c r="I297" t="s">
        <v>56</v>
      </c>
      <c r="J297">
        <v>119</v>
      </c>
      <c r="K297" s="1">
        <v>53703</v>
      </c>
      <c r="L297" s="1">
        <v>42746</v>
      </c>
      <c r="M297" s="1">
        <v>44411</v>
      </c>
      <c r="N297" t="s">
        <v>829</v>
      </c>
      <c r="O297" t="s">
        <v>78</v>
      </c>
      <c r="P297" t="s">
        <v>830</v>
      </c>
      <c r="Q297" t="s">
        <v>831</v>
      </c>
      <c r="R297" s="1">
        <v>46236</v>
      </c>
      <c r="S297" s="1">
        <v>44773</v>
      </c>
      <c r="U297" t="s">
        <v>825</v>
      </c>
      <c r="W297" t="s">
        <v>826</v>
      </c>
      <c r="X297" t="s">
        <v>59</v>
      </c>
      <c r="Y297" t="s">
        <v>662</v>
      </c>
      <c r="Z297" t="s">
        <v>2462</v>
      </c>
      <c r="AA297" t="s">
        <v>828</v>
      </c>
      <c r="AC297">
        <v>1</v>
      </c>
      <c r="AG297" t="s">
        <v>2258</v>
      </c>
      <c r="AL297">
        <v>0</v>
      </c>
      <c r="AM297">
        <v>0</v>
      </c>
      <c r="AN297">
        <v>1</v>
      </c>
      <c r="AO297">
        <v>1</v>
      </c>
      <c r="AR297" s="2">
        <v>44796.646770833337</v>
      </c>
      <c r="AS297" s="2">
        <v>44796.646770833337</v>
      </c>
      <c r="AT297">
        <v>512272</v>
      </c>
      <c r="AU297">
        <v>1</v>
      </c>
      <c r="AV297">
        <v>0</v>
      </c>
      <c r="AW297">
        <v>2</v>
      </c>
      <c r="AX297" t="s">
        <v>2463</v>
      </c>
      <c r="AY297" t="s">
        <v>2464</v>
      </c>
      <c r="BA297" s="2">
        <v>44411.545162037037</v>
      </c>
      <c r="BB297" s="2">
        <v>44183</v>
      </c>
      <c r="BC297">
        <v>99127</v>
      </c>
      <c r="BD297">
        <v>5</v>
      </c>
    </row>
    <row r="298" spans="1:56" hidden="1" x14ac:dyDescent="0.15">
      <c r="A298">
        <v>116</v>
      </c>
      <c r="B298">
        <v>1</v>
      </c>
      <c r="C298">
        <v>1</v>
      </c>
      <c r="D298">
        <v>3</v>
      </c>
      <c r="E298">
        <v>0</v>
      </c>
      <c r="G298" s="1">
        <v>42746</v>
      </c>
      <c r="H298" t="s">
        <v>55</v>
      </c>
      <c r="I298" t="s">
        <v>56</v>
      </c>
      <c r="J298">
        <v>120</v>
      </c>
      <c r="K298" s="1">
        <v>42746</v>
      </c>
      <c r="L298" s="1">
        <v>42746</v>
      </c>
      <c r="M298" s="1">
        <v>42150</v>
      </c>
      <c r="N298" t="s">
        <v>839</v>
      </c>
      <c r="O298" t="s">
        <v>840</v>
      </c>
      <c r="P298" t="s">
        <v>841</v>
      </c>
      <c r="Q298" t="s">
        <v>842</v>
      </c>
      <c r="R298" s="1">
        <v>45802</v>
      </c>
      <c r="U298" t="s">
        <v>833</v>
      </c>
      <c r="W298" t="s">
        <v>834</v>
      </c>
      <c r="X298" t="s">
        <v>835</v>
      </c>
      <c r="Y298" t="s">
        <v>836</v>
      </c>
      <c r="Z298" t="s">
        <v>837</v>
      </c>
      <c r="AA298" t="s">
        <v>838</v>
      </c>
      <c r="AC298">
        <v>1</v>
      </c>
      <c r="AL298">
        <v>0</v>
      </c>
      <c r="AM298">
        <v>0</v>
      </c>
      <c r="AN298">
        <v>1</v>
      </c>
      <c r="AO298">
        <v>1</v>
      </c>
      <c r="AR298" s="2">
        <v>44183</v>
      </c>
      <c r="AS298" s="2">
        <v>44183</v>
      </c>
      <c r="AT298" t="s">
        <v>63</v>
      </c>
      <c r="AU298">
        <v>1</v>
      </c>
      <c r="AV298">
        <v>0</v>
      </c>
      <c r="AW298">
        <v>0</v>
      </c>
      <c r="AY298" t="s">
        <v>843</v>
      </c>
      <c r="BA298" s="2">
        <v>44183</v>
      </c>
      <c r="BB298" s="2">
        <v>44183</v>
      </c>
      <c r="BC298" t="s">
        <v>63</v>
      </c>
      <c r="BD298">
        <v>4</v>
      </c>
    </row>
    <row r="299" spans="1:56" hidden="1" x14ac:dyDescent="0.15">
      <c r="A299">
        <v>116</v>
      </c>
      <c r="B299">
        <v>1</v>
      </c>
      <c r="C299">
        <v>1</v>
      </c>
      <c r="D299">
        <v>3</v>
      </c>
      <c r="E299">
        <v>0</v>
      </c>
      <c r="G299" s="1">
        <v>42746</v>
      </c>
      <c r="H299" t="s">
        <v>55</v>
      </c>
      <c r="I299" t="s">
        <v>56</v>
      </c>
      <c r="J299">
        <v>120</v>
      </c>
      <c r="K299" s="1">
        <v>42746</v>
      </c>
      <c r="L299" s="1">
        <v>42746</v>
      </c>
      <c r="M299" s="1">
        <v>42150</v>
      </c>
      <c r="N299" t="s">
        <v>839</v>
      </c>
      <c r="O299" t="s">
        <v>840</v>
      </c>
      <c r="P299" t="s">
        <v>841</v>
      </c>
      <c r="Q299" t="s">
        <v>842</v>
      </c>
      <c r="R299" s="1">
        <v>45802</v>
      </c>
      <c r="U299" t="s">
        <v>833</v>
      </c>
      <c r="W299" t="s">
        <v>834</v>
      </c>
      <c r="X299" t="s">
        <v>835</v>
      </c>
      <c r="Y299" t="s">
        <v>836</v>
      </c>
      <c r="Z299" t="s">
        <v>837</v>
      </c>
      <c r="AA299" t="s">
        <v>838</v>
      </c>
      <c r="AC299">
        <v>1</v>
      </c>
      <c r="AL299">
        <v>0</v>
      </c>
      <c r="AM299">
        <v>0</v>
      </c>
      <c r="AN299">
        <v>1</v>
      </c>
      <c r="AO299">
        <v>1</v>
      </c>
      <c r="AR299" s="2">
        <v>44183</v>
      </c>
      <c r="AS299" s="2">
        <v>44183</v>
      </c>
      <c r="AT299" t="s">
        <v>63</v>
      </c>
      <c r="AU299">
        <v>2</v>
      </c>
      <c r="AV299">
        <v>0</v>
      </c>
      <c r="AW299">
        <v>0</v>
      </c>
      <c r="AY299" t="s">
        <v>844</v>
      </c>
      <c r="BA299" s="2">
        <v>44183</v>
      </c>
      <c r="BB299" s="2">
        <v>44183</v>
      </c>
      <c r="BC299" t="s">
        <v>63</v>
      </c>
      <c r="BD299">
        <v>4</v>
      </c>
    </row>
    <row r="300" spans="1:56" hidden="1" x14ac:dyDescent="0.15">
      <c r="A300">
        <v>116</v>
      </c>
      <c r="B300">
        <v>1</v>
      </c>
      <c r="C300">
        <v>1</v>
      </c>
      <c r="D300">
        <v>3</v>
      </c>
      <c r="E300">
        <v>0</v>
      </c>
      <c r="G300" s="1">
        <v>42746</v>
      </c>
      <c r="H300" t="s">
        <v>55</v>
      </c>
      <c r="I300" t="s">
        <v>56</v>
      </c>
      <c r="J300">
        <v>120</v>
      </c>
      <c r="K300" s="1">
        <v>42746</v>
      </c>
      <c r="L300" s="1">
        <v>42746</v>
      </c>
      <c r="M300" s="1">
        <v>42150</v>
      </c>
      <c r="N300" t="s">
        <v>839</v>
      </c>
      <c r="O300" t="s">
        <v>840</v>
      </c>
      <c r="P300" t="s">
        <v>841</v>
      </c>
      <c r="Q300" t="s">
        <v>842</v>
      </c>
      <c r="R300" s="1">
        <v>45802</v>
      </c>
      <c r="U300" t="s">
        <v>833</v>
      </c>
      <c r="W300" t="s">
        <v>834</v>
      </c>
      <c r="X300" t="s">
        <v>835</v>
      </c>
      <c r="Y300" t="s">
        <v>836</v>
      </c>
      <c r="Z300" t="s">
        <v>837</v>
      </c>
      <c r="AA300" t="s">
        <v>838</v>
      </c>
      <c r="AC300">
        <v>1</v>
      </c>
      <c r="AL300">
        <v>0</v>
      </c>
      <c r="AM300">
        <v>0</v>
      </c>
      <c r="AN300">
        <v>1</v>
      </c>
      <c r="AO300">
        <v>1</v>
      </c>
      <c r="AR300" s="2">
        <v>44183</v>
      </c>
      <c r="AS300" s="2">
        <v>44183</v>
      </c>
      <c r="AT300" t="s">
        <v>63</v>
      </c>
      <c r="AU300">
        <v>3</v>
      </c>
      <c r="AV300">
        <v>0</v>
      </c>
      <c r="AW300">
        <v>0</v>
      </c>
      <c r="AY300" t="s">
        <v>845</v>
      </c>
      <c r="BA300" s="2">
        <v>44183</v>
      </c>
      <c r="BB300" s="2">
        <v>44183</v>
      </c>
      <c r="BC300" t="s">
        <v>63</v>
      </c>
      <c r="BD300">
        <v>4</v>
      </c>
    </row>
    <row r="301" spans="1:56" hidden="1" x14ac:dyDescent="0.15">
      <c r="A301">
        <v>116</v>
      </c>
      <c r="B301">
        <v>4</v>
      </c>
      <c r="C301">
        <v>3</v>
      </c>
      <c r="D301">
        <v>3</v>
      </c>
      <c r="E301">
        <v>0</v>
      </c>
      <c r="G301" s="1">
        <v>44312</v>
      </c>
      <c r="H301" t="s">
        <v>2262</v>
      </c>
      <c r="I301" t="s">
        <v>56</v>
      </c>
      <c r="J301">
        <v>120</v>
      </c>
      <c r="K301" s="1">
        <v>42746</v>
      </c>
      <c r="L301" s="1">
        <v>42746</v>
      </c>
      <c r="M301" s="1">
        <v>43977</v>
      </c>
      <c r="N301" t="s">
        <v>839</v>
      </c>
      <c r="O301" t="s">
        <v>836</v>
      </c>
      <c r="P301" t="s">
        <v>3724</v>
      </c>
      <c r="Q301" t="s">
        <v>842</v>
      </c>
      <c r="R301" s="1">
        <v>45802</v>
      </c>
      <c r="T301" t="s">
        <v>3723</v>
      </c>
      <c r="U301" t="s">
        <v>2439</v>
      </c>
      <c r="W301" t="s">
        <v>834</v>
      </c>
      <c r="X301" t="s">
        <v>835</v>
      </c>
      <c r="Y301" t="s">
        <v>3722</v>
      </c>
      <c r="Z301" t="s">
        <v>3721</v>
      </c>
      <c r="AA301" t="s">
        <v>838</v>
      </c>
      <c r="AC301">
        <v>1</v>
      </c>
      <c r="AG301" t="s">
        <v>2258</v>
      </c>
      <c r="AL301">
        <v>0</v>
      </c>
      <c r="AM301">
        <v>0</v>
      </c>
      <c r="AN301">
        <v>1</v>
      </c>
      <c r="AO301">
        <v>1</v>
      </c>
      <c r="AR301" s="2">
        <v>45266.44903935185</v>
      </c>
      <c r="AS301" s="2">
        <v>45266.44903935185</v>
      </c>
      <c r="AT301">
        <v>512272</v>
      </c>
      <c r="AU301">
        <v>1</v>
      </c>
      <c r="AV301">
        <v>0</v>
      </c>
      <c r="AW301">
        <v>2</v>
      </c>
      <c r="AX301" t="s">
        <v>3726</v>
      </c>
      <c r="AY301" t="s">
        <v>3725</v>
      </c>
      <c r="BA301" s="2">
        <v>45266.448888888888</v>
      </c>
      <c r="BB301" s="2">
        <v>44183</v>
      </c>
      <c r="BC301">
        <v>512272</v>
      </c>
      <c r="BD301">
        <v>4</v>
      </c>
    </row>
    <row r="302" spans="1:56" hidden="1" x14ac:dyDescent="0.15">
      <c r="A302">
        <v>116</v>
      </c>
      <c r="B302">
        <v>4</v>
      </c>
      <c r="C302">
        <v>3</v>
      </c>
      <c r="D302">
        <v>3</v>
      </c>
      <c r="E302">
        <v>0</v>
      </c>
      <c r="G302" s="1">
        <v>44312</v>
      </c>
      <c r="H302" t="s">
        <v>2262</v>
      </c>
      <c r="I302" t="s">
        <v>56</v>
      </c>
      <c r="J302">
        <v>120</v>
      </c>
      <c r="K302" s="1">
        <v>42746</v>
      </c>
      <c r="L302" s="1">
        <v>42746</v>
      </c>
      <c r="M302" s="1">
        <v>43977</v>
      </c>
      <c r="N302" t="s">
        <v>839</v>
      </c>
      <c r="O302" t="s">
        <v>836</v>
      </c>
      <c r="P302" t="s">
        <v>3724</v>
      </c>
      <c r="Q302" t="s">
        <v>842</v>
      </c>
      <c r="R302" s="1">
        <v>45802</v>
      </c>
      <c r="T302" t="s">
        <v>3723</v>
      </c>
      <c r="U302" t="s">
        <v>2439</v>
      </c>
      <c r="W302" t="s">
        <v>834</v>
      </c>
      <c r="X302" t="s">
        <v>835</v>
      </c>
      <c r="Y302" t="s">
        <v>3722</v>
      </c>
      <c r="Z302" t="s">
        <v>3721</v>
      </c>
      <c r="AA302" t="s">
        <v>838</v>
      </c>
      <c r="AC302">
        <v>1</v>
      </c>
      <c r="AG302" t="s">
        <v>2258</v>
      </c>
      <c r="AL302">
        <v>0</v>
      </c>
      <c r="AM302">
        <v>0</v>
      </c>
      <c r="AN302">
        <v>1</v>
      </c>
      <c r="AO302">
        <v>1</v>
      </c>
      <c r="AR302" s="2">
        <v>45266.44903935185</v>
      </c>
      <c r="AS302" s="2">
        <v>45266.44903935185</v>
      </c>
      <c r="AT302">
        <v>512272</v>
      </c>
      <c r="AU302">
        <v>2</v>
      </c>
      <c r="AV302">
        <v>0</v>
      </c>
      <c r="AW302">
        <v>2</v>
      </c>
      <c r="AX302" t="s">
        <v>3720</v>
      </c>
      <c r="AY302" t="s">
        <v>3719</v>
      </c>
      <c r="BA302" s="2">
        <v>45266.448958333334</v>
      </c>
      <c r="BB302" s="2">
        <v>44183</v>
      </c>
      <c r="BC302">
        <v>512272</v>
      </c>
      <c r="BD302">
        <v>4</v>
      </c>
    </row>
    <row r="303" spans="1:56" hidden="1" x14ac:dyDescent="0.15">
      <c r="A303">
        <v>117</v>
      </c>
      <c r="B303">
        <v>1</v>
      </c>
      <c r="C303">
        <v>1</v>
      </c>
      <c r="D303">
        <v>3</v>
      </c>
      <c r="E303">
        <v>0</v>
      </c>
      <c r="G303" s="1">
        <v>42746</v>
      </c>
      <c r="H303" t="s">
        <v>83</v>
      </c>
      <c r="I303" t="s">
        <v>56</v>
      </c>
      <c r="J303">
        <v>121</v>
      </c>
      <c r="K303" s="1">
        <v>42746</v>
      </c>
      <c r="L303" s="1">
        <v>42746</v>
      </c>
      <c r="M303" s="1">
        <v>42632</v>
      </c>
      <c r="N303" t="s">
        <v>847</v>
      </c>
      <c r="O303" t="s">
        <v>848</v>
      </c>
      <c r="P303" t="s">
        <v>849</v>
      </c>
      <c r="Q303" t="s">
        <v>850</v>
      </c>
      <c r="R303" s="1">
        <v>44457</v>
      </c>
      <c r="U303" t="s">
        <v>846</v>
      </c>
      <c r="W303" t="s">
        <v>847</v>
      </c>
      <c r="X303" t="s">
        <v>59</v>
      </c>
      <c r="Y303" t="s">
        <v>848</v>
      </c>
      <c r="Z303" t="s">
        <v>849</v>
      </c>
      <c r="AA303" t="s">
        <v>850</v>
      </c>
      <c r="AC303">
        <v>1</v>
      </c>
      <c r="AL303">
        <v>0</v>
      </c>
      <c r="AM303">
        <v>0</v>
      </c>
      <c r="AN303">
        <v>1</v>
      </c>
      <c r="AO303">
        <v>1</v>
      </c>
      <c r="AR303" s="2">
        <v>44183</v>
      </c>
      <c r="AS303" s="2">
        <v>44183</v>
      </c>
      <c r="AT303" t="s">
        <v>63</v>
      </c>
      <c r="AU303">
        <v>1</v>
      </c>
      <c r="AV303">
        <v>0</v>
      </c>
      <c r="AW303">
        <v>0</v>
      </c>
      <c r="AY303" t="s">
        <v>846</v>
      </c>
      <c r="BA303" s="2">
        <v>44183</v>
      </c>
      <c r="BB303" s="2">
        <v>44183</v>
      </c>
      <c r="BC303" t="s">
        <v>63</v>
      </c>
      <c r="BD303">
        <v>1</v>
      </c>
    </row>
    <row r="304" spans="1:56" hidden="1" x14ac:dyDescent="0.15">
      <c r="A304">
        <v>118</v>
      </c>
      <c r="B304">
        <v>1</v>
      </c>
      <c r="C304">
        <v>1</v>
      </c>
      <c r="D304">
        <v>3</v>
      </c>
      <c r="E304">
        <v>0</v>
      </c>
      <c r="G304" s="1">
        <v>42747</v>
      </c>
      <c r="H304" t="s">
        <v>55</v>
      </c>
      <c r="I304" t="s">
        <v>56</v>
      </c>
      <c r="J304">
        <v>122</v>
      </c>
      <c r="K304" s="1">
        <v>42747</v>
      </c>
      <c r="L304" s="1">
        <v>42747</v>
      </c>
      <c r="M304" s="1">
        <v>42635</v>
      </c>
      <c r="N304" t="s">
        <v>852</v>
      </c>
      <c r="O304" t="s">
        <v>853</v>
      </c>
      <c r="P304" t="s">
        <v>854</v>
      </c>
      <c r="Q304" t="s">
        <v>855</v>
      </c>
      <c r="R304" s="1">
        <v>44460</v>
      </c>
      <c r="U304" t="s">
        <v>851</v>
      </c>
      <c r="W304" t="s">
        <v>852</v>
      </c>
      <c r="X304" t="s">
        <v>59</v>
      </c>
      <c r="Y304" t="s">
        <v>853</v>
      </c>
      <c r="Z304" t="s">
        <v>854</v>
      </c>
      <c r="AA304" t="s">
        <v>855</v>
      </c>
      <c r="AC304">
        <v>1</v>
      </c>
      <c r="AL304">
        <v>0</v>
      </c>
      <c r="AM304">
        <v>0</v>
      </c>
      <c r="AN304">
        <v>1</v>
      </c>
      <c r="AO304">
        <v>1</v>
      </c>
      <c r="AR304" s="2">
        <v>44183</v>
      </c>
      <c r="AS304" s="2">
        <v>44183</v>
      </c>
      <c r="AT304" t="s">
        <v>63</v>
      </c>
      <c r="AU304">
        <v>1</v>
      </c>
      <c r="AV304">
        <v>0</v>
      </c>
      <c r="AW304">
        <v>0</v>
      </c>
      <c r="AY304" t="s">
        <v>856</v>
      </c>
      <c r="BA304" s="2">
        <v>44183</v>
      </c>
      <c r="BB304" s="2">
        <v>44183</v>
      </c>
      <c r="BC304" t="s">
        <v>63</v>
      </c>
      <c r="BD304">
        <v>4</v>
      </c>
    </row>
    <row r="305" spans="1:56" hidden="1" x14ac:dyDescent="0.15">
      <c r="A305">
        <v>118</v>
      </c>
      <c r="B305">
        <v>1</v>
      </c>
      <c r="C305">
        <v>1</v>
      </c>
      <c r="D305">
        <v>3</v>
      </c>
      <c r="E305">
        <v>0</v>
      </c>
      <c r="G305" s="1">
        <v>42747</v>
      </c>
      <c r="H305" t="s">
        <v>55</v>
      </c>
      <c r="I305" t="s">
        <v>56</v>
      </c>
      <c r="J305">
        <v>122</v>
      </c>
      <c r="K305" s="1">
        <v>42747</v>
      </c>
      <c r="L305" s="1">
        <v>42747</v>
      </c>
      <c r="M305" s="1">
        <v>42635</v>
      </c>
      <c r="N305" t="s">
        <v>857</v>
      </c>
      <c r="O305" t="s">
        <v>858</v>
      </c>
      <c r="P305" t="s">
        <v>859</v>
      </c>
      <c r="Q305" t="s">
        <v>860</v>
      </c>
      <c r="R305" s="1">
        <v>44460</v>
      </c>
      <c r="U305" t="s">
        <v>851</v>
      </c>
      <c r="W305" t="s">
        <v>852</v>
      </c>
      <c r="X305" t="s">
        <v>59</v>
      </c>
      <c r="Y305" t="s">
        <v>853</v>
      </c>
      <c r="Z305" t="s">
        <v>854</v>
      </c>
      <c r="AA305" t="s">
        <v>855</v>
      </c>
      <c r="AC305">
        <v>1</v>
      </c>
      <c r="AL305">
        <v>0</v>
      </c>
      <c r="AM305">
        <v>0</v>
      </c>
      <c r="AN305">
        <v>1</v>
      </c>
      <c r="AO305">
        <v>1</v>
      </c>
      <c r="AR305" s="2">
        <v>44183</v>
      </c>
      <c r="AS305" s="2">
        <v>44183</v>
      </c>
      <c r="AT305" t="s">
        <v>63</v>
      </c>
      <c r="AU305">
        <v>2</v>
      </c>
      <c r="AV305">
        <v>0</v>
      </c>
      <c r="AW305">
        <v>0</v>
      </c>
      <c r="AY305" t="s">
        <v>861</v>
      </c>
      <c r="BA305" s="2">
        <v>44183</v>
      </c>
      <c r="BB305" s="2">
        <v>44183</v>
      </c>
      <c r="BC305" t="s">
        <v>63</v>
      </c>
      <c r="BD305">
        <v>4</v>
      </c>
    </row>
    <row r="306" spans="1:56" hidden="1" x14ac:dyDescent="0.15">
      <c r="A306">
        <v>118</v>
      </c>
      <c r="B306">
        <v>1</v>
      </c>
      <c r="C306">
        <v>1</v>
      </c>
      <c r="D306">
        <v>3</v>
      </c>
      <c r="E306">
        <v>0</v>
      </c>
      <c r="G306" s="1">
        <v>42747</v>
      </c>
      <c r="H306" t="s">
        <v>55</v>
      </c>
      <c r="I306" t="s">
        <v>56</v>
      </c>
      <c r="J306">
        <v>122</v>
      </c>
      <c r="K306" s="1">
        <v>42747</v>
      </c>
      <c r="L306" s="1">
        <v>42747</v>
      </c>
      <c r="M306" s="1">
        <v>42635</v>
      </c>
      <c r="N306" t="s">
        <v>862</v>
      </c>
      <c r="O306" t="s">
        <v>446</v>
      </c>
      <c r="P306" t="s">
        <v>863</v>
      </c>
      <c r="Q306" t="s">
        <v>864</v>
      </c>
      <c r="R306" s="1">
        <v>44460</v>
      </c>
      <c r="U306" t="s">
        <v>851</v>
      </c>
      <c r="W306" t="s">
        <v>852</v>
      </c>
      <c r="X306" t="s">
        <v>59</v>
      </c>
      <c r="Y306" t="s">
        <v>853</v>
      </c>
      <c r="Z306" t="s">
        <v>854</v>
      </c>
      <c r="AA306" t="s">
        <v>855</v>
      </c>
      <c r="AC306">
        <v>1</v>
      </c>
      <c r="AL306">
        <v>0</v>
      </c>
      <c r="AM306">
        <v>0</v>
      </c>
      <c r="AN306">
        <v>1</v>
      </c>
      <c r="AO306">
        <v>1</v>
      </c>
      <c r="AR306" s="2">
        <v>44183</v>
      </c>
      <c r="AS306" s="2">
        <v>44183</v>
      </c>
      <c r="AT306" t="s">
        <v>63</v>
      </c>
      <c r="AU306">
        <v>3</v>
      </c>
      <c r="AV306">
        <v>0</v>
      </c>
      <c r="AW306">
        <v>0</v>
      </c>
      <c r="AY306" t="s">
        <v>865</v>
      </c>
      <c r="BA306" s="2">
        <v>44183</v>
      </c>
      <c r="BB306" s="2">
        <v>44183</v>
      </c>
      <c r="BC306" t="s">
        <v>63</v>
      </c>
      <c r="BD306">
        <v>4</v>
      </c>
    </row>
    <row r="307" spans="1:56" hidden="1" x14ac:dyDescent="0.15">
      <c r="A307">
        <v>118</v>
      </c>
      <c r="B307">
        <v>4</v>
      </c>
      <c r="C307">
        <v>2</v>
      </c>
      <c r="D307">
        <v>3</v>
      </c>
      <c r="E307">
        <v>0</v>
      </c>
      <c r="G307" s="1">
        <v>44431</v>
      </c>
      <c r="H307" t="s">
        <v>2257</v>
      </c>
      <c r="I307" t="s">
        <v>56</v>
      </c>
      <c r="J307">
        <v>122</v>
      </c>
      <c r="K307" s="1">
        <v>42747</v>
      </c>
      <c r="L307" s="1">
        <v>42747</v>
      </c>
      <c r="M307" s="1">
        <v>44461</v>
      </c>
      <c r="N307" t="s">
        <v>3718</v>
      </c>
      <c r="O307" t="s">
        <v>853</v>
      </c>
      <c r="P307" t="s">
        <v>3715</v>
      </c>
      <c r="Q307" t="s">
        <v>855</v>
      </c>
      <c r="R307" s="1">
        <v>46286</v>
      </c>
      <c r="T307" t="s">
        <v>2445</v>
      </c>
      <c r="U307" t="s">
        <v>2446</v>
      </c>
      <c r="W307" t="s">
        <v>852</v>
      </c>
      <c r="X307" t="s">
        <v>59</v>
      </c>
      <c r="Y307" t="s">
        <v>853</v>
      </c>
      <c r="Z307" t="s">
        <v>3715</v>
      </c>
      <c r="AA307" t="s">
        <v>855</v>
      </c>
      <c r="AC307">
        <v>1</v>
      </c>
      <c r="AG307" t="s">
        <v>2258</v>
      </c>
      <c r="AL307">
        <v>0</v>
      </c>
      <c r="AN307">
        <v>1</v>
      </c>
      <c r="AO307">
        <v>1</v>
      </c>
      <c r="AR307" s="2">
        <v>45266.648460648146</v>
      </c>
      <c r="AS307" s="2">
        <v>45266.648460648146</v>
      </c>
      <c r="AT307">
        <v>512272</v>
      </c>
      <c r="AU307">
        <v>1</v>
      </c>
      <c r="AV307">
        <v>0</v>
      </c>
      <c r="AW307">
        <v>2</v>
      </c>
      <c r="AX307" t="s">
        <v>2445</v>
      </c>
      <c r="AY307" t="s">
        <v>2446</v>
      </c>
      <c r="BA307" s="2">
        <v>45266.648043981484</v>
      </c>
      <c r="BB307" s="2">
        <v>44183</v>
      </c>
      <c r="BC307">
        <v>512272</v>
      </c>
      <c r="BD307">
        <v>4</v>
      </c>
    </row>
    <row r="308" spans="1:56" hidden="1" x14ac:dyDescent="0.15">
      <c r="A308">
        <v>118</v>
      </c>
      <c r="B308">
        <v>4</v>
      </c>
      <c r="C308">
        <v>2</v>
      </c>
      <c r="D308">
        <v>3</v>
      </c>
      <c r="E308">
        <v>0</v>
      </c>
      <c r="G308" s="1">
        <v>44431</v>
      </c>
      <c r="H308" t="s">
        <v>2257</v>
      </c>
      <c r="I308" t="s">
        <v>56</v>
      </c>
      <c r="J308">
        <v>122</v>
      </c>
      <c r="K308" s="1">
        <v>42747</v>
      </c>
      <c r="L308" s="1">
        <v>42747</v>
      </c>
      <c r="M308" s="1">
        <v>44461</v>
      </c>
      <c r="N308" t="s">
        <v>3717</v>
      </c>
      <c r="O308" t="s">
        <v>858</v>
      </c>
      <c r="P308" t="s">
        <v>3716</v>
      </c>
      <c r="Q308" t="s">
        <v>860</v>
      </c>
      <c r="R308" s="1">
        <v>46286</v>
      </c>
      <c r="T308" t="s">
        <v>2445</v>
      </c>
      <c r="U308" t="s">
        <v>2446</v>
      </c>
      <c r="W308" t="s">
        <v>852</v>
      </c>
      <c r="X308" t="s">
        <v>59</v>
      </c>
      <c r="Y308" t="s">
        <v>853</v>
      </c>
      <c r="Z308" t="s">
        <v>3715</v>
      </c>
      <c r="AA308" t="s">
        <v>855</v>
      </c>
      <c r="AC308">
        <v>1</v>
      </c>
      <c r="AG308" t="s">
        <v>2258</v>
      </c>
      <c r="AL308">
        <v>0</v>
      </c>
      <c r="AN308">
        <v>1</v>
      </c>
      <c r="AO308">
        <v>1</v>
      </c>
      <c r="AR308" s="2">
        <v>45266.648460648146</v>
      </c>
      <c r="AS308" s="2">
        <v>45266.648460648146</v>
      </c>
      <c r="AT308">
        <v>512272</v>
      </c>
      <c r="AU308">
        <v>2</v>
      </c>
      <c r="AV308">
        <v>0</v>
      </c>
      <c r="AW308">
        <v>2</v>
      </c>
      <c r="AX308" t="s">
        <v>3714</v>
      </c>
      <c r="AY308" t="s">
        <v>3713</v>
      </c>
      <c r="BA308" s="2">
        <v>45266.6484375</v>
      </c>
      <c r="BB308" s="2">
        <v>44183</v>
      </c>
      <c r="BC308">
        <v>512272</v>
      </c>
      <c r="BD308">
        <v>4</v>
      </c>
    </row>
    <row r="309" spans="1:56" hidden="1" x14ac:dyDescent="0.15">
      <c r="A309">
        <v>119</v>
      </c>
      <c r="B309">
        <v>1</v>
      </c>
      <c r="C309">
        <v>1</v>
      </c>
      <c r="D309">
        <v>3</v>
      </c>
      <c r="E309">
        <v>0</v>
      </c>
      <c r="G309" s="1">
        <v>42747</v>
      </c>
      <c r="H309" t="s">
        <v>55</v>
      </c>
      <c r="I309" t="s">
        <v>56</v>
      </c>
      <c r="J309">
        <v>123</v>
      </c>
      <c r="K309" s="1">
        <v>42747</v>
      </c>
      <c r="L309" s="1">
        <v>42747</v>
      </c>
      <c r="M309" s="1">
        <v>41184</v>
      </c>
      <c r="N309" t="s">
        <v>867</v>
      </c>
      <c r="O309" t="s">
        <v>868</v>
      </c>
      <c r="P309" t="s">
        <v>869</v>
      </c>
      <c r="Q309" t="s">
        <v>870</v>
      </c>
      <c r="R309" s="1">
        <v>43009</v>
      </c>
      <c r="U309" t="s">
        <v>866</v>
      </c>
      <c r="W309" t="s">
        <v>867</v>
      </c>
      <c r="X309" t="s">
        <v>77</v>
      </c>
      <c r="Y309" t="s">
        <v>868</v>
      </c>
      <c r="Z309" t="s">
        <v>869</v>
      </c>
      <c r="AA309" t="s">
        <v>870</v>
      </c>
      <c r="AC309">
        <v>1</v>
      </c>
      <c r="AL309">
        <v>0</v>
      </c>
      <c r="AM309">
        <v>0</v>
      </c>
      <c r="AN309">
        <v>1</v>
      </c>
      <c r="AO309">
        <v>1</v>
      </c>
      <c r="AR309" s="2">
        <v>44183</v>
      </c>
      <c r="AS309" s="2">
        <v>44183</v>
      </c>
      <c r="AT309" t="s">
        <v>63</v>
      </c>
      <c r="AU309">
        <v>1</v>
      </c>
      <c r="AV309">
        <v>0</v>
      </c>
      <c r="AW309">
        <v>0</v>
      </c>
      <c r="AY309" t="s">
        <v>866</v>
      </c>
      <c r="BA309" s="2">
        <v>44183</v>
      </c>
      <c r="BB309" s="2">
        <v>44183</v>
      </c>
      <c r="BC309" t="s">
        <v>63</v>
      </c>
      <c r="BD309">
        <v>2</v>
      </c>
    </row>
    <row r="310" spans="1:56" hidden="1" x14ac:dyDescent="0.15">
      <c r="A310">
        <v>119</v>
      </c>
      <c r="B310">
        <v>2</v>
      </c>
      <c r="C310">
        <v>5</v>
      </c>
      <c r="D310">
        <v>3</v>
      </c>
      <c r="E310">
        <v>0</v>
      </c>
      <c r="G310" s="1">
        <v>43009</v>
      </c>
      <c r="H310" t="s">
        <v>2332</v>
      </c>
      <c r="I310" t="s">
        <v>56</v>
      </c>
      <c r="J310">
        <v>123</v>
      </c>
      <c r="K310" s="1">
        <v>42747</v>
      </c>
      <c r="L310" s="1">
        <v>42747</v>
      </c>
      <c r="M310" s="1">
        <v>41184</v>
      </c>
      <c r="N310" t="s">
        <v>867</v>
      </c>
      <c r="O310" t="s">
        <v>868</v>
      </c>
      <c r="P310" t="s">
        <v>869</v>
      </c>
      <c r="Q310" t="s">
        <v>870</v>
      </c>
      <c r="R310" s="1">
        <v>43009</v>
      </c>
      <c r="S310" s="1">
        <v>43009</v>
      </c>
      <c r="U310" t="s">
        <v>866</v>
      </c>
      <c r="W310" t="s">
        <v>867</v>
      </c>
      <c r="X310" t="s">
        <v>77</v>
      </c>
      <c r="Y310" t="s">
        <v>868</v>
      </c>
      <c r="Z310" t="s">
        <v>869</v>
      </c>
      <c r="AA310" t="s">
        <v>870</v>
      </c>
      <c r="AC310">
        <v>1</v>
      </c>
      <c r="AG310" t="s">
        <v>2258</v>
      </c>
      <c r="AL310">
        <v>0</v>
      </c>
      <c r="AM310">
        <v>0</v>
      </c>
      <c r="AN310">
        <v>1</v>
      </c>
      <c r="AO310">
        <v>1</v>
      </c>
      <c r="AR310" s="2">
        <v>45197.417569444442</v>
      </c>
      <c r="AS310" s="2">
        <v>45197.417569444442</v>
      </c>
      <c r="AT310">
        <v>512272</v>
      </c>
      <c r="AU310">
        <v>1</v>
      </c>
      <c r="AV310">
        <v>0</v>
      </c>
      <c r="AW310">
        <v>0</v>
      </c>
      <c r="AY310" t="s">
        <v>866</v>
      </c>
      <c r="BA310" s="2">
        <v>44183</v>
      </c>
      <c r="BB310" s="2">
        <v>44183</v>
      </c>
      <c r="BC310" t="s">
        <v>63</v>
      </c>
      <c r="BD310">
        <v>2</v>
      </c>
    </row>
    <row r="311" spans="1:56" hidden="1" x14ac:dyDescent="0.15">
      <c r="A311">
        <v>120</v>
      </c>
      <c r="B311">
        <v>1</v>
      </c>
      <c r="C311">
        <v>1</v>
      </c>
      <c r="D311">
        <v>3</v>
      </c>
      <c r="E311">
        <v>0</v>
      </c>
      <c r="G311" s="1">
        <v>42747</v>
      </c>
      <c r="H311" t="s">
        <v>83</v>
      </c>
      <c r="I311" t="s">
        <v>56</v>
      </c>
      <c r="J311">
        <v>124</v>
      </c>
      <c r="K311" s="1">
        <v>42747</v>
      </c>
      <c r="L311" s="1">
        <v>42747</v>
      </c>
      <c r="M311" s="1">
        <v>42299</v>
      </c>
      <c r="N311" t="s">
        <v>872</v>
      </c>
      <c r="O311" t="s">
        <v>873</v>
      </c>
      <c r="P311" t="s">
        <v>874</v>
      </c>
      <c r="Q311" t="s">
        <v>875</v>
      </c>
      <c r="R311" s="1">
        <v>44125</v>
      </c>
      <c r="U311" t="s">
        <v>871</v>
      </c>
      <c r="W311" t="s">
        <v>872</v>
      </c>
      <c r="X311" t="s">
        <v>59</v>
      </c>
      <c r="Y311" t="s">
        <v>873</v>
      </c>
      <c r="Z311" t="s">
        <v>874</v>
      </c>
      <c r="AA311" t="s">
        <v>875</v>
      </c>
      <c r="AC311">
        <v>1</v>
      </c>
      <c r="AL311">
        <v>0</v>
      </c>
      <c r="AM311">
        <v>0</v>
      </c>
      <c r="AN311">
        <v>1</v>
      </c>
      <c r="AO311">
        <v>1</v>
      </c>
      <c r="AR311" s="2">
        <v>44183</v>
      </c>
      <c r="AS311" s="2">
        <v>44183</v>
      </c>
      <c r="AT311" t="s">
        <v>63</v>
      </c>
      <c r="AU311">
        <v>1</v>
      </c>
      <c r="AV311">
        <v>0</v>
      </c>
      <c r="AW311">
        <v>0</v>
      </c>
      <c r="AY311" t="s">
        <v>871</v>
      </c>
      <c r="BA311" s="2">
        <v>44183</v>
      </c>
      <c r="BB311" s="2">
        <v>44183</v>
      </c>
      <c r="BC311" t="s">
        <v>63</v>
      </c>
      <c r="BD311">
        <v>1</v>
      </c>
    </row>
    <row r="312" spans="1:56" hidden="1" x14ac:dyDescent="0.15">
      <c r="A312">
        <v>121</v>
      </c>
      <c r="B312">
        <v>1</v>
      </c>
      <c r="C312">
        <v>1</v>
      </c>
      <c r="D312">
        <v>3</v>
      </c>
      <c r="E312">
        <v>0</v>
      </c>
      <c r="G312" s="1">
        <v>42747</v>
      </c>
      <c r="H312" t="s">
        <v>55</v>
      </c>
      <c r="I312" t="s">
        <v>56</v>
      </c>
      <c r="J312">
        <v>125</v>
      </c>
      <c r="K312" s="1">
        <v>42747</v>
      </c>
      <c r="L312" s="1">
        <v>42747</v>
      </c>
      <c r="M312" s="1">
        <v>42565</v>
      </c>
      <c r="N312" t="s">
        <v>877</v>
      </c>
      <c r="O312" t="s">
        <v>564</v>
      </c>
      <c r="P312" t="s">
        <v>878</v>
      </c>
      <c r="Q312" t="s">
        <v>879</v>
      </c>
      <c r="R312" s="1">
        <v>44390</v>
      </c>
      <c r="U312" t="s">
        <v>876</v>
      </c>
      <c r="W312" t="s">
        <v>877</v>
      </c>
      <c r="X312" t="s">
        <v>59</v>
      </c>
      <c r="Y312" t="s">
        <v>564</v>
      </c>
      <c r="Z312" t="s">
        <v>878</v>
      </c>
      <c r="AA312" t="s">
        <v>879</v>
      </c>
      <c r="AC312">
        <v>1</v>
      </c>
      <c r="AL312">
        <v>0</v>
      </c>
      <c r="AM312">
        <v>0</v>
      </c>
      <c r="AN312">
        <v>1</v>
      </c>
      <c r="AO312">
        <v>1</v>
      </c>
      <c r="AR312" s="2">
        <v>44183</v>
      </c>
      <c r="AS312" s="2">
        <v>44183</v>
      </c>
      <c r="AT312" t="s">
        <v>63</v>
      </c>
      <c r="AU312">
        <v>1</v>
      </c>
      <c r="AV312">
        <v>0</v>
      </c>
      <c r="AW312">
        <v>0</v>
      </c>
      <c r="AY312" t="s">
        <v>876</v>
      </c>
      <c r="BA312" s="2">
        <v>44183</v>
      </c>
      <c r="BB312" s="2">
        <v>44183</v>
      </c>
      <c r="BC312" t="s">
        <v>63</v>
      </c>
      <c r="BD312">
        <v>4</v>
      </c>
    </row>
    <row r="313" spans="1:56" hidden="1" x14ac:dyDescent="0.15">
      <c r="A313">
        <v>121</v>
      </c>
      <c r="B313">
        <v>4</v>
      </c>
      <c r="C313">
        <v>2</v>
      </c>
      <c r="D313">
        <v>3</v>
      </c>
      <c r="E313">
        <v>0</v>
      </c>
      <c r="G313" s="1">
        <v>44356</v>
      </c>
      <c r="H313" t="s">
        <v>2257</v>
      </c>
      <c r="I313" t="s">
        <v>56</v>
      </c>
      <c r="J313">
        <v>125</v>
      </c>
      <c r="K313" s="1">
        <v>42747</v>
      </c>
      <c r="L313" s="1">
        <v>42747</v>
      </c>
      <c r="M313" s="1">
        <v>44391</v>
      </c>
      <c r="N313" t="s">
        <v>877</v>
      </c>
      <c r="O313" t="s">
        <v>564</v>
      </c>
      <c r="P313" t="s">
        <v>878</v>
      </c>
      <c r="Q313" t="s">
        <v>879</v>
      </c>
      <c r="R313" s="1">
        <v>46216</v>
      </c>
      <c r="T313" t="s">
        <v>3712</v>
      </c>
      <c r="U313" t="s">
        <v>3711</v>
      </c>
      <c r="W313" t="s">
        <v>877</v>
      </c>
      <c r="X313" t="s">
        <v>59</v>
      </c>
      <c r="Y313" t="s">
        <v>564</v>
      </c>
      <c r="Z313" t="s">
        <v>878</v>
      </c>
      <c r="AA313" t="s">
        <v>879</v>
      </c>
      <c r="AC313">
        <v>1</v>
      </c>
      <c r="AG313" t="s">
        <v>2258</v>
      </c>
      <c r="AL313">
        <v>0</v>
      </c>
      <c r="AN313">
        <v>1</v>
      </c>
      <c r="AO313">
        <v>1</v>
      </c>
      <c r="AR313" s="2">
        <v>45266.552094907405</v>
      </c>
      <c r="AS313" s="2">
        <v>45266.552094907405</v>
      </c>
      <c r="AT313">
        <v>512272</v>
      </c>
      <c r="AU313">
        <v>1</v>
      </c>
      <c r="AV313">
        <v>0</v>
      </c>
      <c r="AW313">
        <v>2</v>
      </c>
      <c r="AX313" t="s">
        <v>3712</v>
      </c>
      <c r="AY313" t="s">
        <v>3711</v>
      </c>
      <c r="BA313" s="2">
        <v>45266.552071759259</v>
      </c>
      <c r="BB313" s="2">
        <v>44183</v>
      </c>
      <c r="BC313">
        <v>512272</v>
      </c>
      <c r="BD313">
        <v>4</v>
      </c>
    </row>
    <row r="314" spans="1:56" hidden="1" x14ac:dyDescent="0.15">
      <c r="A314">
        <v>122</v>
      </c>
      <c r="B314">
        <v>1</v>
      </c>
      <c r="C314">
        <v>1</v>
      </c>
      <c r="D314">
        <v>3</v>
      </c>
      <c r="E314">
        <v>0</v>
      </c>
      <c r="G314" s="1">
        <v>42747</v>
      </c>
      <c r="H314" t="s">
        <v>83</v>
      </c>
      <c r="I314" t="s">
        <v>56</v>
      </c>
      <c r="J314">
        <v>126</v>
      </c>
      <c r="K314" s="1">
        <v>42747</v>
      </c>
      <c r="L314" s="1">
        <v>42747</v>
      </c>
      <c r="M314" s="1">
        <v>42586</v>
      </c>
      <c r="N314" t="s">
        <v>881</v>
      </c>
      <c r="O314" t="s">
        <v>882</v>
      </c>
      <c r="P314" t="s">
        <v>883</v>
      </c>
      <c r="Q314" t="s">
        <v>884</v>
      </c>
      <c r="R314" s="1">
        <v>44411</v>
      </c>
      <c r="U314" t="s">
        <v>880</v>
      </c>
      <c r="W314" t="s">
        <v>881</v>
      </c>
      <c r="X314" t="s">
        <v>77</v>
      </c>
      <c r="Y314" t="s">
        <v>882</v>
      </c>
      <c r="Z314" t="s">
        <v>883</v>
      </c>
      <c r="AA314" t="s">
        <v>884</v>
      </c>
      <c r="AC314">
        <v>1</v>
      </c>
      <c r="AL314">
        <v>0</v>
      </c>
      <c r="AM314">
        <v>0</v>
      </c>
      <c r="AN314">
        <v>1</v>
      </c>
      <c r="AO314">
        <v>1</v>
      </c>
      <c r="AR314" s="2">
        <v>44183</v>
      </c>
      <c r="AS314" s="2">
        <v>44183</v>
      </c>
      <c r="AT314" t="s">
        <v>63</v>
      </c>
      <c r="AU314">
        <v>1</v>
      </c>
      <c r="AV314">
        <v>0</v>
      </c>
      <c r="AW314">
        <v>0</v>
      </c>
      <c r="AY314" t="s">
        <v>880</v>
      </c>
      <c r="BA314" s="2">
        <v>44183</v>
      </c>
      <c r="BB314" s="2">
        <v>44183</v>
      </c>
      <c r="BC314" t="s">
        <v>63</v>
      </c>
      <c r="BD314">
        <v>1</v>
      </c>
    </row>
    <row r="315" spans="1:56" hidden="1" x14ac:dyDescent="0.15">
      <c r="A315">
        <v>123</v>
      </c>
      <c r="B315">
        <v>1</v>
      </c>
      <c r="C315">
        <v>1</v>
      </c>
      <c r="D315">
        <v>3</v>
      </c>
      <c r="E315">
        <v>0</v>
      </c>
      <c r="G315" s="1">
        <v>42747</v>
      </c>
      <c r="H315" t="s">
        <v>55</v>
      </c>
      <c r="I315" t="s">
        <v>56</v>
      </c>
      <c r="J315">
        <v>127</v>
      </c>
      <c r="K315" s="1">
        <v>42747</v>
      </c>
      <c r="L315" s="1">
        <v>42747</v>
      </c>
      <c r="M315" s="1">
        <v>42640</v>
      </c>
      <c r="N315" t="s">
        <v>886</v>
      </c>
      <c r="O315" t="s">
        <v>890</v>
      </c>
      <c r="P315" t="s">
        <v>891</v>
      </c>
      <c r="Q315" t="s">
        <v>892</v>
      </c>
      <c r="R315" s="1">
        <v>44465</v>
      </c>
      <c r="U315" t="s">
        <v>885</v>
      </c>
      <c r="W315" t="s">
        <v>886</v>
      </c>
      <c r="X315" t="s">
        <v>59</v>
      </c>
      <c r="Y315" t="s">
        <v>887</v>
      </c>
      <c r="Z315" t="s">
        <v>888</v>
      </c>
      <c r="AA315" t="s">
        <v>889</v>
      </c>
      <c r="AC315">
        <v>1</v>
      </c>
      <c r="AL315">
        <v>0</v>
      </c>
      <c r="AM315">
        <v>0</v>
      </c>
      <c r="AN315">
        <v>1</v>
      </c>
      <c r="AO315">
        <v>1</v>
      </c>
      <c r="AR315" s="2">
        <v>44183</v>
      </c>
      <c r="AS315" s="2">
        <v>44183</v>
      </c>
      <c r="AT315" t="s">
        <v>63</v>
      </c>
      <c r="AU315">
        <v>1</v>
      </c>
      <c r="AV315">
        <v>0</v>
      </c>
      <c r="AW315">
        <v>0</v>
      </c>
      <c r="AY315" t="s">
        <v>893</v>
      </c>
      <c r="BA315" s="2">
        <v>44183</v>
      </c>
      <c r="BB315" s="2">
        <v>44183</v>
      </c>
      <c r="BC315" t="s">
        <v>63</v>
      </c>
      <c r="BD315">
        <v>6</v>
      </c>
    </row>
    <row r="316" spans="1:56" hidden="1" x14ac:dyDescent="0.15">
      <c r="A316">
        <v>123</v>
      </c>
      <c r="B316">
        <v>3</v>
      </c>
      <c r="C316">
        <v>2</v>
      </c>
      <c r="D316">
        <v>3</v>
      </c>
      <c r="E316">
        <v>0</v>
      </c>
      <c r="G316" s="1">
        <v>44461</v>
      </c>
      <c r="H316" t="s">
        <v>2259</v>
      </c>
      <c r="I316" t="s">
        <v>56</v>
      </c>
      <c r="J316">
        <v>127</v>
      </c>
      <c r="K316" s="1">
        <v>42747</v>
      </c>
      <c r="L316" s="1">
        <v>42747</v>
      </c>
      <c r="M316" s="1">
        <v>44466</v>
      </c>
      <c r="N316" t="s">
        <v>886</v>
      </c>
      <c r="O316" t="s">
        <v>890</v>
      </c>
      <c r="P316" t="s">
        <v>891</v>
      </c>
      <c r="Q316" t="s">
        <v>892</v>
      </c>
      <c r="R316" s="1">
        <v>46291</v>
      </c>
      <c r="U316" t="s">
        <v>885</v>
      </c>
      <c r="W316" t="s">
        <v>886</v>
      </c>
      <c r="X316" t="s">
        <v>59</v>
      </c>
      <c r="Y316" t="s">
        <v>2481</v>
      </c>
      <c r="Z316" t="s">
        <v>888</v>
      </c>
      <c r="AA316" t="s">
        <v>889</v>
      </c>
      <c r="AC316">
        <v>1</v>
      </c>
      <c r="AG316" t="s">
        <v>2258</v>
      </c>
      <c r="AL316">
        <v>0</v>
      </c>
      <c r="AM316">
        <v>0</v>
      </c>
      <c r="AN316">
        <v>1</v>
      </c>
      <c r="AO316">
        <v>1</v>
      </c>
      <c r="AR316" s="2">
        <v>44461.654583333337</v>
      </c>
      <c r="AS316" s="2">
        <v>44461.654583333337</v>
      </c>
      <c r="AT316">
        <v>99127</v>
      </c>
      <c r="AU316">
        <v>1</v>
      </c>
      <c r="AV316">
        <v>0</v>
      </c>
      <c r="AW316">
        <v>2</v>
      </c>
      <c r="AY316" t="s">
        <v>893</v>
      </c>
      <c r="BA316" s="2">
        <v>44461.653622685182</v>
      </c>
      <c r="BB316" s="2">
        <v>44183</v>
      </c>
      <c r="BC316">
        <v>99127</v>
      </c>
      <c r="BD316">
        <v>6</v>
      </c>
    </row>
    <row r="317" spans="1:56" hidden="1" x14ac:dyDescent="0.15">
      <c r="A317">
        <v>123</v>
      </c>
      <c r="B317">
        <v>6</v>
      </c>
      <c r="C317">
        <v>3</v>
      </c>
      <c r="D317">
        <v>3</v>
      </c>
      <c r="E317">
        <v>0</v>
      </c>
      <c r="G317" s="1">
        <v>44712</v>
      </c>
      <c r="H317" t="s">
        <v>2262</v>
      </c>
      <c r="I317" t="s">
        <v>56</v>
      </c>
      <c r="J317">
        <v>127</v>
      </c>
      <c r="K317" s="1">
        <v>42747</v>
      </c>
      <c r="L317" s="1">
        <v>42747</v>
      </c>
      <c r="M317" s="1">
        <v>44466</v>
      </c>
      <c r="N317" t="s">
        <v>3710</v>
      </c>
      <c r="O317" t="s">
        <v>887</v>
      </c>
      <c r="P317" t="s">
        <v>3709</v>
      </c>
      <c r="Q317" t="s">
        <v>892</v>
      </c>
      <c r="R317" s="1">
        <v>46291</v>
      </c>
      <c r="T317" t="s">
        <v>3708</v>
      </c>
      <c r="U317" t="s">
        <v>3707</v>
      </c>
      <c r="W317" t="s">
        <v>886</v>
      </c>
      <c r="X317" t="s">
        <v>59</v>
      </c>
      <c r="Y317" t="s">
        <v>2481</v>
      </c>
      <c r="Z317" t="s">
        <v>3706</v>
      </c>
      <c r="AA317" t="s">
        <v>3705</v>
      </c>
      <c r="AC317">
        <v>1</v>
      </c>
      <c r="AG317" t="s">
        <v>2258</v>
      </c>
      <c r="AL317">
        <v>0</v>
      </c>
      <c r="AN317">
        <v>1</v>
      </c>
      <c r="AO317">
        <v>1</v>
      </c>
      <c r="AR317" s="2">
        <v>45266.683125000003</v>
      </c>
      <c r="AS317" s="2">
        <v>45266.683125000003</v>
      </c>
      <c r="AT317">
        <v>512272</v>
      </c>
      <c r="AU317">
        <v>1</v>
      </c>
      <c r="AV317">
        <v>0</v>
      </c>
      <c r="AW317">
        <v>2</v>
      </c>
      <c r="AX317" t="s">
        <v>2760</v>
      </c>
      <c r="AY317" t="s">
        <v>2759</v>
      </c>
      <c r="BA317" s="2">
        <v>45266.683078703703</v>
      </c>
      <c r="BB317" s="2">
        <v>44183</v>
      </c>
      <c r="BC317">
        <v>512272</v>
      </c>
      <c r="BD317">
        <v>6</v>
      </c>
    </row>
    <row r="318" spans="1:56" hidden="1" x14ac:dyDescent="0.15">
      <c r="A318">
        <v>124</v>
      </c>
      <c r="B318">
        <v>1</v>
      </c>
      <c r="C318">
        <v>1</v>
      </c>
      <c r="D318">
        <v>3</v>
      </c>
      <c r="E318">
        <v>0</v>
      </c>
      <c r="G318" s="1">
        <v>42748</v>
      </c>
      <c r="H318" t="s">
        <v>55</v>
      </c>
      <c r="I318" t="s">
        <v>56</v>
      </c>
      <c r="J318">
        <v>128</v>
      </c>
      <c r="K318" s="1">
        <v>42748</v>
      </c>
      <c r="L318" s="1">
        <v>42748</v>
      </c>
      <c r="M318" s="1">
        <v>42536</v>
      </c>
      <c r="N318" t="s">
        <v>895</v>
      </c>
      <c r="O318" t="s">
        <v>896</v>
      </c>
      <c r="P318" t="s">
        <v>897</v>
      </c>
      <c r="Q318" t="s">
        <v>898</v>
      </c>
      <c r="R318" s="1">
        <v>44361</v>
      </c>
      <c r="U318" t="s">
        <v>894</v>
      </c>
      <c r="W318" t="s">
        <v>895</v>
      </c>
      <c r="X318" t="s">
        <v>59</v>
      </c>
      <c r="Y318" t="s">
        <v>896</v>
      </c>
      <c r="Z318" t="s">
        <v>897</v>
      </c>
      <c r="AA318" t="s">
        <v>898</v>
      </c>
      <c r="AC318">
        <v>1</v>
      </c>
      <c r="AL318">
        <v>0</v>
      </c>
      <c r="AM318">
        <v>0</v>
      </c>
      <c r="AN318">
        <v>1</v>
      </c>
      <c r="AO318">
        <v>1</v>
      </c>
      <c r="AR318" s="2">
        <v>44183</v>
      </c>
      <c r="AS318" s="2">
        <v>44183</v>
      </c>
      <c r="AT318" t="s">
        <v>63</v>
      </c>
      <c r="AU318">
        <v>1</v>
      </c>
      <c r="AV318">
        <v>0</v>
      </c>
      <c r="AW318">
        <v>0</v>
      </c>
      <c r="AY318" t="s">
        <v>894</v>
      </c>
      <c r="BA318" s="2">
        <v>44183</v>
      </c>
      <c r="BB318" s="2">
        <v>44183</v>
      </c>
      <c r="BC318" t="s">
        <v>63</v>
      </c>
      <c r="BD318">
        <v>4</v>
      </c>
    </row>
    <row r="319" spans="1:56" hidden="1" x14ac:dyDescent="0.15">
      <c r="A319">
        <v>124</v>
      </c>
      <c r="B319">
        <v>4</v>
      </c>
      <c r="C319">
        <v>2</v>
      </c>
      <c r="D319">
        <v>3</v>
      </c>
      <c r="E319">
        <v>0</v>
      </c>
      <c r="G319" s="1">
        <v>44356</v>
      </c>
      <c r="H319" t="s">
        <v>2257</v>
      </c>
      <c r="I319" t="s">
        <v>56</v>
      </c>
      <c r="J319">
        <v>128</v>
      </c>
      <c r="K319" s="1">
        <v>42748</v>
      </c>
      <c r="L319" s="1">
        <v>42748</v>
      </c>
      <c r="M319" s="1">
        <v>44362</v>
      </c>
      <c r="N319" t="s">
        <v>895</v>
      </c>
      <c r="O319" t="s">
        <v>896</v>
      </c>
      <c r="P319" t="s">
        <v>3704</v>
      </c>
      <c r="Q319" t="s">
        <v>898</v>
      </c>
      <c r="R319" s="1">
        <v>46187</v>
      </c>
      <c r="T319" t="s">
        <v>3703</v>
      </c>
      <c r="U319" t="s">
        <v>3702</v>
      </c>
      <c r="W319" t="s">
        <v>895</v>
      </c>
      <c r="X319" t="s">
        <v>59</v>
      </c>
      <c r="Y319" t="s">
        <v>896</v>
      </c>
      <c r="Z319" t="s">
        <v>3704</v>
      </c>
      <c r="AA319" t="s">
        <v>898</v>
      </c>
      <c r="AC319">
        <v>1</v>
      </c>
      <c r="AG319" t="s">
        <v>2258</v>
      </c>
      <c r="AL319">
        <v>0</v>
      </c>
      <c r="AN319">
        <v>1</v>
      </c>
      <c r="AO319">
        <v>1</v>
      </c>
      <c r="AR319" s="2">
        <v>45266.55028935185</v>
      </c>
      <c r="AS319" s="2">
        <v>45266.55028935185</v>
      </c>
      <c r="AT319">
        <v>512272</v>
      </c>
      <c r="AU319">
        <v>1</v>
      </c>
      <c r="AV319">
        <v>0</v>
      </c>
      <c r="AW319">
        <v>1</v>
      </c>
      <c r="AX319" t="s">
        <v>3703</v>
      </c>
      <c r="AY319" t="s">
        <v>3702</v>
      </c>
      <c r="BA319" s="2">
        <v>45266.550266203703</v>
      </c>
      <c r="BB319" s="2">
        <v>44183</v>
      </c>
      <c r="BC319">
        <v>512272</v>
      </c>
      <c r="BD319">
        <v>4</v>
      </c>
    </row>
    <row r="320" spans="1:56" hidden="1" x14ac:dyDescent="0.15">
      <c r="A320">
        <v>125</v>
      </c>
      <c r="B320">
        <v>1</v>
      </c>
      <c r="C320">
        <v>1</v>
      </c>
      <c r="D320">
        <v>3</v>
      </c>
      <c r="E320">
        <v>0</v>
      </c>
      <c r="G320" s="1">
        <v>42748</v>
      </c>
      <c r="H320" t="s">
        <v>83</v>
      </c>
      <c r="I320" t="s">
        <v>56</v>
      </c>
      <c r="J320">
        <v>129</v>
      </c>
      <c r="K320" s="1">
        <v>42748</v>
      </c>
      <c r="L320" s="1">
        <v>42748</v>
      </c>
      <c r="M320" s="1">
        <v>42646</v>
      </c>
      <c r="N320" t="s">
        <v>900</v>
      </c>
      <c r="O320" t="s">
        <v>662</v>
      </c>
      <c r="P320" t="s">
        <v>901</v>
      </c>
      <c r="Q320" t="s">
        <v>902</v>
      </c>
      <c r="R320" s="1">
        <v>44471</v>
      </c>
      <c r="U320" t="s">
        <v>899</v>
      </c>
      <c r="W320" t="s">
        <v>900</v>
      </c>
      <c r="X320" t="s">
        <v>59</v>
      </c>
      <c r="Y320" t="s">
        <v>662</v>
      </c>
      <c r="Z320" t="s">
        <v>901</v>
      </c>
      <c r="AA320" t="s">
        <v>902</v>
      </c>
      <c r="AC320">
        <v>1</v>
      </c>
      <c r="AL320">
        <v>0</v>
      </c>
      <c r="AM320">
        <v>0</v>
      </c>
      <c r="AN320">
        <v>1</v>
      </c>
      <c r="AO320">
        <v>1</v>
      </c>
      <c r="AR320" s="2">
        <v>44183</v>
      </c>
      <c r="AS320" s="2">
        <v>44183</v>
      </c>
      <c r="AT320" t="s">
        <v>63</v>
      </c>
      <c r="AU320">
        <v>1</v>
      </c>
      <c r="AV320">
        <v>0</v>
      </c>
      <c r="AW320">
        <v>0</v>
      </c>
      <c r="AY320" t="s">
        <v>899</v>
      </c>
      <c r="BA320" s="2">
        <v>44183</v>
      </c>
      <c r="BB320" s="2">
        <v>44183</v>
      </c>
      <c r="BC320" t="s">
        <v>63</v>
      </c>
      <c r="BD320">
        <v>1</v>
      </c>
    </row>
    <row r="321" spans="1:56" hidden="1" x14ac:dyDescent="0.15">
      <c r="A321">
        <v>126</v>
      </c>
      <c r="B321">
        <v>1</v>
      </c>
      <c r="C321">
        <v>1</v>
      </c>
      <c r="D321">
        <v>3</v>
      </c>
      <c r="E321">
        <v>0</v>
      </c>
      <c r="G321" s="1">
        <v>42748</v>
      </c>
      <c r="H321" t="s">
        <v>83</v>
      </c>
      <c r="I321" t="s">
        <v>56</v>
      </c>
      <c r="J321">
        <v>130</v>
      </c>
      <c r="K321" s="1">
        <v>42748</v>
      </c>
      <c r="L321" s="1">
        <v>42748</v>
      </c>
      <c r="M321" s="1">
        <v>42745</v>
      </c>
      <c r="N321" t="s">
        <v>904</v>
      </c>
      <c r="O321" t="s">
        <v>905</v>
      </c>
      <c r="P321" t="s">
        <v>906</v>
      </c>
      <c r="Q321" t="s">
        <v>907</v>
      </c>
      <c r="R321" s="1">
        <v>44570</v>
      </c>
      <c r="U321" t="s">
        <v>903</v>
      </c>
      <c r="W321" t="s">
        <v>904</v>
      </c>
      <c r="X321" t="s">
        <v>59</v>
      </c>
      <c r="Y321" t="s">
        <v>905</v>
      </c>
      <c r="Z321" t="s">
        <v>906</v>
      </c>
      <c r="AA321" t="s">
        <v>907</v>
      </c>
      <c r="AC321">
        <v>1</v>
      </c>
      <c r="AL321">
        <v>0</v>
      </c>
      <c r="AM321">
        <v>0</v>
      </c>
      <c r="AN321">
        <v>1</v>
      </c>
      <c r="AO321">
        <v>1</v>
      </c>
      <c r="AR321" s="2">
        <v>44183</v>
      </c>
      <c r="AS321" s="2">
        <v>44183</v>
      </c>
      <c r="AT321" t="s">
        <v>63</v>
      </c>
      <c r="AU321">
        <v>1</v>
      </c>
      <c r="AV321">
        <v>0</v>
      </c>
      <c r="AW321">
        <v>0</v>
      </c>
      <c r="AY321" t="s">
        <v>908</v>
      </c>
      <c r="BA321" s="2">
        <v>44183</v>
      </c>
      <c r="BB321" s="2">
        <v>44183</v>
      </c>
      <c r="BC321" t="s">
        <v>63</v>
      </c>
      <c r="BD321">
        <v>1</v>
      </c>
    </row>
    <row r="322" spans="1:56" hidden="1" x14ac:dyDescent="0.15">
      <c r="A322">
        <v>127</v>
      </c>
      <c r="B322">
        <v>1</v>
      </c>
      <c r="C322">
        <v>1</v>
      </c>
      <c r="D322">
        <v>3</v>
      </c>
      <c r="E322">
        <v>0</v>
      </c>
      <c r="G322" s="1">
        <v>42753</v>
      </c>
      <c r="H322" t="s">
        <v>55</v>
      </c>
      <c r="I322" t="s">
        <v>56</v>
      </c>
      <c r="J322">
        <v>131</v>
      </c>
      <c r="K322" s="1">
        <v>42753</v>
      </c>
      <c r="L322" s="1">
        <v>42753</v>
      </c>
      <c r="M322" s="1">
        <v>42752</v>
      </c>
      <c r="N322" t="s">
        <v>910</v>
      </c>
      <c r="O322" t="s">
        <v>911</v>
      </c>
      <c r="P322" t="s">
        <v>912</v>
      </c>
      <c r="Q322" t="s">
        <v>913</v>
      </c>
      <c r="R322" s="1">
        <v>44577</v>
      </c>
      <c r="U322" t="s">
        <v>909</v>
      </c>
      <c r="W322" t="s">
        <v>910</v>
      </c>
      <c r="X322" t="s">
        <v>201</v>
      </c>
      <c r="Y322" t="s">
        <v>911</v>
      </c>
      <c r="Z322" t="s">
        <v>912</v>
      </c>
      <c r="AA322" t="s">
        <v>913</v>
      </c>
      <c r="AC322">
        <v>1</v>
      </c>
      <c r="AL322">
        <v>0</v>
      </c>
      <c r="AM322">
        <v>0</v>
      </c>
      <c r="AN322">
        <v>1</v>
      </c>
      <c r="AO322">
        <v>1</v>
      </c>
      <c r="AR322" s="2">
        <v>44183</v>
      </c>
      <c r="AS322" s="2">
        <v>44183</v>
      </c>
      <c r="AT322" t="s">
        <v>63</v>
      </c>
      <c r="AU322">
        <v>1</v>
      </c>
      <c r="AV322">
        <v>0</v>
      </c>
      <c r="AW322">
        <v>0</v>
      </c>
      <c r="AY322" t="s">
        <v>909</v>
      </c>
      <c r="BA322" s="2">
        <v>44183</v>
      </c>
      <c r="BB322" s="2">
        <v>44183</v>
      </c>
      <c r="BC322" t="s">
        <v>63</v>
      </c>
      <c r="BD322">
        <v>8</v>
      </c>
    </row>
    <row r="323" spans="1:56" hidden="1" x14ac:dyDescent="0.15">
      <c r="A323">
        <v>127</v>
      </c>
      <c r="B323">
        <v>5</v>
      </c>
      <c r="C323">
        <v>3</v>
      </c>
      <c r="D323">
        <v>3</v>
      </c>
      <c r="E323">
        <v>0</v>
      </c>
      <c r="F323">
        <f>-20-39</f>
        <v>-59</v>
      </c>
      <c r="G323" s="1">
        <v>44193</v>
      </c>
      <c r="H323" t="s">
        <v>2267</v>
      </c>
      <c r="I323" t="s">
        <v>56</v>
      </c>
      <c r="J323">
        <v>131</v>
      </c>
      <c r="K323" s="1">
        <v>44193</v>
      </c>
      <c r="L323" s="1">
        <v>42753</v>
      </c>
      <c r="M323" s="1">
        <v>42752</v>
      </c>
      <c r="N323" t="s">
        <v>910</v>
      </c>
      <c r="O323" t="s">
        <v>2272</v>
      </c>
      <c r="P323" t="s">
        <v>2273</v>
      </c>
      <c r="Q323" t="s">
        <v>2274</v>
      </c>
      <c r="R323" s="1">
        <v>44577</v>
      </c>
      <c r="T323" t="s">
        <v>2271</v>
      </c>
      <c r="U323" t="s">
        <v>909</v>
      </c>
      <c r="W323" t="s">
        <v>910</v>
      </c>
      <c r="X323" t="s">
        <v>59</v>
      </c>
      <c r="Y323" t="s">
        <v>2272</v>
      </c>
      <c r="Z323" t="s">
        <v>2273</v>
      </c>
      <c r="AA323" t="s">
        <v>2274</v>
      </c>
      <c r="AC323">
        <v>1</v>
      </c>
      <c r="AG323" t="s">
        <v>2258</v>
      </c>
      <c r="AL323">
        <v>0</v>
      </c>
      <c r="AM323">
        <v>0</v>
      </c>
      <c r="AN323">
        <v>1</v>
      </c>
      <c r="AO323">
        <v>1</v>
      </c>
      <c r="AR323" s="2">
        <v>44208.666747685187</v>
      </c>
      <c r="AS323" s="2">
        <v>44208.666747685187</v>
      </c>
      <c r="AT323">
        <v>512272</v>
      </c>
      <c r="AU323">
        <v>1</v>
      </c>
      <c r="AV323">
        <v>0</v>
      </c>
      <c r="AW323">
        <v>1</v>
      </c>
      <c r="AX323" t="s">
        <v>2271</v>
      </c>
      <c r="AY323" t="s">
        <v>909</v>
      </c>
      <c r="BA323" s="2">
        <v>44200.360937500001</v>
      </c>
      <c r="BB323" s="2">
        <v>44183</v>
      </c>
      <c r="BC323">
        <v>512272</v>
      </c>
      <c r="BD323">
        <v>8</v>
      </c>
    </row>
    <row r="324" spans="1:56" hidden="1" x14ac:dyDescent="0.15">
      <c r="A324">
        <v>127</v>
      </c>
      <c r="B324">
        <v>8</v>
      </c>
      <c r="C324">
        <v>2</v>
      </c>
      <c r="D324">
        <v>3</v>
      </c>
      <c r="E324">
        <v>0</v>
      </c>
      <c r="G324" s="1">
        <v>44578</v>
      </c>
      <c r="H324" t="s">
        <v>2257</v>
      </c>
      <c r="I324" t="s">
        <v>56</v>
      </c>
      <c r="J324">
        <v>131</v>
      </c>
      <c r="K324" s="1">
        <v>42753</v>
      </c>
      <c r="L324" s="1">
        <v>42753</v>
      </c>
      <c r="M324" s="1">
        <v>44578</v>
      </c>
      <c r="N324" t="s">
        <v>910</v>
      </c>
      <c r="O324" t="s">
        <v>2272</v>
      </c>
      <c r="P324" t="s">
        <v>2273</v>
      </c>
      <c r="Q324" t="s">
        <v>2274</v>
      </c>
      <c r="R324" s="1">
        <v>46403</v>
      </c>
      <c r="T324" t="s">
        <v>3701</v>
      </c>
      <c r="U324" t="s">
        <v>3700</v>
      </c>
      <c r="W324" t="s">
        <v>910</v>
      </c>
      <c r="X324" t="s">
        <v>59</v>
      </c>
      <c r="Y324" t="s">
        <v>2272</v>
      </c>
      <c r="Z324" t="s">
        <v>2273</v>
      </c>
      <c r="AA324" t="s">
        <v>2274</v>
      </c>
      <c r="AC324">
        <v>1</v>
      </c>
      <c r="AG324" t="s">
        <v>2258</v>
      </c>
      <c r="AL324">
        <v>0</v>
      </c>
      <c r="AN324">
        <v>1</v>
      </c>
      <c r="AO324">
        <v>1</v>
      </c>
      <c r="AR324" s="2">
        <v>45267.468078703707</v>
      </c>
      <c r="AS324" s="2">
        <v>45267.468078703707</v>
      </c>
      <c r="AT324">
        <v>512272</v>
      </c>
      <c r="AU324">
        <v>1</v>
      </c>
      <c r="AV324">
        <v>0</v>
      </c>
      <c r="AW324">
        <v>1</v>
      </c>
      <c r="AX324" t="s">
        <v>3701</v>
      </c>
      <c r="AY324" t="s">
        <v>3700</v>
      </c>
      <c r="BA324" s="2">
        <v>45267.468055555553</v>
      </c>
      <c r="BB324" s="2">
        <v>44183</v>
      </c>
      <c r="BC324">
        <v>512272</v>
      </c>
      <c r="BD324">
        <v>8</v>
      </c>
    </row>
    <row r="325" spans="1:56" hidden="1" x14ac:dyDescent="0.15">
      <c r="A325">
        <v>128</v>
      </c>
      <c r="B325">
        <v>1</v>
      </c>
      <c r="C325">
        <v>1</v>
      </c>
      <c r="D325">
        <v>3</v>
      </c>
      <c r="E325">
        <v>0</v>
      </c>
      <c r="G325" s="1">
        <v>42753</v>
      </c>
      <c r="H325" t="s">
        <v>55</v>
      </c>
      <c r="I325" t="s">
        <v>56</v>
      </c>
      <c r="J325">
        <v>132</v>
      </c>
      <c r="K325" s="1">
        <v>42753</v>
      </c>
      <c r="L325" s="1">
        <v>42753</v>
      </c>
      <c r="M325" s="1">
        <v>42551</v>
      </c>
      <c r="N325" t="s">
        <v>915</v>
      </c>
      <c r="O325" t="s">
        <v>916</v>
      </c>
      <c r="P325" t="s">
        <v>917</v>
      </c>
      <c r="Q325" t="s">
        <v>918</v>
      </c>
      <c r="R325" s="1">
        <v>44376</v>
      </c>
      <c r="U325" t="s">
        <v>914</v>
      </c>
      <c r="W325" t="s">
        <v>915</v>
      </c>
      <c r="X325" t="s">
        <v>59</v>
      </c>
      <c r="Y325" t="s">
        <v>916</v>
      </c>
      <c r="Z325" t="s">
        <v>917</v>
      </c>
      <c r="AA325" t="s">
        <v>918</v>
      </c>
      <c r="AC325">
        <v>1</v>
      </c>
      <c r="AL325">
        <v>0</v>
      </c>
      <c r="AM325">
        <v>0</v>
      </c>
      <c r="AN325">
        <v>1</v>
      </c>
      <c r="AO325">
        <v>1</v>
      </c>
      <c r="AR325" s="2">
        <v>44183</v>
      </c>
      <c r="AS325" s="2">
        <v>44183</v>
      </c>
      <c r="AT325" t="s">
        <v>63</v>
      </c>
      <c r="AU325">
        <v>1</v>
      </c>
      <c r="AV325">
        <v>0</v>
      </c>
      <c r="AW325">
        <v>0</v>
      </c>
      <c r="AY325" t="s">
        <v>914</v>
      </c>
      <c r="BA325" s="2">
        <v>44183</v>
      </c>
      <c r="BB325" s="2">
        <v>44183</v>
      </c>
      <c r="BC325" t="s">
        <v>63</v>
      </c>
      <c r="BD325">
        <v>4</v>
      </c>
    </row>
    <row r="326" spans="1:56" hidden="1" x14ac:dyDescent="0.15">
      <c r="A326">
        <v>128</v>
      </c>
      <c r="B326">
        <v>4</v>
      </c>
      <c r="C326">
        <v>2</v>
      </c>
      <c r="D326">
        <v>3</v>
      </c>
      <c r="E326">
        <v>0</v>
      </c>
      <c r="G326" s="1">
        <v>44375</v>
      </c>
      <c r="H326" t="s">
        <v>2257</v>
      </c>
      <c r="I326" t="s">
        <v>56</v>
      </c>
      <c r="J326">
        <v>132</v>
      </c>
      <c r="K326" s="1">
        <v>42753</v>
      </c>
      <c r="L326" s="1">
        <v>42753</v>
      </c>
      <c r="M326" s="1">
        <v>44377</v>
      </c>
      <c r="N326" t="s">
        <v>915</v>
      </c>
      <c r="O326" t="s">
        <v>916</v>
      </c>
      <c r="P326" t="s">
        <v>3699</v>
      </c>
      <c r="Q326" t="s">
        <v>918</v>
      </c>
      <c r="R326" s="1">
        <v>46202</v>
      </c>
      <c r="T326" t="s">
        <v>3698</v>
      </c>
      <c r="U326" t="s">
        <v>3697</v>
      </c>
      <c r="W326" t="s">
        <v>915</v>
      </c>
      <c r="X326" t="s">
        <v>59</v>
      </c>
      <c r="Y326" t="s">
        <v>916</v>
      </c>
      <c r="Z326" t="s">
        <v>3699</v>
      </c>
      <c r="AA326" t="s">
        <v>918</v>
      </c>
      <c r="AC326">
        <v>1</v>
      </c>
      <c r="AG326" t="s">
        <v>2258</v>
      </c>
      <c r="AL326">
        <v>0</v>
      </c>
      <c r="AN326">
        <v>1</v>
      </c>
      <c r="AO326">
        <v>1</v>
      </c>
      <c r="AR326" s="2">
        <v>45266.584664351853</v>
      </c>
      <c r="AS326" s="2">
        <v>45266.584664351853</v>
      </c>
      <c r="AT326">
        <v>512272</v>
      </c>
      <c r="AU326">
        <v>1</v>
      </c>
      <c r="AV326">
        <v>0</v>
      </c>
      <c r="AW326">
        <v>2</v>
      </c>
      <c r="AX326" t="s">
        <v>3698</v>
      </c>
      <c r="AY326" t="s">
        <v>3697</v>
      </c>
      <c r="BA326" s="2">
        <v>45266.584618055553</v>
      </c>
      <c r="BB326" s="2">
        <v>44183</v>
      </c>
      <c r="BC326">
        <v>512272</v>
      </c>
      <c r="BD326">
        <v>4</v>
      </c>
    </row>
    <row r="327" spans="1:56" hidden="1" x14ac:dyDescent="0.15">
      <c r="A327">
        <v>129</v>
      </c>
      <c r="B327">
        <v>1</v>
      </c>
      <c r="C327">
        <v>1</v>
      </c>
      <c r="D327">
        <v>3</v>
      </c>
      <c r="E327">
        <v>0</v>
      </c>
      <c r="G327" s="1">
        <v>42753</v>
      </c>
      <c r="H327" t="s">
        <v>83</v>
      </c>
      <c r="I327" t="s">
        <v>56</v>
      </c>
      <c r="J327">
        <v>133</v>
      </c>
      <c r="K327" s="1">
        <v>42753</v>
      </c>
      <c r="L327" s="1">
        <v>42753</v>
      </c>
      <c r="M327" s="1">
        <v>42247</v>
      </c>
      <c r="N327" t="s">
        <v>920</v>
      </c>
      <c r="O327" t="s">
        <v>921</v>
      </c>
      <c r="P327" t="s">
        <v>922</v>
      </c>
      <c r="Q327" t="s">
        <v>923</v>
      </c>
      <c r="R327" s="1">
        <v>45899</v>
      </c>
      <c r="U327" t="s">
        <v>919</v>
      </c>
      <c r="W327" t="s">
        <v>920</v>
      </c>
      <c r="X327" t="s">
        <v>201</v>
      </c>
      <c r="Y327" t="s">
        <v>921</v>
      </c>
      <c r="Z327" t="s">
        <v>922</v>
      </c>
      <c r="AA327" t="s">
        <v>923</v>
      </c>
      <c r="AC327">
        <v>1</v>
      </c>
      <c r="AL327">
        <v>0</v>
      </c>
      <c r="AM327">
        <v>0</v>
      </c>
      <c r="AN327">
        <v>1</v>
      </c>
      <c r="AO327">
        <v>1</v>
      </c>
      <c r="AR327" s="2">
        <v>44183</v>
      </c>
      <c r="AS327" s="2">
        <v>44183</v>
      </c>
      <c r="AT327" t="s">
        <v>63</v>
      </c>
      <c r="AU327">
        <v>1</v>
      </c>
      <c r="AV327">
        <v>0</v>
      </c>
      <c r="AW327">
        <v>0</v>
      </c>
      <c r="AY327" t="s">
        <v>919</v>
      </c>
      <c r="BA327" s="2">
        <v>44183</v>
      </c>
      <c r="BB327" s="2">
        <v>44183</v>
      </c>
      <c r="BC327" t="s">
        <v>63</v>
      </c>
      <c r="BD327">
        <v>1</v>
      </c>
    </row>
    <row r="328" spans="1:56" hidden="1" x14ac:dyDescent="0.15">
      <c r="A328">
        <v>130</v>
      </c>
      <c r="B328">
        <v>1</v>
      </c>
      <c r="C328">
        <v>1</v>
      </c>
      <c r="D328">
        <v>3</v>
      </c>
      <c r="E328">
        <v>0</v>
      </c>
      <c r="G328" s="1">
        <v>42754</v>
      </c>
      <c r="H328" t="s">
        <v>55</v>
      </c>
      <c r="I328" t="s">
        <v>56</v>
      </c>
      <c r="J328">
        <v>134</v>
      </c>
      <c r="K328" s="1">
        <v>42754</v>
      </c>
      <c r="L328" s="1">
        <v>42754</v>
      </c>
      <c r="M328" s="1">
        <v>42528</v>
      </c>
      <c r="N328" t="s">
        <v>925</v>
      </c>
      <c r="O328" t="s">
        <v>926</v>
      </c>
      <c r="P328" t="s">
        <v>927</v>
      </c>
      <c r="Q328" t="s">
        <v>928</v>
      </c>
      <c r="R328" s="1">
        <v>44353</v>
      </c>
      <c r="U328" t="s">
        <v>924</v>
      </c>
      <c r="W328" t="s">
        <v>925</v>
      </c>
      <c r="X328" t="s">
        <v>59</v>
      </c>
      <c r="Y328" t="s">
        <v>926</v>
      </c>
      <c r="Z328" t="s">
        <v>927</v>
      </c>
      <c r="AA328" t="s">
        <v>928</v>
      </c>
      <c r="AC328">
        <v>1</v>
      </c>
      <c r="AL328">
        <v>0</v>
      </c>
      <c r="AM328">
        <v>0</v>
      </c>
      <c r="AN328">
        <v>1</v>
      </c>
      <c r="AO328">
        <v>1</v>
      </c>
      <c r="AR328" s="2">
        <v>44183</v>
      </c>
      <c r="AS328" s="2">
        <v>44183</v>
      </c>
      <c r="AT328" t="s">
        <v>63</v>
      </c>
      <c r="AU328">
        <v>1</v>
      </c>
      <c r="AV328">
        <v>0</v>
      </c>
      <c r="AW328">
        <v>0</v>
      </c>
      <c r="AY328" t="s">
        <v>924</v>
      </c>
      <c r="BA328" s="2">
        <v>44183</v>
      </c>
      <c r="BB328" s="2">
        <v>44183</v>
      </c>
      <c r="BC328" t="s">
        <v>63</v>
      </c>
      <c r="BD328">
        <v>4</v>
      </c>
    </row>
    <row r="329" spans="1:56" hidden="1" x14ac:dyDescent="0.15">
      <c r="A329">
        <v>130</v>
      </c>
      <c r="B329">
        <v>4</v>
      </c>
      <c r="C329">
        <v>2</v>
      </c>
      <c r="D329">
        <v>3</v>
      </c>
      <c r="E329">
        <v>0</v>
      </c>
      <c r="G329" s="1">
        <v>44363</v>
      </c>
      <c r="H329" t="s">
        <v>2257</v>
      </c>
      <c r="I329" t="s">
        <v>56</v>
      </c>
      <c r="J329">
        <v>134</v>
      </c>
      <c r="K329" s="1">
        <v>42754</v>
      </c>
      <c r="L329" s="1">
        <v>42754</v>
      </c>
      <c r="M329" s="1">
        <v>44354</v>
      </c>
      <c r="N329" t="s">
        <v>925</v>
      </c>
      <c r="O329" t="s">
        <v>926</v>
      </c>
      <c r="P329" t="s">
        <v>3696</v>
      </c>
      <c r="Q329" t="s">
        <v>928</v>
      </c>
      <c r="R329" s="1">
        <v>46179</v>
      </c>
      <c r="T329" t="s">
        <v>3695</v>
      </c>
      <c r="U329" t="s">
        <v>3694</v>
      </c>
      <c r="W329" t="s">
        <v>925</v>
      </c>
      <c r="X329" t="s">
        <v>59</v>
      </c>
      <c r="Y329" t="s">
        <v>926</v>
      </c>
      <c r="Z329" t="s">
        <v>3696</v>
      </c>
      <c r="AA329" t="s">
        <v>928</v>
      </c>
      <c r="AC329">
        <v>1</v>
      </c>
      <c r="AG329" t="s">
        <v>2258</v>
      </c>
      <c r="AL329">
        <v>0</v>
      </c>
      <c r="AN329">
        <v>1</v>
      </c>
      <c r="AO329">
        <v>1</v>
      </c>
      <c r="AR329" s="2">
        <v>45266.565011574072</v>
      </c>
      <c r="AS329" s="2">
        <v>45266.565011574072</v>
      </c>
      <c r="AT329">
        <v>512272</v>
      </c>
      <c r="AU329">
        <v>1</v>
      </c>
      <c r="AV329">
        <v>0</v>
      </c>
      <c r="AW329">
        <v>2</v>
      </c>
      <c r="AX329" t="s">
        <v>3695</v>
      </c>
      <c r="AY329" t="s">
        <v>3694</v>
      </c>
      <c r="BA329" s="2">
        <v>45266.564976851849</v>
      </c>
      <c r="BB329" s="2">
        <v>44183</v>
      </c>
      <c r="BC329">
        <v>512272</v>
      </c>
      <c r="BD329">
        <v>4</v>
      </c>
    </row>
    <row r="330" spans="1:56" hidden="1" x14ac:dyDescent="0.15">
      <c r="A330">
        <v>131</v>
      </c>
      <c r="B330">
        <v>1</v>
      </c>
      <c r="C330">
        <v>1</v>
      </c>
      <c r="D330">
        <v>3</v>
      </c>
      <c r="E330">
        <v>0</v>
      </c>
      <c r="G330" s="1">
        <v>42754</v>
      </c>
      <c r="H330" t="s">
        <v>55</v>
      </c>
      <c r="I330" t="s">
        <v>56</v>
      </c>
      <c r="J330">
        <v>135</v>
      </c>
      <c r="K330" s="1">
        <v>42754</v>
      </c>
      <c r="L330" s="1">
        <v>42754</v>
      </c>
      <c r="M330" s="1">
        <v>42711</v>
      </c>
      <c r="N330" t="s">
        <v>930</v>
      </c>
      <c r="O330" t="s">
        <v>931</v>
      </c>
      <c r="P330" t="s">
        <v>932</v>
      </c>
      <c r="Q330" t="s">
        <v>933</v>
      </c>
      <c r="R330" s="1">
        <v>44536</v>
      </c>
      <c r="U330" t="s">
        <v>929</v>
      </c>
      <c r="W330" t="s">
        <v>930</v>
      </c>
      <c r="X330" t="s">
        <v>59</v>
      </c>
      <c r="Y330" t="s">
        <v>931</v>
      </c>
      <c r="Z330" t="s">
        <v>932</v>
      </c>
      <c r="AA330" t="s">
        <v>933</v>
      </c>
      <c r="AC330">
        <v>1</v>
      </c>
      <c r="AL330">
        <v>0</v>
      </c>
      <c r="AM330">
        <v>0</v>
      </c>
      <c r="AN330">
        <v>1</v>
      </c>
      <c r="AO330">
        <v>1</v>
      </c>
      <c r="AR330" s="2">
        <v>44183</v>
      </c>
      <c r="AS330" s="2">
        <v>44183</v>
      </c>
      <c r="AT330" t="s">
        <v>63</v>
      </c>
      <c r="AU330">
        <v>1</v>
      </c>
      <c r="AV330">
        <v>0</v>
      </c>
      <c r="AW330">
        <v>0</v>
      </c>
      <c r="AY330" t="s">
        <v>934</v>
      </c>
      <c r="BA330" s="2">
        <v>44183</v>
      </c>
      <c r="BB330" s="2">
        <v>44183</v>
      </c>
      <c r="BC330" t="s">
        <v>63</v>
      </c>
      <c r="BD330">
        <v>12</v>
      </c>
    </row>
    <row r="331" spans="1:56" hidden="1" x14ac:dyDescent="0.15">
      <c r="A331">
        <v>131</v>
      </c>
      <c r="B331">
        <v>1</v>
      </c>
      <c r="C331">
        <v>1</v>
      </c>
      <c r="D331">
        <v>3</v>
      </c>
      <c r="E331">
        <v>0</v>
      </c>
      <c r="G331" s="1">
        <v>42754</v>
      </c>
      <c r="H331" t="s">
        <v>55</v>
      </c>
      <c r="I331" t="s">
        <v>56</v>
      </c>
      <c r="J331">
        <v>135</v>
      </c>
      <c r="K331" s="1">
        <v>42754</v>
      </c>
      <c r="L331" s="1">
        <v>42754</v>
      </c>
      <c r="M331" s="1">
        <v>42711</v>
      </c>
      <c r="N331" t="s">
        <v>935</v>
      </c>
      <c r="O331" t="s">
        <v>936</v>
      </c>
      <c r="P331" t="s">
        <v>937</v>
      </c>
      <c r="Q331" t="s">
        <v>938</v>
      </c>
      <c r="R331" s="1">
        <v>44536</v>
      </c>
      <c r="U331" t="s">
        <v>929</v>
      </c>
      <c r="W331" t="s">
        <v>930</v>
      </c>
      <c r="X331" t="s">
        <v>59</v>
      </c>
      <c r="Y331" t="s">
        <v>931</v>
      </c>
      <c r="Z331" t="s">
        <v>932</v>
      </c>
      <c r="AA331" t="s">
        <v>933</v>
      </c>
      <c r="AC331">
        <v>1</v>
      </c>
      <c r="AL331">
        <v>0</v>
      </c>
      <c r="AM331">
        <v>0</v>
      </c>
      <c r="AN331">
        <v>1</v>
      </c>
      <c r="AO331">
        <v>1</v>
      </c>
      <c r="AR331" s="2">
        <v>44183</v>
      </c>
      <c r="AS331" s="2">
        <v>44183</v>
      </c>
      <c r="AT331" t="s">
        <v>63</v>
      </c>
      <c r="AU331">
        <v>2</v>
      </c>
      <c r="AV331">
        <v>0</v>
      </c>
      <c r="AW331">
        <v>0</v>
      </c>
      <c r="AY331" t="s">
        <v>939</v>
      </c>
      <c r="BA331" s="2">
        <v>44183</v>
      </c>
      <c r="BB331" s="2">
        <v>44183</v>
      </c>
      <c r="BC331" t="s">
        <v>63</v>
      </c>
      <c r="BD331">
        <v>12</v>
      </c>
    </row>
    <row r="332" spans="1:56" hidden="1" x14ac:dyDescent="0.15">
      <c r="A332">
        <v>131</v>
      </c>
      <c r="B332">
        <v>3</v>
      </c>
      <c r="C332">
        <v>3</v>
      </c>
      <c r="D332">
        <v>3</v>
      </c>
      <c r="E332">
        <v>0</v>
      </c>
      <c r="G332" s="1">
        <v>44480</v>
      </c>
      <c r="H332" t="s">
        <v>2267</v>
      </c>
      <c r="I332" t="s">
        <v>56</v>
      </c>
      <c r="J332">
        <v>135</v>
      </c>
      <c r="K332" s="1">
        <v>42754</v>
      </c>
      <c r="L332" s="1">
        <v>42754</v>
      </c>
      <c r="M332" s="1">
        <v>42711</v>
      </c>
      <c r="N332" t="s">
        <v>930</v>
      </c>
      <c r="O332" t="s">
        <v>931</v>
      </c>
      <c r="P332" t="s">
        <v>932</v>
      </c>
      <c r="Q332" t="s">
        <v>933</v>
      </c>
      <c r="R332" s="1">
        <v>44536</v>
      </c>
      <c r="U332" t="s">
        <v>929</v>
      </c>
      <c r="W332" t="s">
        <v>930</v>
      </c>
      <c r="X332" t="s">
        <v>59</v>
      </c>
      <c r="Y332" t="s">
        <v>931</v>
      </c>
      <c r="Z332" t="s">
        <v>932</v>
      </c>
      <c r="AA332" t="s">
        <v>933</v>
      </c>
      <c r="AC332">
        <v>1</v>
      </c>
      <c r="AG332" t="s">
        <v>2258</v>
      </c>
      <c r="AL332">
        <v>0</v>
      </c>
      <c r="AM332">
        <v>0</v>
      </c>
      <c r="AN332">
        <v>1</v>
      </c>
      <c r="AO332">
        <v>1</v>
      </c>
      <c r="AR332" s="2">
        <v>44480.401388888888</v>
      </c>
      <c r="AS332" s="2">
        <v>44480.401388888888</v>
      </c>
      <c r="AT332">
        <v>99127</v>
      </c>
      <c r="AU332">
        <v>1</v>
      </c>
      <c r="AV332">
        <v>0</v>
      </c>
      <c r="AW332">
        <v>1</v>
      </c>
      <c r="AX332" t="s">
        <v>2497</v>
      </c>
      <c r="AY332" t="s">
        <v>2498</v>
      </c>
      <c r="BA332" s="2">
        <v>44480.400555555556</v>
      </c>
      <c r="BB332" s="2">
        <v>44183</v>
      </c>
      <c r="BC332">
        <v>99127</v>
      </c>
      <c r="BD332">
        <v>12</v>
      </c>
    </row>
    <row r="333" spans="1:56" hidden="1" x14ac:dyDescent="0.15">
      <c r="A333">
        <v>131</v>
      </c>
      <c r="B333">
        <v>3</v>
      </c>
      <c r="C333">
        <v>3</v>
      </c>
      <c r="D333">
        <v>3</v>
      </c>
      <c r="E333">
        <v>0</v>
      </c>
      <c r="G333" s="1">
        <v>44480</v>
      </c>
      <c r="H333" t="s">
        <v>2267</v>
      </c>
      <c r="I333" t="s">
        <v>56</v>
      </c>
      <c r="J333">
        <v>135</v>
      </c>
      <c r="K333" s="1">
        <v>42754</v>
      </c>
      <c r="L333" s="1">
        <v>42754</v>
      </c>
      <c r="M333" s="1">
        <v>42711</v>
      </c>
      <c r="N333" t="s">
        <v>935</v>
      </c>
      <c r="O333" t="s">
        <v>2499</v>
      </c>
      <c r="P333" t="s">
        <v>2500</v>
      </c>
      <c r="Q333" t="s">
        <v>938</v>
      </c>
      <c r="R333" s="1">
        <v>44536</v>
      </c>
      <c r="U333" t="s">
        <v>929</v>
      </c>
      <c r="W333" t="s">
        <v>930</v>
      </c>
      <c r="X333" t="s">
        <v>59</v>
      </c>
      <c r="Y333" t="s">
        <v>931</v>
      </c>
      <c r="Z333" t="s">
        <v>932</v>
      </c>
      <c r="AA333" t="s">
        <v>933</v>
      </c>
      <c r="AC333">
        <v>1</v>
      </c>
      <c r="AG333" t="s">
        <v>2258</v>
      </c>
      <c r="AL333">
        <v>0</v>
      </c>
      <c r="AM333">
        <v>0</v>
      </c>
      <c r="AN333">
        <v>1</v>
      </c>
      <c r="AO333">
        <v>1</v>
      </c>
      <c r="AR333" s="2">
        <v>44480.401388888888</v>
      </c>
      <c r="AS333" s="2">
        <v>44480.401388888888</v>
      </c>
      <c r="AT333">
        <v>99127</v>
      </c>
      <c r="AU333">
        <v>2</v>
      </c>
      <c r="AV333">
        <v>0</v>
      </c>
      <c r="AW333">
        <v>1</v>
      </c>
      <c r="AX333" t="s">
        <v>2501</v>
      </c>
      <c r="AY333" t="s">
        <v>934</v>
      </c>
      <c r="BA333" s="2">
        <v>44480.401099537034</v>
      </c>
      <c r="BB333" s="2">
        <v>44183</v>
      </c>
      <c r="BC333">
        <v>99127</v>
      </c>
      <c r="BD333">
        <v>12</v>
      </c>
    </row>
    <row r="334" spans="1:56" hidden="1" x14ac:dyDescent="0.15">
      <c r="A334">
        <v>131</v>
      </c>
      <c r="B334">
        <v>5</v>
      </c>
      <c r="C334">
        <v>2</v>
      </c>
      <c r="D334">
        <v>3</v>
      </c>
      <c r="E334">
        <v>0</v>
      </c>
      <c r="G334" s="1">
        <v>44511</v>
      </c>
      <c r="H334" t="s">
        <v>2259</v>
      </c>
      <c r="I334" t="s">
        <v>56</v>
      </c>
      <c r="J334">
        <v>135</v>
      </c>
      <c r="K334" s="1">
        <v>42754</v>
      </c>
      <c r="L334" s="1">
        <v>42754</v>
      </c>
      <c r="M334" s="1">
        <v>44537</v>
      </c>
      <c r="N334" t="s">
        <v>930</v>
      </c>
      <c r="O334" t="s">
        <v>931</v>
      </c>
      <c r="P334" t="s">
        <v>932</v>
      </c>
      <c r="Q334" t="s">
        <v>933</v>
      </c>
      <c r="R334" s="1">
        <v>46362</v>
      </c>
      <c r="U334" t="s">
        <v>929</v>
      </c>
      <c r="W334" t="s">
        <v>930</v>
      </c>
      <c r="X334" t="s">
        <v>59</v>
      </c>
      <c r="Y334" t="s">
        <v>931</v>
      </c>
      <c r="Z334" t="s">
        <v>932</v>
      </c>
      <c r="AA334" t="s">
        <v>933</v>
      </c>
      <c r="AC334">
        <v>1</v>
      </c>
      <c r="AG334" t="s">
        <v>2258</v>
      </c>
      <c r="AL334">
        <v>0</v>
      </c>
      <c r="AM334">
        <v>0</v>
      </c>
      <c r="AN334">
        <v>1</v>
      </c>
      <c r="AO334">
        <v>1</v>
      </c>
      <c r="AR334" s="2">
        <v>44511.699004629627</v>
      </c>
      <c r="AS334" s="2">
        <v>44511.699004629627</v>
      </c>
      <c r="AT334">
        <v>99127</v>
      </c>
      <c r="AU334">
        <v>1</v>
      </c>
      <c r="AV334">
        <v>0</v>
      </c>
      <c r="AW334">
        <v>1</v>
      </c>
      <c r="AX334" t="s">
        <v>2497</v>
      </c>
      <c r="AY334" t="s">
        <v>2498</v>
      </c>
      <c r="BA334" s="2">
        <v>44480.400555555556</v>
      </c>
      <c r="BB334" s="2">
        <v>44183</v>
      </c>
      <c r="BC334">
        <v>99127</v>
      </c>
      <c r="BD334">
        <v>12</v>
      </c>
    </row>
    <row r="335" spans="1:56" hidden="1" x14ac:dyDescent="0.15">
      <c r="A335">
        <v>131</v>
      </c>
      <c r="B335">
        <v>5</v>
      </c>
      <c r="C335">
        <v>2</v>
      </c>
      <c r="D335">
        <v>3</v>
      </c>
      <c r="E335">
        <v>0</v>
      </c>
      <c r="G335" s="1">
        <v>44511</v>
      </c>
      <c r="H335" t="s">
        <v>2259</v>
      </c>
      <c r="I335" t="s">
        <v>56</v>
      </c>
      <c r="J335">
        <v>135</v>
      </c>
      <c r="K335" s="1">
        <v>42754</v>
      </c>
      <c r="L335" s="1">
        <v>42754</v>
      </c>
      <c r="M335" s="1">
        <v>44537</v>
      </c>
      <c r="N335" t="s">
        <v>935</v>
      </c>
      <c r="O335" t="s">
        <v>2499</v>
      </c>
      <c r="P335" t="s">
        <v>2500</v>
      </c>
      <c r="Q335" t="s">
        <v>938</v>
      </c>
      <c r="R335" s="1">
        <v>46362</v>
      </c>
      <c r="U335" t="s">
        <v>929</v>
      </c>
      <c r="W335" t="s">
        <v>930</v>
      </c>
      <c r="X335" t="s">
        <v>59</v>
      </c>
      <c r="Y335" t="s">
        <v>931</v>
      </c>
      <c r="Z335" t="s">
        <v>932</v>
      </c>
      <c r="AA335" t="s">
        <v>933</v>
      </c>
      <c r="AC335">
        <v>1</v>
      </c>
      <c r="AG335" t="s">
        <v>2258</v>
      </c>
      <c r="AL335">
        <v>0</v>
      </c>
      <c r="AM335">
        <v>0</v>
      </c>
      <c r="AN335">
        <v>1</v>
      </c>
      <c r="AO335">
        <v>1</v>
      </c>
      <c r="AR335" s="2">
        <v>44511.699004629627</v>
      </c>
      <c r="AS335" s="2">
        <v>44511.699004629627</v>
      </c>
      <c r="AT335">
        <v>99127</v>
      </c>
      <c r="AU335">
        <v>2</v>
      </c>
      <c r="AV335">
        <v>0</v>
      </c>
      <c r="AW335">
        <v>1</v>
      </c>
      <c r="AX335" t="s">
        <v>2501</v>
      </c>
      <c r="AY335" t="s">
        <v>934</v>
      </c>
      <c r="BA335" s="2">
        <v>44480.401099537034</v>
      </c>
      <c r="BB335" s="2">
        <v>44183</v>
      </c>
      <c r="BC335">
        <v>99127</v>
      </c>
      <c r="BD335">
        <v>12</v>
      </c>
    </row>
    <row r="336" spans="1:56" hidden="1" x14ac:dyDescent="0.15">
      <c r="A336">
        <v>131</v>
      </c>
      <c r="B336">
        <v>7</v>
      </c>
      <c r="C336">
        <v>3</v>
      </c>
      <c r="D336">
        <v>3</v>
      </c>
      <c r="E336">
        <v>0</v>
      </c>
      <c r="G336" s="1">
        <v>44753</v>
      </c>
      <c r="H336" t="s">
        <v>2267</v>
      </c>
      <c r="I336" t="s">
        <v>56</v>
      </c>
      <c r="J336">
        <v>135</v>
      </c>
      <c r="K336" s="1">
        <v>42754</v>
      </c>
      <c r="L336" s="1">
        <v>42754</v>
      </c>
      <c r="M336" s="1">
        <v>44537</v>
      </c>
      <c r="N336" t="s">
        <v>930</v>
      </c>
      <c r="O336" t="s">
        <v>931</v>
      </c>
      <c r="P336" t="s">
        <v>932</v>
      </c>
      <c r="Q336" t="s">
        <v>933</v>
      </c>
      <c r="R336" s="1">
        <v>46362</v>
      </c>
      <c r="T336" t="s">
        <v>2882</v>
      </c>
      <c r="U336" t="s">
        <v>2881</v>
      </c>
      <c r="W336" t="s">
        <v>930</v>
      </c>
      <c r="X336" t="s">
        <v>59</v>
      </c>
      <c r="Y336" t="s">
        <v>931</v>
      </c>
      <c r="Z336" t="s">
        <v>2880</v>
      </c>
      <c r="AA336" t="s">
        <v>933</v>
      </c>
      <c r="AC336">
        <v>1</v>
      </c>
      <c r="AG336" t="s">
        <v>2258</v>
      </c>
      <c r="AL336">
        <v>0</v>
      </c>
      <c r="AM336">
        <v>0</v>
      </c>
      <c r="AN336">
        <v>1</v>
      </c>
      <c r="AO336">
        <v>1</v>
      </c>
      <c r="AR336" s="2">
        <v>44756.622453703705</v>
      </c>
      <c r="AS336" s="2">
        <v>44756.622453703705</v>
      </c>
      <c r="AT336">
        <v>512272</v>
      </c>
      <c r="AU336">
        <v>1</v>
      </c>
      <c r="AV336">
        <v>0</v>
      </c>
      <c r="AW336">
        <v>1</v>
      </c>
      <c r="AX336" t="s">
        <v>2497</v>
      </c>
      <c r="AY336" t="s">
        <v>2498</v>
      </c>
      <c r="BA336" s="2">
        <v>44480.400555555556</v>
      </c>
      <c r="BB336" s="2">
        <v>44183</v>
      </c>
      <c r="BC336">
        <v>99127</v>
      </c>
      <c r="BD336">
        <v>12</v>
      </c>
    </row>
    <row r="337" spans="1:56" hidden="1" x14ac:dyDescent="0.15">
      <c r="A337">
        <v>131</v>
      </c>
      <c r="B337">
        <v>7</v>
      </c>
      <c r="C337">
        <v>3</v>
      </c>
      <c r="D337">
        <v>3</v>
      </c>
      <c r="E337">
        <v>0</v>
      </c>
      <c r="G337" s="1">
        <v>44753</v>
      </c>
      <c r="H337" t="s">
        <v>2267</v>
      </c>
      <c r="I337" t="s">
        <v>56</v>
      </c>
      <c r="J337">
        <v>135</v>
      </c>
      <c r="K337" s="1">
        <v>42754</v>
      </c>
      <c r="L337" s="1">
        <v>42754</v>
      </c>
      <c r="M337" s="1">
        <v>44537</v>
      </c>
      <c r="N337" t="s">
        <v>935</v>
      </c>
      <c r="O337" t="s">
        <v>2499</v>
      </c>
      <c r="P337" t="s">
        <v>2500</v>
      </c>
      <c r="Q337" t="s">
        <v>938</v>
      </c>
      <c r="R337" s="1">
        <v>46362</v>
      </c>
      <c r="T337" t="s">
        <v>2882</v>
      </c>
      <c r="U337" t="s">
        <v>2881</v>
      </c>
      <c r="W337" t="s">
        <v>930</v>
      </c>
      <c r="X337" t="s">
        <v>59</v>
      </c>
      <c r="Y337" t="s">
        <v>931</v>
      </c>
      <c r="Z337" t="s">
        <v>2880</v>
      </c>
      <c r="AA337" t="s">
        <v>933</v>
      </c>
      <c r="AC337">
        <v>1</v>
      </c>
      <c r="AG337" t="s">
        <v>2258</v>
      </c>
      <c r="AL337">
        <v>0</v>
      </c>
      <c r="AM337">
        <v>0</v>
      </c>
      <c r="AN337">
        <v>1</v>
      </c>
      <c r="AO337">
        <v>1</v>
      </c>
      <c r="AR337" s="2">
        <v>44756.622453703705</v>
      </c>
      <c r="AS337" s="2">
        <v>44756.622453703705</v>
      </c>
      <c r="AT337">
        <v>512272</v>
      </c>
      <c r="AU337">
        <v>2</v>
      </c>
      <c r="AV337">
        <v>0</v>
      </c>
      <c r="AW337">
        <v>1</v>
      </c>
      <c r="AX337" t="s">
        <v>2501</v>
      </c>
      <c r="AY337" t="s">
        <v>934</v>
      </c>
      <c r="BA337" s="2">
        <v>44480.401099537034</v>
      </c>
      <c r="BB337" s="2">
        <v>44183</v>
      </c>
      <c r="BC337">
        <v>99127</v>
      </c>
      <c r="BD337">
        <v>12</v>
      </c>
    </row>
    <row r="338" spans="1:56" hidden="1" x14ac:dyDescent="0.15">
      <c r="A338">
        <v>131</v>
      </c>
      <c r="B338">
        <v>12</v>
      </c>
      <c r="C338">
        <v>3</v>
      </c>
      <c r="D338">
        <v>3</v>
      </c>
      <c r="E338">
        <v>0</v>
      </c>
      <c r="F338">
        <f>-23-49</f>
        <v>-72</v>
      </c>
      <c r="G338" s="1">
        <v>45247</v>
      </c>
      <c r="H338" t="s">
        <v>2262</v>
      </c>
      <c r="I338" t="s">
        <v>56</v>
      </c>
      <c r="J338">
        <v>135</v>
      </c>
      <c r="K338" s="1">
        <v>42754</v>
      </c>
      <c r="L338" s="1">
        <v>42754</v>
      </c>
      <c r="M338" s="1">
        <v>44537</v>
      </c>
      <c r="N338" t="s">
        <v>3693</v>
      </c>
      <c r="O338" t="s">
        <v>931</v>
      </c>
      <c r="P338" t="s">
        <v>3356</v>
      </c>
      <c r="Q338" t="s">
        <v>933</v>
      </c>
      <c r="R338" s="1">
        <v>46362</v>
      </c>
      <c r="T338" t="s">
        <v>3357</v>
      </c>
      <c r="U338" t="s">
        <v>2881</v>
      </c>
      <c r="W338" t="s">
        <v>930</v>
      </c>
      <c r="X338" t="s">
        <v>59</v>
      </c>
      <c r="Y338" t="s">
        <v>931</v>
      </c>
      <c r="Z338" t="s">
        <v>3356</v>
      </c>
      <c r="AA338" t="s">
        <v>933</v>
      </c>
      <c r="AC338">
        <v>1</v>
      </c>
      <c r="AG338" t="s">
        <v>2258</v>
      </c>
      <c r="AL338">
        <v>0</v>
      </c>
      <c r="AN338">
        <v>1</v>
      </c>
      <c r="AO338">
        <v>1</v>
      </c>
      <c r="AR338" s="2">
        <v>45266.712685185186</v>
      </c>
      <c r="AS338" s="2">
        <v>45266.712685185186</v>
      </c>
      <c r="AT338">
        <v>512272</v>
      </c>
      <c r="AU338">
        <v>1</v>
      </c>
      <c r="AV338">
        <v>0</v>
      </c>
      <c r="AW338">
        <v>1</v>
      </c>
      <c r="AX338" t="s">
        <v>2497</v>
      </c>
      <c r="AY338" t="s">
        <v>2498</v>
      </c>
      <c r="BA338" s="2">
        <v>45266.71266203704</v>
      </c>
      <c r="BB338" s="2">
        <v>44183</v>
      </c>
      <c r="BC338">
        <v>512272</v>
      </c>
      <c r="BD338">
        <v>12</v>
      </c>
    </row>
    <row r="339" spans="1:56" hidden="1" x14ac:dyDescent="0.15">
      <c r="A339">
        <v>131</v>
      </c>
      <c r="B339">
        <v>12</v>
      </c>
      <c r="C339">
        <v>3</v>
      </c>
      <c r="D339">
        <v>3</v>
      </c>
      <c r="E339">
        <v>0</v>
      </c>
      <c r="F339">
        <f>-23-49</f>
        <v>-72</v>
      </c>
      <c r="G339" s="1">
        <v>45247</v>
      </c>
      <c r="H339" t="s">
        <v>2262</v>
      </c>
      <c r="I339" t="s">
        <v>56</v>
      </c>
      <c r="J339">
        <v>135</v>
      </c>
      <c r="K339" s="1">
        <v>42754</v>
      </c>
      <c r="L339" s="1">
        <v>42754</v>
      </c>
      <c r="M339" s="1">
        <v>44537</v>
      </c>
      <c r="N339" t="s">
        <v>935</v>
      </c>
      <c r="O339" t="s">
        <v>2499</v>
      </c>
      <c r="P339" t="s">
        <v>3692</v>
      </c>
      <c r="Q339" t="s">
        <v>938</v>
      </c>
      <c r="R339" s="1">
        <v>46362</v>
      </c>
      <c r="T339" t="s">
        <v>3357</v>
      </c>
      <c r="U339" t="s">
        <v>2881</v>
      </c>
      <c r="W339" t="s">
        <v>930</v>
      </c>
      <c r="X339" t="s">
        <v>59</v>
      </c>
      <c r="Y339" t="s">
        <v>931</v>
      </c>
      <c r="Z339" t="s">
        <v>3356</v>
      </c>
      <c r="AA339" t="s">
        <v>933</v>
      </c>
      <c r="AC339">
        <v>1</v>
      </c>
      <c r="AG339" t="s">
        <v>2258</v>
      </c>
      <c r="AL339">
        <v>0</v>
      </c>
      <c r="AN339">
        <v>1</v>
      </c>
      <c r="AO339">
        <v>1</v>
      </c>
      <c r="AR339" s="2">
        <v>45266.712685185186</v>
      </c>
      <c r="AS339" s="2">
        <v>45266.712685185186</v>
      </c>
      <c r="AT339">
        <v>512272</v>
      </c>
      <c r="AU339">
        <v>2</v>
      </c>
      <c r="AV339">
        <v>0</v>
      </c>
      <c r="AW339">
        <v>1</v>
      </c>
      <c r="AX339" t="s">
        <v>3355</v>
      </c>
      <c r="AY339" t="s">
        <v>3354</v>
      </c>
      <c r="BA339" s="2">
        <v>45266.693888888891</v>
      </c>
      <c r="BB339" s="2">
        <v>44183</v>
      </c>
      <c r="BC339">
        <v>512272</v>
      </c>
      <c r="BD339">
        <v>12</v>
      </c>
    </row>
    <row r="340" spans="1:56" hidden="1" x14ac:dyDescent="0.15">
      <c r="A340">
        <v>132</v>
      </c>
      <c r="B340">
        <v>1</v>
      </c>
      <c r="C340">
        <v>1</v>
      </c>
      <c r="D340">
        <v>3</v>
      </c>
      <c r="E340">
        <v>0</v>
      </c>
      <c r="G340" s="1">
        <v>42755</v>
      </c>
      <c r="H340" t="s">
        <v>55</v>
      </c>
      <c r="I340" t="s">
        <v>56</v>
      </c>
      <c r="J340">
        <v>136</v>
      </c>
      <c r="K340" s="1">
        <v>42755</v>
      </c>
      <c r="L340" s="1">
        <v>42755</v>
      </c>
      <c r="M340" s="1">
        <v>42543</v>
      </c>
      <c r="N340" t="s">
        <v>941</v>
      </c>
      <c r="O340" t="s">
        <v>942</v>
      </c>
      <c r="P340" t="s">
        <v>943</v>
      </c>
      <c r="Q340" t="s">
        <v>944</v>
      </c>
      <c r="R340" s="1">
        <v>44368</v>
      </c>
      <c r="U340" t="s">
        <v>940</v>
      </c>
      <c r="W340" t="s">
        <v>941</v>
      </c>
      <c r="X340" t="s">
        <v>101</v>
      </c>
      <c r="Y340" t="s">
        <v>942</v>
      </c>
      <c r="Z340" t="s">
        <v>943</v>
      </c>
      <c r="AA340" t="s">
        <v>944</v>
      </c>
      <c r="AC340">
        <v>1</v>
      </c>
      <c r="AL340">
        <v>0</v>
      </c>
      <c r="AM340">
        <v>0</v>
      </c>
      <c r="AN340">
        <v>1</v>
      </c>
      <c r="AO340">
        <v>1</v>
      </c>
      <c r="AR340" s="2">
        <v>44183</v>
      </c>
      <c r="AS340" s="2">
        <v>44183</v>
      </c>
      <c r="AT340" t="s">
        <v>63</v>
      </c>
      <c r="AU340">
        <v>1</v>
      </c>
      <c r="AV340">
        <v>0</v>
      </c>
      <c r="AW340">
        <v>0</v>
      </c>
      <c r="AY340" t="s">
        <v>940</v>
      </c>
      <c r="BA340" s="2">
        <v>44183</v>
      </c>
      <c r="BB340" s="2">
        <v>44183</v>
      </c>
      <c r="BC340" t="s">
        <v>63</v>
      </c>
      <c r="BD340">
        <v>7</v>
      </c>
    </row>
    <row r="341" spans="1:56" hidden="1" x14ac:dyDescent="0.15">
      <c r="A341">
        <v>132</v>
      </c>
      <c r="B341">
        <v>3</v>
      </c>
      <c r="C341">
        <v>2</v>
      </c>
      <c r="D341">
        <v>3</v>
      </c>
      <c r="E341">
        <v>0</v>
      </c>
      <c r="G341" s="1">
        <v>44336</v>
      </c>
      <c r="H341" t="s">
        <v>2259</v>
      </c>
      <c r="I341" t="s">
        <v>56</v>
      </c>
      <c r="J341">
        <v>136</v>
      </c>
      <c r="K341" s="1">
        <v>53712</v>
      </c>
      <c r="L341" s="1">
        <v>42755</v>
      </c>
      <c r="M341" s="1">
        <v>44369</v>
      </c>
      <c r="N341" t="s">
        <v>941</v>
      </c>
      <c r="O341" t="s">
        <v>942</v>
      </c>
      <c r="P341" t="s">
        <v>943</v>
      </c>
      <c r="Q341" t="s">
        <v>944</v>
      </c>
      <c r="R341" s="1">
        <v>46194</v>
      </c>
      <c r="U341" t="s">
        <v>940</v>
      </c>
      <c r="W341" t="s">
        <v>941</v>
      </c>
      <c r="X341" t="s">
        <v>101</v>
      </c>
      <c r="Y341" t="s">
        <v>2322</v>
      </c>
      <c r="Z341" t="s">
        <v>2323</v>
      </c>
      <c r="AA341" t="s">
        <v>944</v>
      </c>
      <c r="AC341">
        <v>1</v>
      </c>
      <c r="AG341" t="s">
        <v>2258</v>
      </c>
      <c r="AL341">
        <v>0</v>
      </c>
      <c r="AM341">
        <v>0</v>
      </c>
      <c r="AN341">
        <v>1</v>
      </c>
      <c r="AO341">
        <v>1</v>
      </c>
      <c r="AR341" s="2">
        <v>44336.790254629632</v>
      </c>
      <c r="AS341" s="2">
        <v>44336.790254629632</v>
      </c>
      <c r="AT341">
        <v>99127</v>
      </c>
      <c r="AU341">
        <v>1</v>
      </c>
      <c r="AV341">
        <v>0</v>
      </c>
      <c r="AW341">
        <v>0</v>
      </c>
      <c r="AY341" t="s">
        <v>940</v>
      </c>
      <c r="BA341" s="2">
        <v>44183</v>
      </c>
      <c r="BB341" s="2">
        <v>44183</v>
      </c>
      <c r="BC341" t="s">
        <v>63</v>
      </c>
      <c r="BD341">
        <v>7</v>
      </c>
    </row>
    <row r="342" spans="1:56" hidden="1" x14ac:dyDescent="0.15">
      <c r="A342">
        <v>132</v>
      </c>
      <c r="B342">
        <v>7</v>
      </c>
      <c r="C342">
        <v>3</v>
      </c>
      <c r="D342">
        <v>3</v>
      </c>
      <c r="E342">
        <v>0</v>
      </c>
      <c r="G342" s="1">
        <v>44981</v>
      </c>
      <c r="H342" t="s">
        <v>2262</v>
      </c>
      <c r="I342" t="s">
        <v>56</v>
      </c>
      <c r="J342">
        <v>136</v>
      </c>
      <c r="K342" s="1">
        <v>42755</v>
      </c>
      <c r="L342" s="1">
        <v>42755</v>
      </c>
      <c r="M342" s="1">
        <v>44369</v>
      </c>
      <c r="N342" t="s">
        <v>941</v>
      </c>
      <c r="O342" t="s">
        <v>2322</v>
      </c>
      <c r="P342" t="s">
        <v>2323</v>
      </c>
      <c r="Q342" t="s">
        <v>944</v>
      </c>
      <c r="R342" s="1">
        <v>46194</v>
      </c>
      <c r="T342" t="s">
        <v>3063</v>
      </c>
      <c r="U342" t="s">
        <v>3062</v>
      </c>
      <c r="W342" t="s">
        <v>941</v>
      </c>
      <c r="X342" t="s">
        <v>59</v>
      </c>
      <c r="Y342" t="s">
        <v>2322</v>
      </c>
      <c r="Z342" t="s">
        <v>943</v>
      </c>
      <c r="AA342" t="s">
        <v>944</v>
      </c>
      <c r="AC342">
        <v>1</v>
      </c>
      <c r="AG342" t="s">
        <v>2258</v>
      </c>
      <c r="AL342">
        <v>0</v>
      </c>
      <c r="AN342">
        <v>1</v>
      </c>
      <c r="AO342">
        <v>1</v>
      </c>
      <c r="AR342" s="2">
        <v>45266.471030092594</v>
      </c>
      <c r="AS342" s="2">
        <v>45266.471030092594</v>
      </c>
      <c r="AT342">
        <v>512272</v>
      </c>
      <c r="AU342">
        <v>1</v>
      </c>
      <c r="AV342">
        <v>0</v>
      </c>
      <c r="AW342">
        <v>1</v>
      </c>
      <c r="AX342" t="s">
        <v>3061</v>
      </c>
      <c r="AY342" t="s">
        <v>3060</v>
      </c>
      <c r="BA342" s="2">
        <v>45266.471006944441</v>
      </c>
      <c r="BB342" s="2">
        <v>44183</v>
      </c>
      <c r="BC342">
        <v>512272</v>
      </c>
      <c r="BD342">
        <v>7</v>
      </c>
    </row>
    <row r="343" spans="1:56" hidden="1" x14ac:dyDescent="0.15">
      <c r="A343">
        <v>133</v>
      </c>
      <c r="B343">
        <v>1</v>
      </c>
      <c r="C343">
        <v>1</v>
      </c>
      <c r="D343">
        <v>3</v>
      </c>
      <c r="E343">
        <v>0</v>
      </c>
      <c r="G343" s="1">
        <v>42755</v>
      </c>
      <c r="H343" t="s">
        <v>83</v>
      </c>
      <c r="I343" t="s">
        <v>56</v>
      </c>
      <c r="J343">
        <v>137</v>
      </c>
      <c r="K343" s="1">
        <v>42755</v>
      </c>
      <c r="L343" s="1">
        <v>42755</v>
      </c>
      <c r="M343" s="1">
        <v>42687</v>
      </c>
      <c r="N343" t="s">
        <v>946</v>
      </c>
      <c r="O343" t="s">
        <v>947</v>
      </c>
      <c r="P343" t="s">
        <v>948</v>
      </c>
      <c r="Q343" t="s">
        <v>949</v>
      </c>
      <c r="R343" s="1">
        <v>44512</v>
      </c>
      <c r="U343" t="s">
        <v>945</v>
      </c>
      <c r="W343" t="s">
        <v>946</v>
      </c>
      <c r="X343" t="s">
        <v>77</v>
      </c>
      <c r="Y343" t="s">
        <v>947</v>
      </c>
      <c r="Z343" t="s">
        <v>948</v>
      </c>
      <c r="AA343" t="s">
        <v>949</v>
      </c>
      <c r="AC343">
        <v>1</v>
      </c>
      <c r="AL343">
        <v>0</v>
      </c>
      <c r="AM343">
        <v>0</v>
      </c>
      <c r="AN343">
        <v>1</v>
      </c>
      <c r="AO343">
        <v>1</v>
      </c>
      <c r="AR343" s="2">
        <v>44183</v>
      </c>
      <c r="AS343" s="2">
        <v>44183</v>
      </c>
      <c r="AT343" t="s">
        <v>63</v>
      </c>
      <c r="AU343">
        <v>1</v>
      </c>
      <c r="AV343">
        <v>0</v>
      </c>
      <c r="AW343">
        <v>0</v>
      </c>
      <c r="AY343" t="s">
        <v>950</v>
      </c>
      <c r="BA343" s="2">
        <v>44183</v>
      </c>
      <c r="BB343" s="2">
        <v>44183</v>
      </c>
      <c r="BC343" t="s">
        <v>63</v>
      </c>
      <c r="BD343">
        <v>1</v>
      </c>
    </row>
    <row r="344" spans="1:56" hidden="1" x14ac:dyDescent="0.15">
      <c r="A344">
        <v>134</v>
      </c>
      <c r="B344">
        <v>1</v>
      </c>
      <c r="C344">
        <v>1</v>
      </c>
      <c r="D344">
        <v>3</v>
      </c>
      <c r="E344">
        <v>0</v>
      </c>
      <c r="G344" s="1">
        <v>42755</v>
      </c>
      <c r="H344" t="s">
        <v>55</v>
      </c>
      <c r="I344" t="s">
        <v>56</v>
      </c>
      <c r="J344">
        <v>138</v>
      </c>
      <c r="K344" s="1">
        <v>42755</v>
      </c>
      <c r="L344" s="1">
        <v>42755</v>
      </c>
      <c r="M344" s="1">
        <v>42751</v>
      </c>
      <c r="N344" t="s">
        <v>956</v>
      </c>
      <c r="O344" t="s">
        <v>957</v>
      </c>
      <c r="P344" t="s">
        <v>958</v>
      </c>
      <c r="Q344" t="s">
        <v>959</v>
      </c>
      <c r="R344" s="1">
        <v>44576</v>
      </c>
      <c r="U344" t="s">
        <v>951</v>
      </c>
      <c r="W344" t="s">
        <v>952</v>
      </c>
      <c r="X344" t="s">
        <v>835</v>
      </c>
      <c r="Y344" t="s">
        <v>953</v>
      </c>
      <c r="Z344" t="s">
        <v>954</v>
      </c>
      <c r="AA344" t="s">
        <v>955</v>
      </c>
      <c r="AC344">
        <v>1</v>
      </c>
      <c r="AL344">
        <v>0</v>
      </c>
      <c r="AM344">
        <v>0</v>
      </c>
      <c r="AN344">
        <v>1</v>
      </c>
      <c r="AO344">
        <v>1</v>
      </c>
      <c r="AR344" s="2">
        <v>44183</v>
      </c>
      <c r="AS344" s="2">
        <v>44183</v>
      </c>
      <c r="AT344" t="s">
        <v>63</v>
      </c>
      <c r="AU344">
        <v>1</v>
      </c>
      <c r="AV344">
        <v>0</v>
      </c>
      <c r="AW344">
        <v>0</v>
      </c>
      <c r="AY344" t="s">
        <v>960</v>
      </c>
      <c r="BA344" s="2">
        <v>44183</v>
      </c>
      <c r="BB344" s="2">
        <v>44183</v>
      </c>
      <c r="BC344" t="s">
        <v>63</v>
      </c>
      <c r="BD344">
        <v>7</v>
      </c>
    </row>
    <row r="345" spans="1:56" hidden="1" x14ac:dyDescent="0.15">
      <c r="A345">
        <v>134</v>
      </c>
      <c r="B345">
        <v>3</v>
      </c>
      <c r="C345">
        <v>3</v>
      </c>
      <c r="D345">
        <v>3</v>
      </c>
      <c r="E345">
        <v>0</v>
      </c>
      <c r="G345" s="1">
        <v>33329</v>
      </c>
      <c r="H345" t="s">
        <v>2267</v>
      </c>
      <c r="I345" t="s">
        <v>56</v>
      </c>
      <c r="J345">
        <v>138</v>
      </c>
      <c r="K345" s="1">
        <v>42755</v>
      </c>
      <c r="L345" s="1">
        <v>42755</v>
      </c>
      <c r="M345" s="1">
        <v>42751</v>
      </c>
      <c r="N345" t="s">
        <v>956</v>
      </c>
      <c r="O345" t="s">
        <v>957</v>
      </c>
      <c r="P345" t="s">
        <v>2434</v>
      </c>
      <c r="Q345" t="s">
        <v>959</v>
      </c>
      <c r="R345" s="1">
        <v>44576</v>
      </c>
      <c r="U345" t="s">
        <v>951</v>
      </c>
      <c r="W345" t="s">
        <v>952</v>
      </c>
      <c r="X345" t="s">
        <v>835</v>
      </c>
      <c r="Y345" t="s">
        <v>953</v>
      </c>
      <c r="Z345" t="s">
        <v>954</v>
      </c>
      <c r="AA345" t="s">
        <v>955</v>
      </c>
      <c r="AC345">
        <v>1</v>
      </c>
      <c r="AG345" t="s">
        <v>2258</v>
      </c>
      <c r="AL345">
        <v>0</v>
      </c>
      <c r="AM345">
        <v>0</v>
      </c>
      <c r="AN345">
        <v>1</v>
      </c>
      <c r="AO345">
        <v>1</v>
      </c>
      <c r="AR345" s="2">
        <v>44294.806550925925</v>
      </c>
      <c r="AS345" s="2">
        <v>44294.806550925925</v>
      </c>
      <c r="AT345">
        <v>90580</v>
      </c>
      <c r="AU345">
        <v>1</v>
      </c>
      <c r="AV345">
        <v>0</v>
      </c>
      <c r="AW345">
        <v>2</v>
      </c>
      <c r="AX345" t="s">
        <v>2435</v>
      </c>
      <c r="AY345" t="s">
        <v>2436</v>
      </c>
      <c r="BA345" s="2">
        <v>44294.806134259263</v>
      </c>
      <c r="BB345" s="2">
        <v>44183</v>
      </c>
      <c r="BC345">
        <v>90580</v>
      </c>
      <c r="BD345">
        <v>7</v>
      </c>
    </row>
    <row r="346" spans="1:56" hidden="1" x14ac:dyDescent="0.15">
      <c r="A346">
        <v>134</v>
      </c>
      <c r="B346">
        <v>6</v>
      </c>
      <c r="C346">
        <v>2</v>
      </c>
      <c r="D346">
        <v>3</v>
      </c>
      <c r="E346">
        <v>0</v>
      </c>
      <c r="G346" s="1">
        <v>44533</v>
      </c>
      <c r="H346" t="s">
        <v>2259</v>
      </c>
      <c r="I346" t="s">
        <v>56</v>
      </c>
      <c r="J346">
        <v>138</v>
      </c>
      <c r="K346" s="1">
        <v>42755</v>
      </c>
      <c r="L346" s="1">
        <v>42755</v>
      </c>
      <c r="M346" s="1">
        <v>44577</v>
      </c>
      <c r="N346" t="s">
        <v>956</v>
      </c>
      <c r="O346" t="s">
        <v>957</v>
      </c>
      <c r="P346" t="s">
        <v>3691</v>
      </c>
      <c r="Q346" t="s">
        <v>959</v>
      </c>
      <c r="R346" s="1">
        <v>46402</v>
      </c>
      <c r="T346" t="s">
        <v>3690</v>
      </c>
      <c r="U346" t="s">
        <v>3689</v>
      </c>
      <c r="W346" t="s">
        <v>952</v>
      </c>
      <c r="X346" t="s">
        <v>835</v>
      </c>
      <c r="Y346" t="s">
        <v>953</v>
      </c>
      <c r="Z346" t="s">
        <v>3688</v>
      </c>
      <c r="AA346" t="s">
        <v>955</v>
      </c>
      <c r="AC346">
        <v>1</v>
      </c>
      <c r="AG346" t="s">
        <v>2258</v>
      </c>
      <c r="AL346">
        <v>0</v>
      </c>
      <c r="AM346">
        <v>0</v>
      </c>
      <c r="AN346">
        <v>1</v>
      </c>
      <c r="AO346">
        <v>1</v>
      </c>
      <c r="AR346" s="2">
        <v>45266.432256944441</v>
      </c>
      <c r="AS346" s="2">
        <v>45266.432256944441</v>
      </c>
      <c r="AT346">
        <v>512272</v>
      </c>
      <c r="AU346">
        <v>1</v>
      </c>
      <c r="AV346">
        <v>0</v>
      </c>
      <c r="AW346">
        <v>2</v>
      </c>
      <c r="AX346" t="s">
        <v>3687</v>
      </c>
      <c r="AY346" t="s">
        <v>3686</v>
      </c>
      <c r="BA346" s="2">
        <v>45266.432187500002</v>
      </c>
      <c r="BB346" s="2">
        <v>44183</v>
      </c>
      <c r="BC346">
        <v>512272</v>
      </c>
      <c r="BD346">
        <v>7</v>
      </c>
    </row>
    <row r="347" spans="1:56" hidden="1" x14ac:dyDescent="0.15">
      <c r="A347">
        <v>134</v>
      </c>
      <c r="B347">
        <v>7</v>
      </c>
      <c r="C347">
        <v>3</v>
      </c>
      <c r="D347">
        <v>3</v>
      </c>
      <c r="E347">
        <v>0</v>
      </c>
      <c r="G347" s="1">
        <v>44533</v>
      </c>
      <c r="H347" t="s">
        <v>2262</v>
      </c>
      <c r="I347" t="s">
        <v>56</v>
      </c>
      <c r="J347">
        <v>138</v>
      </c>
      <c r="K347" s="1">
        <v>42755</v>
      </c>
      <c r="L347" s="1">
        <v>42755</v>
      </c>
      <c r="M347" s="1">
        <v>44577</v>
      </c>
      <c r="N347" t="s">
        <v>956</v>
      </c>
      <c r="O347" t="s">
        <v>957</v>
      </c>
      <c r="P347" t="s">
        <v>3691</v>
      </c>
      <c r="Q347" t="s">
        <v>959</v>
      </c>
      <c r="R347" s="1">
        <v>46402</v>
      </c>
      <c r="T347" t="s">
        <v>3690</v>
      </c>
      <c r="U347" t="s">
        <v>3689</v>
      </c>
      <c r="W347" t="s">
        <v>952</v>
      </c>
      <c r="X347" t="s">
        <v>835</v>
      </c>
      <c r="Y347" t="s">
        <v>953</v>
      </c>
      <c r="Z347" t="s">
        <v>3688</v>
      </c>
      <c r="AA347" t="s">
        <v>955</v>
      </c>
      <c r="AC347">
        <v>1</v>
      </c>
      <c r="AG347" t="s">
        <v>2258</v>
      </c>
      <c r="AL347">
        <v>0</v>
      </c>
      <c r="AN347">
        <v>1</v>
      </c>
      <c r="AO347">
        <v>1</v>
      </c>
      <c r="AR347" s="2">
        <v>45267.450023148151</v>
      </c>
      <c r="AS347" s="2">
        <v>45267.450023148151</v>
      </c>
      <c r="AT347">
        <v>512272</v>
      </c>
      <c r="AU347">
        <v>1</v>
      </c>
      <c r="AV347">
        <v>0</v>
      </c>
      <c r="AW347">
        <v>2</v>
      </c>
      <c r="AX347" t="s">
        <v>3687</v>
      </c>
      <c r="AY347" t="s">
        <v>3686</v>
      </c>
      <c r="BA347" s="2">
        <v>45266.432187500002</v>
      </c>
      <c r="BB347" s="2">
        <v>44183</v>
      </c>
      <c r="BC347">
        <v>512272</v>
      </c>
      <c r="BD347">
        <v>7</v>
      </c>
    </row>
    <row r="348" spans="1:56" hidden="1" x14ac:dyDescent="0.15">
      <c r="A348">
        <v>135</v>
      </c>
      <c r="B348">
        <v>1</v>
      </c>
      <c r="C348">
        <v>1</v>
      </c>
      <c r="D348">
        <v>3</v>
      </c>
      <c r="E348">
        <v>0</v>
      </c>
      <c r="G348" s="1">
        <v>42755</v>
      </c>
      <c r="H348" t="s">
        <v>83</v>
      </c>
      <c r="I348" t="s">
        <v>56</v>
      </c>
      <c r="J348">
        <v>139</v>
      </c>
      <c r="K348" s="1">
        <v>42755</v>
      </c>
      <c r="L348" s="1">
        <v>42755</v>
      </c>
      <c r="M348" s="1">
        <v>43661</v>
      </c>
      <c r="N348" t="s">
        <v>962</v>
      </c>
      <c r="O348" t="s">
        <v>963</v>
      </c>
      <c r="P348" t="s">
        <v>964</v>
      </c>
      <c r="Q348" t="s">
        <v>965</v>
      </c>
      <c r="R348" s="1">
        <v>45487</v>
      </c>
      <c r="U348" t="s">
        <v>961</v>
      </c>
      <c r="W348" t="s">
        <v>962</v>
      </c>
      <c r="X348" t="s">
        <v>59</v>
      </c>
      <c r="Y348" t="s">
        <v>963</v>
      </c>
      <c r="Z348" t="s">
        <v>964</v>
      </c>
      <c r="AA348" t="s">
        <v>965</v>
      </c>
      <c r="AC348">
        <v>1</v>
      </c>
      <c r="AL348">
        <v>0</v>
      </c>
      <c r="AM348">
        <v>0</v>
      </c>
      <c r="AN348">
        <v>1</v>
      </c>
      <c r="AO348">
        <v>1</v>
      </c>
      <c r="AR348" s="2">
        <v>44183</v>
      </c>
      <c r="AS348" s="2">
        <v>44183</v>
      </c>
      <c r="AT348" t="s">
        <v>63</v>
      </c>
      <c r="AU348">
        <v>1</v>
      </c>
      <c r="AV348">
        <v>0</v>
      </c>
      <c r="AW348">
        <v>0</v>
      </c>
      <c r="AY348" t="s">
        <v>966</v>
      </c>
      <c r="BA348" s="2">
        <v>44183</v>
      </c>
      <c r="BB348" s="2">
        <v>44183</v>
      </c>
      <c r="BC348" t="s">
        <v>63</v>
      </c>
      <c r="BD348">
        <v>1</v>
      </c>
    </row>
    <row r="349" spans="1:56" hidden="1" x14ac:dyDescent="0.15">
      <c r="A349">
        <v>136</v>
      </c>
      <c r="B349">
        <v>1</v>
      </c>
      <c r="C349">
        <v>1</v>
      </c>
      <c r="D349">
        <v>3</v>
      </c>
      <c r="E349">
        <v>0</v>
      </c>
      <c r="G349" s="1">
        <v>42758</v>
      </c>
      <c r="H349" t="s">
        <v>55</v>
      </c>
      <c r="I349" t="s">
        <v>56</v>
      </c>
      <c r="J349">
        <v>140</v>
      </c>
      <c r="K349" s="1">
        <v>42758</v>
      </c>
      <c r="L349" s="1">
        <v>42758</v>
      </c>
      <c r="M349" s="1">
        <v>42512</v>
      </c>
      <c r="N349" t="s">
        <v>972</v>
      </c>
      <c r="O349" t="s">
        <v>205</v>
      </c>
      <c r="P349" t="s">
        <v>973</v>
      </c>
      <c r="Q349" t="s">
        <v>974</v>
      </c>
      <c r="R349" s="1">
        <v>44337</v>
      </c>
      <c r="U349" t="s">
        <v>967</v>
      </c>
      <c r="W349" t="s">
        <v>968</v>
      </c>
      <c r="X349" t="s">
        <v>201</v>
      </c>
      <c r="Y349" t="s">
        <v>969</v>
      </c>
      <c r="Z349" t="s">
        <v>970</v>
      </c>
      <c r="AA349" t="s">
        <v>971</v>
      </c>
      <c r="AC349">
        <v>1</v>
      </c>
      <c r="AL349">
        <v>0</v>
      </c>
      <c r="AM349">
        <v>0</v>
      </c>
      <c r="AN349">
        <v>1</v>
      </c>
      <c r="AO349">
        <v>1</v>
      </c>
      <c r="AR349" s="2">
        <v>44183</v>
      </c>
      <c r="AS349" s="2">
        <v>44183</v>
      </c>
      <c r="AT349" t="s">
        <v>63</v>
      </c>
      <c r="AU349">
        <v>1</v>
      </c>
      <c r="AV349">
        <v>0</v>
      </c>
      <c r="AW349">
        <v>0</v>
      </c>
      <c r="AY349" t="s">
        <v>975</v>
      </c>
      <c r="BA349" s="2">
        <v>44183</v>
      </c>
      <c r="BB349" s="2">
        <v>44183</v>
      </c>
      <c r="BC349" t="s">
        <v>63</v>
      </c>
      <c r="BD349">
        <v>5</v>
      </c>
    </row>
    <row r="350" spans="1:56" hidden="1" x14ac:dyDescent="0.15">
      <c r="A350">
        <v>136</v>
      </c>
      <c r="B350">
        <v>5</v>
      </c>
      <c r="C350">
        <v>2</v>
      </c>
      <c r="D350">
        <v>3</v>
      </c>
      <c r="E350">
        <v>0</v>
      </c>
      <c r="G350" s="1">
        <v>44288</v>
      </c>
      <c r="H350" t="s">
        <v>2257</v>
      </c>
      <c r="I350" t="s">
        <v>56</v>
      </c>
      <c r="J350">
        <v>140</v>
      </c>
      <c r="K350" s="1">
        <v>42758</v>
      </c>
      <c r="L350" s="1">
        <v>42758</v>
      </c>
      <c r="M350" s="1">
        <v>44338</v>
      </c>
      <c r="N350" t="s">
        <v>2849</v>
      </c>
      <c r="O350" t="s">
        <v>205</v>
      </c>
      <c r="P350" t="s">
        <v>3685</v>
      </c>
      <c r="Q350" t="s">
        <v>974</v>
      </c>
      <c r="R350" s="1">
        <v>46163</v>
      </c>
      <c r="T350" t="s">
        <v>3684</v>
      </c>
      <c r="U350" t="s">
        <v>3683</v>
      </c>
      <c r="W350" t="s">
        <v>968</v>
      </c>
      <c r="X350" t="s">
        <v>201</v>
      </c>
      <c r="Y350" t="s">
        <v>969</v>
      </c>
      <c r="Z350" t="s">
        <v>3682</v>
      </c>
      <c r="AA350" t="s">
        <v>971</v>
      </c>
      <c r="AC350">
        <v>1</v>
      </c>
      <c r="AG350" t="s">
        <v>2258</v>
      </c>
      <c r="AL350">
        <v>0</v>
      </c>
      <c r="AM350">
        <v>0</v>
      </c>
      <c r="AN350">
        <v>1</v>
      </c>
      <c r="AO350">
        <v>1</v>
      </c>
      <c r="AR350" s="2">
        <v>45266.427349537036</v>
      </c>
      <c r="AS350" s="2">
        <v>45266.427349537036</v>
      </c>
      <c r="AT350">
        <v>512272</v>
      </c>
      <c r="AU350">
        <v>1</v>
      </c>
      <c r="AV350">
        <v>0</v>
      </c>
      <c r="AW350">
        <v>2</v>
      </c>
      <c r="AX350" t="s">
        <v>3681</v>
      </c>
      <c r="AY350" t="s">
        <v>3680</v>
      </c>
      <c r="BA350" s="2">
        <v>45266.427314814813</v>
      </c>
      <c r="BB350" s="2">
        <v>44183</v>
      </c>
      <c r="BC350">
        <v>512272</v>
      </c>
      <c r="BD350">
        <v>5</v>
      </c>
    </row>
    <row r="351" spans="1:56" hidden="1" x14ac:dyDescent="0.15">
      <c r="A351">
        <v>137</v>
      </c>
      <c r="B351">
        <v>1</v>
      </c>
      <c r="C351">
        <v>1</v>
      </c>
      <c r="D351">
        <v>3</v>
      </c>
      <c r="E351">
        <v>0</v>
      </c>
      <c r="G351" s="1">
        <v>42758</v>
      </c>
      <c r="H351" t="s">
        <v>83</v>
      </c>
      <c r="I351" t="s">
        <v>56</v>
      </c>
      <c r="J351">
        <v>141</v>
      </c>
      <c r="K351" s="1">
        <v>42758</v>
      </c>
      <c r="L351" s="1">
        <v>42758</v>
      </c>
      <c r="M351" s="1">
        <v>42318</v>
      </c>
      <c r="N351" t="s">
        <v>977</v>
      </c>
      <c r="O351" t="s">
        <v>978</v>
      </c>
      <c r="P351" t="s">
        <v>979</v>
      </c>
      <c r="Q351" t="s">
        <v>980</v>
      </c>
      <c r="R351" s="1">
        <v>44144</v>
      </c>
      <c r="U351" t="s">
        <v>976</v>
      </c>
      <c r="W351" t="s">
        <v>977</v>
      </c>
      <c r="X351" t="s">
        <v>59</v>
      </c>
      <c r="Y351" t="s">
        <v>978</v>
      </c>
      <c r="Z351" t="s">
        <v>979</v>
      </c>
      <c r="AA351" t="s">
        <v>980</v>
      </c>
      <c r="AC351">
        <v>1</v>
      </c>
      <c r="AL351">
        <v>0</v>
      </c>
      <c r="AM351">
        <v>0</v>
      </c>
      <c r="AN351">
        <v>1</v>
      </c>
      <c r="AO351">
        <v>1</v>
      </c>
      <c r="AR351" s="2">
        <v>44183</v>
      </c>
      <c r="AS351" s="2">
        <v>44183</v>
      </c>
      <c r="AT351" t="s">
        <v>63</v>
      </c>
      <c r="AU351">
        <v>1</v>
      </c>
      <c r="AV351">
        <v>0</v>
      </c>
      <c r="AW351">
        <v>0</v>
      </c>
      <c r="AY351" t="s">
        <v>976</v>
      </c>
      <c r="BA351" s="2">
        <v>44183</v>
      </c>
      <c r="BB351" s="2">
        <v>44183</v>
      </c>
      <c r="BC351" t="s">
        <v>63</v>
      </c>
      <c r="BD351">
        <v>1</v>
      </c>
    </row>
    <row r="352" spans="1:56" hidden="1" x14ac:dyDescent="0.15">
      <c r="A352">
        <v>138</v>
      </c>
      <c r="B352">
        <v>1</v>
      </c>
      <c r="C352">
        <v>1</v>
      </c>
      <c r="D352">
        <v>3</v>
      </c>
      <c r="E352">
        <v>0</v>
      </c>
      <c r="G352" s="1">
        <v>42758</v>
      </c>
      <c r="H352" t="s">
        <v>55</v>
      </c>
      <c r="I352" t="s">
        <v>56</v>
      </c>
      <c r="J352">
        <v>142</v>
      </c>
      <c r="K352" s="1">
        <v>42758</v>
      </c>
      <c r="L352" s="1">
        <v>42758</v>
      </c>
      <c r="M352" s="1">
        <v>42633</v>
      </c>
      <c r="N352" t="s">
        <v>982</v>
      </c>
      <c r="O352" t="s">
        <v>983</v>
      </c>
      <c r="P352" t="s">
        <v>984</v>
      </c>
      <c r="Q352" t="s">
        <v>985</v>
      </c>
      <c r="R352" s="1">
        <v>44458</v>
      </c>
      <c r="U352" t="s">
        <v>981</v>
      </c>
      <c r="W352" t="s">
        <v>982</v>
      </c>
      <c r="X352" t="s">
        <v>59</v>
      </c>
      <c r="Y352" t="s">
        <v>983</v>
      </c>
      <c r="Z352" t="s">
        <v>984</v>
      </c>
      <c r="AA352" t="s">
        <v>985</v>
      </c>
      <c r="AC352">
        <v>1</v>
      </c>
      <c r="AL352">
        <v>0</v>
      </c>
      <c r="AM352">
        <v>0</v>
      </c>
      <c r="AN352">
        <v>1</v>
      </c>
      <c r="AO352">
        <v>1</v>
      </c>
      <c r="AR352" s="2">
        <v>44183</v>
      </c>
      <c r="AS352" s="2">
        <v>44183</v>
      </c>
      <c r="AT352" t="s">
        <v>63</v>
      </c>
      <c r="AU352">
        <v>1</v>
      </c>
      <c r="AV352">
        <v>0</v>
      </c>
      <c r="AW352">
        <v>0</v>
      </c>
      <c r="AY352" t="s">
        <v>981</v>
      </c>
      <c r="BA352" s="2">
        <v>44183</v>
      </c>
      <c r="BB352" s="2">
        <v>44183</v>
      </c>
      <c r="BC352" t="s">
        <v>63</v>
      </c>
      <c r="BD352">
        <v>6</v>
      </c>
    </row>
    <row r="353" spans="1:56" hidden="1" x14ac:dyDescent="0.15">
      <c r="A353">
        <v>138</v>
      </c>
      <c r="B353">
        <v>3</v>
      </c>
      <c r="C353">
        <v>3</v>
      </c>
      <c r="D353">
        <v>3</v>
      </c>
      <c r="E353">
        <v>0</v>
      </c>
      <c r="F353">
        <f>-20-48</f>
        <v>-68</v>
      </c>
      <c r="G353" s="1">
        <v>44263</v>
      </c>
      <c r="H353" t="s">
        <v>2267</v>
      </c>
      <c r="I353" t="s">
        <v>56</v>
      </c>
      <c r="J353">
        <v>142</v>
      </c>
      <c r="K353" s="1">
        <v>42758</v>
      </c>
      <c r="L353" s="1">
        <v>42758</v>
      </c>
      <c r="M353" s="1">
        <v>42633</v>
      </c>
      <c r="N353" t="s">
        <v>982</v>
      </c>
      <c r="O353" t="s">
        <v>983</v>
      </c>
      <c r="P353" t="s">
        <v>984</v>
      </c>
      <c r="Q353" t="s">
        <v>985</v>
      </c>
      <c r="R353" s="1">
        <v>44458</v>
      </c>
      <c r="U353" t="s">
        <v>981</v>
      </c>
      <c r="W353" t="s">
        <v>982</v>
      </c>
      <c r="X353" t="s">
        <v>59</v>
      </c>
      <c r="Y353" t="s">
        <v>983</v>
      </c>
      <c r="Z353" t="s">
        <v>984</v>
      </c>
      <c r="AA353" t="s">
        <v>985</v>
      </c>
      <c r="AC353">
        <v>1</v>
      </c>
      <c r="AG353" t="s">
        <v>2258</v>
      </c>
      <c r="AL353">
        <v>0</v>
      </c>
      <c r="AM353">
        <v>0</v>
      </c>
      <c r="AN353">
        <v>1</v>
      </c>
      <c r="AO353">
        <v>1</v>
      </c>
      <c r="AR353" s="2">
        <v>44266.683252314811</v>
      </c>
      <c r="AS353" s="2">
        <v>44266.683252314811</v>
      </c>
      <c r="AT353">
        <v>9999</v>
      </c>
      <c r="AU353">
        <v>1</v>
      </c>
      <c r="AV353">
        <v>0</v>
      </c>
      <c r="AW353">
        <v>1</v>
      </c>
      <c r="AX353" t="s">
        <v>2375</v>
      </c>
      <c r="AY353" t="s">
        <v>2376</v>
      </c>
      <c r="BA353" s="2">
        <v>44265.70548611111</v>
      </c>
      <c r="BB353" s="2">
        <v>44183</v>
      </c>
      <c r="BC353">
        <v>9999</v>
      </c>
      <c r="BD353">
        <v>6</v>
      </c>
    </row>
    <row r="354" spans="1:56" hidden="1" x14ac:dyDescent="0.15">
      <c r="A354">
        <v>138</v>
      </c>
      <c r="B354">
        <v>6</v>
      </c>
      <c r="C354">
        <v>2</v>
      </c>
      <c r="D354">
        <v>3</v>
      </c>
      <c r="E354">
        <v>0</v>
      </c>
      <c r="G354" s="1">
        <v>44403</v>
      </c>
      <c r="H354" t="s">
        <v>2257</v>
      </c>
      <c r="I354" t="s">
        <v>56</v>
      </c>
      <c r="J354">
        <v>142</v>
      </c>
      <c r="K354" s="1">
        <v>42758</v>
      </c>
      <c r="L354" s="1">
        <v>42758</v>
      </c>
      <c r="M354" s="1">
        <v>44459</v>
      </c>
      <c r="N354" t="s">
        <v>982</v>
      </c>
      <c r="O354" t="s">
        <v>983</v>
      </c>
      <c r="P354" t="s">
        <v>2074</v>
      </c>
      <c r="Q354" t="s">
        <v>985</v>
      </c>
      <c r="R354" s="1">
        <v>46284</v>
      </c>
      <c r="T354" t="s">
        <v>3679</v>
      </c>
      <c r="U354" t="s">
        <v>3678</v>
      </c>
      <c r="W354" t="s">
        <v>982</v>
      </c>
      <c r="X354" t="s">
        <v>59</v>
      </c>
      <c r="Y354" t="s">
        <v>983</v>
      </c>
      <c r="Z354" t="s">
        <v>2074</v>
      </c>
      <c r="AA354" t="s">
        <v>985</v>
      </c>
      <c r="AC354">
        <v>1</v>
      </c>
      <c r="AG354" t="s">
        <v>2258</v>
      </c>
      <c r="AL354">
        <v>0</v>
      </c>
      <c r="AN354">
        <v>1</v>
      </c>
      <c r="AO354">
        <v>1</v>
      </c>
      <c r="AR354" s="2">
        <v>45266.614560185182</v>
      </c>
      <c r="AS354" s="2">
        <v>45266.614560185182</v>
      </c>
      <c r="AT354">
        <v>512272</v>
      </c>
      <c r="AU354">
        <v>1</v>
      </c>
      <c r="AV354">
        <v>0</v>
      </c>
      <c r="AW354">
        <v>1</v>
      </c>
      <c r="AX354" t="s">
        <v>3677</v>
      </c>
      <c r="AY354" t="s">
        <v>3676</v>
      </c>
      <c r="BA354" s="2">
        <v>45266.614525462966</v>
      </c>
      <c r="BB354" s="2">
        <v>44183</v>
      </c>
      <c r="BC354">
        <v>512272</v>
      </c>
      <c r="BD354">
        <v>6</v>
      </c>
    </row>
    <row r="355" spans="1:56" hidden="1" x14ac:dyDescent="0.15">
      <c r="A355">
        <v>139</v>
      </c>
      <c r="B355">
        <v>1</v>
      </c>
      <c r="C355">
        <v>1</v>
      </c>
      <c r="D355">
        <v>3</v>
      </c>
      <c r="E355">
        <v>0</v>
      </c>
      <c r="G355" s="1">
        <v>42760</v>
      </c>
      <c r="H355" t="s">
        <v>55</v>
      </c>
      <c r="I355" t="s">
        <v>56</v>
      </c>
      <c r="J355">
        <v>143</v>
      </c>
      <c r="K355" s="1">
        <v>42760</v>
      </c>
      <c r="L355" s="1">
        <v>42760</v>
      </c>
      <c r="M355" s="1">
        <v>41358</v>
      </c>
      <c r="N355" t="s">
        <v>987</v>
      </c>
      <c r="O355" t="s">
        <v>988</v>
      </c>
      <c r="P355" t="s">
        <v>989</v>
      </c>
      <c r="Q355" t="s">
        <v>990</v>
      </c>
      <c r="R355" s="1">
        <v>43183</v>
      </c>
      <c r="U355" t="s">
        <v>986</v>
      </c>
      <c r="W355" t="s">
        <v>987</v>
      </c>
      <c r="X355" t="s">
        <v>77</v>
      </c>
      <c r="Y355" t="s">
        <v>988</v>
      </c>
      <c r="Z355" t="s">
        <v>989</v>
      </c>
      <c r="AA355" t="s">
        <v>990</v>
      </c>
      <c r="AC355">
        <v>1</v>
      </c>
      <c r="AL355">
        <v>0</v>
      </c>
      <c r="AM355">
        <v>0</v>
      </c>
      <c r="AN355">
        <v>1</v>
      </c>
      <c r="AO355">
        <v>1</v>
      </c>
      <c r="AR355" s="2">
        <v>44183</v>
      </c>
      <c r="AS355" s="2">
        <v>44183</v>
      </c>
      <c r="AT355" t="s">
        <v>63</v>
      </c>
      <c r="AU355">
        <v>1</v>
      </c>
      <c r="AV355">
        <v>0</v>
      </c>
      <c r="AW355">
        <v>0</v>
      </c>
      <c r="AY355" t="s">
        <v>986</v>
      </c>
      <c r="BA355" s="2">
        <v>44183</v>
      </c>
      <c r="BB355" s="2">
        <v>44183</v>
      </c>
      <c r="BC355" t="s">
        <v>63</v>
      </c>
      <c r="BD355">
        <v>2</v>
      </c>
    </row>
    <row r="356" spans="1:56" hidden="1" x14ac:dyDescent="0.15">
      <c r="A356">
        <v>139</v>
      </c>
      <c r="B356">
        <v>2</v>
      </c>
      <c r="C356">
        <v>5</v>
      </c>
      <c r="D356">
        <v>3</v>
      </c>
      <c r="E356">
        <v>0</v>
      </c>
      <c r="G356" s="1">
        <v>45020</v>
      </c>
      <c r="H356" t="s">
        <v>2332</v>
      </c>
      <c r="I356" t="s">
        <v>56</v>
      </c>
      <c r="J356">
        <v>143</v>
      </c>
      <c r="K356" s="1">
        <v>42760</v>
      </c>
      <c r="L356" s="1">
        <v>42760</v>
      </c>
      <c r="M356" s="1">
        <v>41358</v>
      </c>
      <c r="N356" t="s">
        <v>987</v>
      </c>
      <c r="O356" t="s">
        <v>988</v>
      </c>
      <c r="P356" t="s">
        <v>989</v>
      </c>
      <c r="Q356" t="s">
        <v>990</v>
      </c>
      <c r="R356" s="1">
        <v>43183</v>
      </c>
      <c r="S356" s="1">
        <v>45020</v>
      </c>
      <c r="U356" t="s">
        <v>986</v>
      </c>
      <c r="W356" t="s">
        <v>987</v>
      </c>
      <c r="X356" t="s">
        <v>77</v>
      </c>
      <c r="Y356" t="s">
        <v>988</v>
      </c>
      <c r="Z356" t="s">
        <v>989</v>
      </c>
      <c r="AA356" t="s">
        <v>990</v>
      </c>
      <c r="AC356">
        <v>1</v>
      </c>
      <c r="AG356" t="s">
        <v>2258</v>
      </c>
      <c r="AL356">
        <v>0</v>
      </c>
      <c r="AM356">
        <v>0</v>
      </c>
      <c r="AN356">
        <v>1</v>
      </c>
      <c r="AO356">
        <v>1</v>
      </c>
      <c r="AR356" s="2">
        <v>45020.676770833335</v>
      </c>
      <c r="AS356" s="2">
        <v>45020.676770833335</v>
      </c>
      <c r="AT356">
        <v>512272</v>
      </c>
      <c r="AU356">
        <v>1</v>
      </c>
      <c r="AV356">
        <v>0</v>
      </c>
      <c r="AW356">
        <v>0</v>
      </c>
      <c r="AY356" t="s">
        <v>986</v>
      </c>
      <c r="BA356" s="2">
        <v>44183</v>
      </c>
      <c r="BB356" s="2">
        <v>44183</v>
      </c>
      <c r="BC356" t="s">
        <v>63</v>
      </c>
      <c r="BD356">
        <v>2</v>
      </c>
    </row>
    <row r="357" spans="1:56" hidden="1" x14ac:dyDescent="0.15">
      <c r="A357">
        <v>140</v>
      </c>
      <c r="B357">
        <v>1</v>
      </c>
      <c r="C357">
        <v>1</v>
      </c>
      <c r="D357">
        <v>3</v>
      </c>
      <c r="E357">
        <v>0</v>
      </c>
      <c r="G357" s="1">
        <v>42760</v>
      </c>
      <c r="H357" t="s">
        <v>55</v>
      </c>
      <c r="I357" t="s">
        <v>56</v>
      </c>
      <c r="J357">
        <v>144</v>
      </c>
      <c r="K357" s="1">
        <v>42760</v>
      </c>
      <c r="L357" s="1">
        <v>42760</v>
      </c>
      <c r="M357" s="1">
        <v>41367</v>
      </c>
      <c r="N357" t="s">
        <v>992</v>
      </c>
      <c r="O357" t="s">
        <v>993</v>
      </c>
      <c r="P357" t="s">
        <v>994</v>
      </c>
      <c r="Q357" t="s">
        <v>995</v>
      </c>
      <c r="R357" s="1">
        <v>43192</v>
      </c>
      <c r="U357" t="s">
        <v>991</v>
      </c>
      <c r="W357" t="s">
        <v>992</v>
      </c>
      <c r="X357" t="s">
        <v>77</v>
      </c>
      <c r="Y357" t="s">
        <v>993</v>
      </c>
      <c r="Z357" t="s">
        <v>994</v>
      </c>
      <c r="AA357" t="s">
        <v>995</v>
      </c>
      <c r="AC357">
        <v>1</v>
      </c>
      <c r="AL357">
        <v>0</v>
      </c>
      <c r="AM357">
        <v>0</v>
      </c>
      <c r="AN357">
        <v>1</v>
      </c>
      <c r="AO357">
        <v>1</v>
      </c>
      <c r="AR357" s="2">
        <v>44183</v>
      </c>
      <c r="AS357" s="2">
        <v>44183</v>
      </c>
      <c r="AT357" t="s">
        <v>63</v>
      </c>
      <c r="AU357">
        <v>1</v>
      </c>
      <c r="AV357">
        <v>0</v>
      </c>
      <c r="AW357">
        <v>0</v>
      </c>
      <c r="AY357" t="s">
        <v>991</v>
      </c>
      <c r="BA357" s="2">
        <v>44183</v>
      </c>
      <c r="BB357" s="2">
        <v>44183</v>
      </c>
      <c r="BC357" t="s">
        <v>63</v>
      </c>
      <c r="BD357">
        <v>2</v>
      </c>
    </row>
    <row r="358" spans="1:56" hidden="1" x14ac:dyDescent="0.15">
      <c r="A358">
        <v>140</v>
      </c>
      <c r="B358">
        <v>2</v>
      </c>
      <c r="C358">
        <v>4</v>
      </c>
      <c r="D358">
        <v>3</v>
      </c>
      <c r="E358">
        <v>0</v>
      </c>
      <c r="G358" s="1">
        <v>44926</v>
      </c>
      <c r="H358" t="s">
        <v>2359</v>
      </c>
      <c r="I358" t="s">
        <v>56</v>
      </c>
      <c r="J358">
        <v>144</v>
      </c>
      <c r="K358" s="1">
        <v>42760</v>
      </c>
      <c r="L358" s="1">
        <v>42760</v>
      </c>
      <c r="M358" s="1">
        <v>41367</v>
      </c>
      <c r="N358" t="s">
        <v>992</v>
      </c>
      <c r="O358" t="s">
        <v>993</v>
      </c>
      <c r="P358" t="s">
        <v>994</v>
      </c>
      <c r="Q358" t="s">
        <v>995</v>
      </c>
      <c r="R358" s="1">
        <v>43192</v>
      </c>
      <c r="S358" s="1">
        <v>44926</v>
      </c>
      <c r="U358" t="s">
        <v>991</v>
      </c>
      <c r="W358" t="s">
        <v>992</v>
      </c>
      <c r="X358" t="s">
        <v>77</v>
      </c>
      <c r="Y358" t="s">
        <v>993</v>
      </c>
      <c r="Z358" t="s">
        <v>994</v>
      </c>
      <c r="AA358" t="s">
        <v>995</v>
      </c>
      <c r="AC358">
        <v>1</v>
      </c>
      <c r="AG358" t="s">
        <v>2258</v>
      </c>
      <c r="AL358">
        <v>0</v>
      </c>
      <c r="AM358">
        <v>0</v>
      </c>
      <c r="AN358">
        <v>1</v>
      </c>
      <c r="AO358">
        <v>1</v>
      </c>
      <c r="AR358" s="2">
        <v>44963.55568287037</v>
      </c>
      <c r="AS358" s="2">
        <v>44963.55568287037</v>
      </c>
      <c r="AT358">
        <v>512272</v>
      </c>
      <c r="AU358">
        <v>1</v>
      </c>
      <c r="AV358">
        <v>0</v>
      </c>
      <c r="AW358">
        <v>0</v>
      </c>
      <c r="AY358" t="s">
        <v>991</v>
      </c>
      <c r="BA358" s="2">
        <v>44183</v>
      </c>
      <c r="BB358" s="2">
        <v>44183</v>
      </c>
      <c r="BC358" t="s">
        <v>63</v>
      </c>
      <c r="BD358">
        <v>2</v>
      </c>
    </row>
    <row r="359" spans="1:56" hidden="1" x14ac:dyDescent="0.15">
      <c r="A359">
        <v>141</v>
      </c>
      <c r="B359">
        <v>1</v>
      </c>
      <c r="C359">
        <v>1</v>
      </c>
      <c r="D359">
        <v>3</v>
      </c>
      <c r="E359">
        <v>0</v>
      </c>
      <c r="G359" s="1">
        <v>42760</v>
      </c>
      <c r="H359" t="s">
        <v>55</v>
      </c>
      <c r="I359" t="s">
        <v>56</v>
      </c>
      <c r="J359">
        <v>145</v>
      </c>
      <c r="K359" s="1">
        <v>42760</v>
      </c>
      <c r="L359" s="1">
        <v>42760</v>
      </c>
      <c r="M359" s="1">
        <v>43246</v>
      </c>
      <c r="N359" t="s">
        <v>997</v>
      </c>
      <c r="O359" t="s">
        <v>998</v>
      </c>
      <c r="P359" t="s">
        <v>999</v>
      </c>
      <c r="Q359" t="s">
        <v>1000</v>
      </c>
      <c r="R359" s="1">
        <v>45071</v>
      </c>
      <c r="U359" t="s">
        <v>996</v>
      </c>
      <c r="W359" t="s">
        <v>997</v>
      </c>
      <c r="X359" t="s">
        <v>59</v>
      </c>
      <c r="Y359" t="s">
        <v>998</v>
      </c>
      <c r="Z359" t="s">
        <v>999</v>
      </c>
      <c r="AA359" t="s">
        <v>1000</v>
      </c>
      <c r="AC359">
        <v>1</v>
      </c>
      <c r="AL359">
        <v>0</v>
      </c>
      <c r="AM359">
        <v>0</v>
      </c>
      <c r="AN359">
        <v>1</v>
      </c>
      <c r="AO359">
        <v>1</v>
      </c>
      <c r="AR359" s="2">
        <v>44183</v>
      </c>
      <c r="AS359" s="2">
        <v>44183</v>
      </c>
      <c r="AT359" t="s">
        <v>63</v>
      </c>
      <c r="AU359">
        <v>1</v>
      </c>
      <c r="AV359">
        <v>0</v>
      </c>
      <c r="AW359">
        <v>0</v>
      </c>
      <c r="AY359" t="s">
        <v>1001</v>
      </c>
      <c r="BA359" s="2">
        <v>44183</v>
      </c>
      <c r="BB359" s="2">
        <v>44183</v>
      </c>
      <c r="BC359" t="s">
        <v>63</v>
      </c>
      <c r="BD359">
        <v>4</v>
      </c>
    </row>
    <row r="360" spans="1:56" hidden="1" x14ac:dyDescent="0.15">
      <c r="A360">
        <v>141</v>
      </c>
      <c r="B360">
        <v>4</v>
      </c>
      <c r="C360">
        <v>2</v>
      </c>
      <c r="D360">
        <v>3</v>
      </c>
      <c r="E360">
        <v>0</v>
      </c>
      <c r="F360">
        <f>-23-7</f>
        <v>-30</v>
      </c>
      <c r="G360" s="1">
        <v>45061</v>
      </c>
      <c r="H360" t="s">
        <v>2257</v>
      </c>
      <c r="I360" t="s">
        <v>56</v>
      </c>
      <c r="J360">
        <v>145</v>
      </c>
      <c r="K360" s="1">
        <v>42740</v>
      </c>
      <c r="L360" s="1">
        <v>42760</v>
      </c>
      <c r="M360" s="1">
        <v>45072</v>
      </c>
      <c r="N360" t="s">
        <v>997</v>
      </c>
      <c r="O360" t="s">
        <v>998</v>
      </c>
      <c r="P360" t="s">
        <v>3111</v>
      </c>
      <c r="Q360" t="s">
        <v>1000</v>
      </c>
      <c r="R360" s="1">
        <v>46898</v>
      </c>
      <c r="T360" t="s">
        <v>3113</v>
      </c>
      <c r="U360" t="s">
        <v>3112</v>
      </c>
      <c r="W360" t="s">
        <v>997</v>
      </c>
      <c r="X360" t="s">
        <v>59</v>
      </c>
      <c r="Y360" t="s">
        <v>998</v>
      </c>
      <c r="Z360" t="s">
        <v>3111</v>
      </c>
      <c r="AA360" t="s">
        <v>1000</v>
      </c>
      <c r="AC360">
        <v>1</v>
      </c>
      <c r="AG360" t="s">
        <v>2258</v>
      </c>
      <c r="AL360">
        <v>0</v>
      </c>
      <c r="AM360">
        <v>0</v>
      </c>
      <c r="AN360">
        <v>1</v>
      </c>
      <c r="AO360">
        <v>1</v>
      </c>
      <c r="AR360" s="2">
        <v>45061.73810185185</v>
      </c>
      <c r="AS360" s="2">
        <v>45061.73810185185</v>
      </c>
      <c r="AT360">
        <v>512272</v>
      </c>
      <c r="AU360">
        <v>1</v>
      </c>
      <c r="AV360">
        <v>0</v>
      </c>
      <c r="AW360">
        <v>1</v>
      </c>
      <c r="AX360" t="s">
        <v>3110</v>
      </c>
      <c r="AY360" t="s">
        <v>3109</v>
      </c>
      <c r="BA360" s="2">
        <v>45061.737523148149</v>
      </c>
      <c r="BB360" s="2">
        <v>44183</v>
      </c>
      <c r="BC360">
        <v>512272</v>
      </c>
      <c r="BD360">
        <v>4</v>
      </c>
    </row>
    <row r="361" spans="1:56" hidden="1" x14ac:dyDescent="0.15">
      <c r="A361">
        <v>142</v>
      </c>
      <c r="B361">
        <v>1</v>
      </c>
      <c r="C361">
        <v>1</v>
      </c>
      <c r="D361">
        <v>3</v>
      </c>
      <c r="E361">
        <v>0</v>
      </c>
      <c r="G361" s="1">
        <v>42760</v>
      </c>
      <c r="H361" t="s">
        <v>55</v>
      </c>
      <c r="I361" t="s">
        <v>56</v>
      </c>
      <c r="J361">
        <v>146</v>
      </c>
      <c r="K361" s="1">
        <v>42760</v>
      </c>
      <c r="L361" s="1">
        <v>42760</v>
      </c>
      <c r="M361" s="1">
        <v>42751</v>
      </c>
      <c r="N361" t="s">
        <v>1003</v>
      </c>
      <c r="O361" t="s">
        <v>1004</v>
      </c>
      <c r="P361" t="s">
        <v>1005</v>
      </c>
      <c r="Q361" t="s">
        <v>1006</v>
      </c>
      <c r="R361" s="1">
        <v>44576</v>
      </c>
      <c r="U361" t="s">
        <v>1002</v>
      </c>
      <c r="W361" t="s">
        <v>1003</v>
      </c>
      <c r="X361" t="s">
        <v>59</v>
      </c>
      <c r="Y361" t="s">
        <v>1004</v>
      </c>
      <c r="Z361" t="s">
        <v>1005</v>
      </c>
      <c r="AA361" t="s">
        <v>1006</v>
      </c>
      <c r="AC361">
        <v>1</v>
      </c>
      <c r="AL361">
        <v>0</v>
      </c>
      <c r="AM361">
        <v>0</v>
      </c>
      <c r="AN361">
        <v>1</v>
      </c>
      <c r="AO361">
        <v>1</v>
      </c>
      <c r="AR361" s="2">
        <v>44183</v>
      </c>
      <c r="AS361" s="2">
        <v>44183</v>
      </c>
      <c r="AT361" t="s">
        <v>63</v>
      </c>
      <c r="AU361">
        <v>1</v>
      </c>
      <c r="AV361">
        <v>0</v>
      </c>
      <c r="AW361">
        <v>0</v>
      </c>
      <c r="AY361" t="s">
        <v>1002</v>
      </c>
      <c r="BA361" s="2">
        <v>44183</v>
      </c>
      <c r="BB361" s="2">
        <v>44183</v>
      </c>
      <c r="BC361" t="s">
        <v>63</v>
      </c>
      <c r="BD361">
        <v>4</v>
      </c>
    </row>
    <row r="362" spans="1:56" hidden="1" x14ac:dyDescent="0.15">
      <c r="A362">
        <v>142</v>
      </c>
      <c r="B362">
        <v>4</v>
      </c>
      <c r="C362">
        <v>2</v>
      </c>
      <c r="D362">
        <v>3</v>
      </c>
      <c r="E362">
        <v>0</v>
      </c>
      <c r="G362" s="1">
        <v>44533</v>
      </c>
      <c r="H362" t="s">
        <v>2257</v>
      </c>
      <c r="I362" t="s">
        <v>56</v>
      </c>
      <c r="J362">
        <v>146</v>
      </c>
      <c r="K362" s="1">
        <v>42760</v>
      </c>
      <c r="L362" s="1">
        <v>42760</v>
      </c>
      <c r="M362" s="1">
        <v>44577</v>
      </c>
      <c r="N362" t="s">
        <v>1003</v>
      </c>
      <c r="O362" t="s">
        <v>1004</v>
      </c>
      <c r="P362" t="s">
        <v>3675</v>
      </c>
      <c r="Q362" t="s">
        <v>1006</v>
      </c>
      <c r="R362" s="1">
        <v>46402</v>
      </c>
      <c r="T362" t="s">
        <v>3674</v>
      </c>
      <c r="U362" t="s">
        <v>3673</v>
      </c>
      <c r="W362" t="s">
        <v>1003</v>
      </c>
      <c r="X362" t="s">
        <v>59</v>
      </c>
      <c r="Y362" t="s">
        <v>1004</v>
      </c>
      <c r="Z362" t="s">
        <v>3675</v>
      </c>
      <c r="AA362" t="s">
        <v>1006</v>
      </c>
      <c r="AC362">
        <v>1</v>
      </c>
      <c r="AG362" t="s">
        <v>2258</v>
      </c>
      <c r="AL362">
        <v>0</v>
      </c>
      <c r="AN362">
        <v>1</v>
      </c>
      <c r="AO362">
        <v>1</v>
      </c>
      <c r="AR362" s="2">
        <v>45266.720347222225</v>
      </c>
      <c r="AS362" s="2">
        <v>45266.720347222225</v>
      </c>
      <c r="AT362">
        <v>512272</v>
      </c>
      <c r="AU362">
        <v>1</v>
      </c>
      <c r="AV362">
        <v>0</v>
      </c>
      <c r="AW362">
        <v>2</v>
      </c>
      <c r="AX362" t="s">
        <v>3674</v>
      </c>
      <c r="AY362" t="s">
        <v>3673</v>
      </c>
      <c r="BA362" s="2">
        <v>45266.720324074071</v>
      </c>
      <c r="BB362" s="2">
        <v>44183</v>
      </c>
      <c r="BC362">
        <v>512272</v>
      </c>
      <c r="BD362">
        <v>4</v>
      </c>
    </row>
    <row r="363" spans="1:56" hidden="1" x14ac:dyDescent="0.15">
      <c r="A363">
        <v>143</v>
      </c>
      <c r="B363">
        <v>1</v>
      </c>
      <c r="C363">
        <v>1</v>
      </c>
      <c r="D363">
        <v>3</v>
      </c>
      <c r="E363">
        <v>0</v>
      </c>
      <c r="G363" s="1">
        <v>42760</v>
      </c>
      <c r="H363" t="s">
        <v>55</v>
      </c>
      <c r="I363" t="s">
        <v>56</v>
      </c>
      <c r="J363">
        <v>147</v>
      </c>
      <c r="K363" s="1">
        <v>42760</v>
      </c>
      <c r="L363" s="1">
        <v>42760</v>
      </c>
      <c r="M363" s="1">
        <v>44182</v>
      </c>
      <c r="N363" t="s">
        <v>1011</v>
      </c>
      <c r="O363" t="s">
        <v>297</v>
      </c>
      <c r="P363" t="s">
        <v>1009</v>
      </c>
      <c r="Q363" t="s">
        <v>1010</v>
      </c>
      <c r="R363" s="1">
        <v>46007</v>
      </c>
      <c r="U363" t="s">
        <v>1007</v>
      </c>
      <c r="W363" t="s">
        <v>1008</v>
      </c>
      <c r="X363" t="s">
        <v>59</v>
      </c>
      <c r="Y363" t="s">
        <v>297</v>
      </c>
      <c r="Z363" t="s">
        <v>1009</v>
      </c>
      <c r="AA363" t="s">
        <v>1010</v>
      </c>
      <c r="AC363">
        <v>1</v>
      </c>
      <c r="AL363">
        <v>0</v>
      </c>
      <c r="AM363">
        <v>0</v>
      </c>
      <c r="AN363">
        <v>1</v>
      </c>
      <c r="AO363">
        <v>1</v>
      </c>
      <c r="AR363" s="2">
        <v>44183</v>
      </c>
      <c r="AS363" s="2">
        <v>44183</v>
      </c>
      <c r="AT363" t="s">
        <v>63</v>
      </c>
      <c r="AU363">
        <v>1</v>
      </c>
      <c r="AV363">
        <v>0</v>
      </c>
      <c r="AW363">
        <v>0</v>
      </c>
      <c r="AY363" t="s">
        <v>1012</v>
      </c>
      <c r="BA363" s="2">
        <v>44183</v>
      </c>
      <c r="BB363" s="2">
        <v>44183</v>
      </c>
      <c r="BC363" t="s">
        <v>63</v>
      </c>
      <c r="BD363">
        <v>2</v>
      </c>
    </row>
    <row r="364" spans="1:56" hidden="1" x14ac:dyDescent="0.15">
      <c r="A364">
        <v>143</v>
      </c>
      <c r="B364">
        <v>2</v>
      </c>
      <c r="C364">
        <v>4</v>
      </c>
      <c r="D364">
        <v>3</v>
      </c>
      <c r="E364">
        <v>0</v>
      </c>
      <c r="G364" s="1">
        <v>44501</v>
      </c>
      <c r="H364" t="s">
        <v>2359</v>
      </c>
      <c r="I364" t="s">
        <v>56</v>
      </c>
      <c r="J364">
        <v>147</v>
      </c>
      <c r="K364" s="1">
        <v>42760</v>
      </c>
      <c r="L364" s="1">
        <v>42760</v>
      </c>
      <c r="M364" s="1">
        <v>44182</v>
      </c>
      <c r="N364" t="s">
        <v>1011</v>
      </c>
      <c r="O364" t="s">
        <v>297</v>
      </c>
      <c r="P364" t="s">
        <v>1009</v>
      </c>
      <c r="Q364" t="s">
        <v>1010</v>
      </c>
      <c r="R364" s="1">
        <v>46007</v>
      </c>
      <c r="S364" s="1">
        <v>44501</v>
      </c>
      <c r="U364" t="s">
        <v>1007</v>
      </c>
      <c r="W364" t="s">
        <v>1008</v>
      </c>
      <c r="X364" t="s">
        <v>59</v>
      </c>
      <c r="Y364" t="s">
        <v>297</v>
      </c>
      <c r="Z364" t="s">
        <v>1009</v>
      </c>
      <c r="AA364" t="s">
        <v>1010</v>
      </c>
      <c r="AC364">
        <v>1</v>
      </c>
      <c r="AG364" t="s">
        <v>2258</v>
      </c>
      <c r="AL364">
        <v>0</v>
      </c>
      <c r="AM364">
        <v>0</v>
      </c>
      <c r="AN364">
        <v>1</v>
      </c>
      <c r="AO364">
        <v>1</v>
      </c>
      <c r="AR364" s="2">
        <v>45266.713321759256</v>
      </c>
      <c r="AS364" s="2">
        <v>45266.713321759256</v>
      </c>
      <c r="AT364">
        <v>512272</v>
      </c>
      <c r="AU364">
        <v>1</v>
      </c>
      <c r="AV364">
        <v>0</v>
      </c>
      <c r="AW364">
        <v>0</v>
      </c>
      <c r="AY364" t="s">
        <v>1012</v>
      </c>
      <c r="BA364" s="2">
        <v>44183</v>
      </c>
      <c r="BB364" s="2">
        <v>44183</v>
      </c>
      <c r="BC364" t="s">
        <v>63</v>
      </c>
      <c r="BD364">
        <v>2</v>
      </c>
    </row>
    <row r="365" spans="1:56" hidden="1" x14ac:dyDescent="0.15">
      <c r="A365">
        <v>144</v>
      </c>
      <c r="B365">
        <v>1</v>
      </c>
      <c r="C365">
        <v>1</v>
      </c>
      <c r="D365">
        <v>3</v>
      </c>
      <c r="E365">
        <v>0</v>
      </c>
      <c r="G365" s="1">
        <v>42761</v>
      </c>
      <c r="H365" t="s">
        <v>55</v>
      </c>
      <c r="I365" t="s">
        <v>56</v>
      </c>
      <c r="J365">
        <v>148</v>
      </c>
      <c r="K365" s="1">
        <v>42761</v>
      </c>
      <c r="L365" s="1">
        <v>42761</v>
      </c>
      <c r="M365" s="1">
        <v>42717</v>
      </c>
      <c r="N365" t="s">
        <v>1018</v>
      </c>
      <c r="O365" t="s">
        <v>1019</v>
      </c>
      <c r="P365" t="s">
        <v>1020</v>
      </c>
      <c r="Q365" t="s">
        <v>1021</v>
      </c>
      <c r="R365" s="1">
        <v>44542</v>
      </c>
      <c r="U365" t="s">
        <v>1013</v>
      </c>
      <c r="W365" t="s">
        <v>1014</v>
      </c>
      <c r="X365" t="s">
        <v>59</v>
      </c>
      <c r="Y365" t="s">
        <v>1015</v>
      </c>
      <c r="Z365" t="s">
        <v>1016</v>
      </c>
      <c r="AA365" t="s">
        <v>1017</v>
      </c>
      <c r="AC365">
        <v>1</v>
      </c>
      <c r="AL365">
        <v>0</v>
      </c>
      <c r="AM365">
        <v>0</v>
      </c>
      <c r="AN365">
        <v>1</v>
      </c>
      <c r="AO365">
        <v>1</v>
      </c>
      <c r="AR365" s="2">
        <v>44183</v>
      </c>
      <c r="AS365" s="2">
        <v>44183</v>
      </c>
      <c r="AT365" t="s">
        <v>63</v>
      </c>
      <c r="AU365">
        <v>1</v>
      </c>
      <c r="AV365">
        <v>0</v>
      </c>
      <c r="AW365">
        <v>0</v>
      </c>
      <c r="AY365" t="s">
        <v>1022</v>
      </c>
      <c r="BA365" s="2">
        <v>44183</v>
      </c>
      <c r="BB365" s="2">
        <v>44183</v>
      </c>
      <c r="BC365" t="s">
        <v>63</v>
      </c>
      <c r="BD365">
        <v>4</v>
      </c>
    </row>
    <row r="366" spans="1:56" hidden="1" x14ac:dyDescent="0.15">
      <c r="A366">
        <v>144</v>
      </c>
      <c r="B366">
        <v>1</v>
      </c>
      <c r="C366">
        <v>1</v>
      </c>
      <c r="D366">
        <v>3</v>
      </c>
      <c r="E366">
        <v>0</v>
      </c>
      <c r="G366" s="1">
        <v>42761</v>
      </c>
      <c r="H366" t="s">
        <v>55</v>
      </c>
      <c r="I366" t="s">
        <v>56</v>
      </c>
      <c r="J366">
        <v>148</v>
      </c>
      <c r="K366" s="1">
        <v>42761</v>
      </c>
      <c r="L366" s="1">
        <v>42761</v>
      </c>
      <c r="M366" s="1">
        <v>42717</v>
      </c>
      <c r="N366" t="s">
        <v>1023</v>
      </c>
      <c r="O366" t="s">
        <v>1024</v>
      </c>
      <c r="P366" t="s">
        <v>1025</v>
      </c>
      <c r="Q366" t="s">
        <v>1026</v>
      </c>
      <c r="R366" s="1">
        <v>44542</v>
      </c>
      <c r="U366" t="s">
        <v>1013</v>
      </c>
      <c r="W366" t="s">
        <v>1014</v>
      </c>
      <c r="X366" t="s">
        <v>59</v>
      </c>
      <c r="Y366" t="s">
        <v>1015</v>
      </c>
      <c r="Z366" t="s">
        <v>1016</v>
      </c>
      <c r="AA366" t="s">
        <v>1017</v>
      </c>
      <c r="AC366">
        <v>1</v>
      </c>
      <c r="AL366">
        <v>0</v>
      </c>
      <c r="AM366">
        <v>0</v>
      </c>
      <c r="AN366">
        <v>1</v>
      </c>
      <c r="AO366">
        <v>1</v>
      </c>
      <c r="AR366" s="2">
        <v>44183</v>
      </c>
      <c r="AS366" s="2">
        <v>44183</v>
      </c>
      <c r="AT366" t="s">
        <v>63</v>
      </c>
      <c r="AU366">
        <v>2</v>
      </c>
      <c r="AV366">
        <v>0</v>
      </c>
      <c r="AW366">
        <v>0</v>
      </c>
      <c r="AY366" t="s">
        <v>1027</v>
      </c>
      <c r="BA366" s="2">
        <v>44183</v>
      </c>
      <c r="BB366" s="2">
        <v>44183</v>
      </c>
      <c r="BC366" t="s">
        <v>63</v>
      </c>
      <c r="BD366">
        <v>4</v>
      </c>
    </row>
    <row r="367" spans="1:56" hidden="1" x14ac:dyDescent="0.15">
      <c r="A367">
        <v>144</v>
      </c>
      <c r="B367">
        <v>4</v>
      </c>
      <c r="C367">
        <v>2</v>
      </c>
      <c r="D367">
        <v>3</v>
      </c>
      <c r="E367">
        <v>0</v>
      </c>
      <c r="G367" s="1">
        <v>44557</v>
      </c>
      <c r="H367" t="s">
        <v>2257</v>
      </c>
      <c r="I367" t="s">
        <v>56</v>
      </c>
      <c r="J367">
        <v>148</v>
      </c>
      <c r="K367" s="1">
        <v>42761</v>
      </c>
      <c r="L367" s="1">
        <v>42761</v>
      </c>
      <c r="M367" s="1">
        <v>44557</v>
      </c>
      <c r="N367" t="s">
        <v>1018</v>
      </c>
      <c r="O367" t="s">
        <v>1019</v>
      </c>
      <c r="P367" t="s">
        <v>1020</v>
      </c>
      <c r="Q367" t="s">
        <v>1021</v>
      </c>
      <c r="R367" s="1">
        <v>46368</v>
      </c>
      <c r="T367" t="s">
        <v>3667</v>
      </c>
      <c r="U367" t="s">
        <v>3666</v>
      </c>
      <c r="W367" t="s">
        <v>1014</v>
      </c>
      <c r="X367" t="s">
        <v>59</v>
      </c>
      <c r="Y367" t="s">
        <v>1015</v>
      </c>
      <c r="Z367" t="s">
        <v>1016</v>
      </c>
      <c r="AA367" t="s">
        <v>1017</v>
      </c>
      <c r="AC367">
        <v>1</v>
      </c>
      <c r="AG367" t="s">
        <v>2258</v>
      </c>
      <c r="AL367">
        <v>0</v>
      </c>
      <c r="AN367">
        <v>1</v>
      </c>
      <c r="AO367">
        <v>1</v>
      </c>
      <c r="AR367" s="2">
        <v>45267.465532407405</v>
      </c>
      <c r="AS367" s="2">
        <v>45267.465532407405</v>
      </c>
      <c r="AT367">
        <v>512272</v>
      </c>
      <c r="AU367">
        <v>1</v>
      </c>
      <c r="AV367">
        <v>0</v>
      </c>
      <c r="AW367">
        <v>2</v>
      </c>
      <c r="AX367" t="s">
        <v>3672</v>
      </c>
      <c r="AY367" t="s">
        <v>3671</v>
      </c>
      <c r="BA367" s="2">
        <v>45267.464444444442</v>
      </c>
      <c r="BB367" s="2">
        <v>44183</v>
      </c>
      <c r="BC367">
        <v>512272</v>
      </c>
      <c r="BD367">
        <v>4</v>
      </c>
    </row>
    <row r="368" spans="1:56" hidden="1" x14ac:dyDescent="0.15">
      <c r="A368">
        <v>144</v>
      </c>
      <c r="B368">
        <v>4</v>
      </c>
      <c r="C368">
        <v>2</v>
      </c>
      <c r="D368">
        <v>3</v>
      </c>
      <c r="E368">
        <v>0</v>
      </c>
      <c r="G368" s="1">
        <v>44557</v>
      </c>
      <c r="H368" t="s">
        <v>2257</v>
      </c>
      <c r="I368" t="s">
        <v>56</v>
      </c>
      <c r="J368">
        <v>148</v>
      </c>
      <c r="K368" s="1">
        <v>42761</v>
      </c>
      <c r="L368" s="1">
        <v>42761</v>
      </c>
      <c r="M368" s="1">
        <v>44557</v>
      </c>
      <c r="N368" t="s">
        <v>1018</v>
      </c>
      <c r="O368" t="s">
        <v>1019</v>
      </c>
      <c r="P368" t="s">
        <v>1020</v>
      </c>
      <c r="Q368" t="s">
        <v>1021</v>
      </c>
      <c r="R368" s="1">
        <v>46368</v>
      </c>
      <c r="T368" t="s">
        <v>3667</v>
      </c>
      <c r="U368" t="s">
        <v>3666</v>
      </c>
      <c r="W368" t="s">
        <v>1014</v>
      </c>
      <c r="X368" t="s">
        <v>59</v>
      </c>
      <c r="Y368" t="s">
        <v>1015</v>
      </c>
      <c r="Z368" t="s">
        <v>1016</v>
      </c>
      <c r="AA368" t="s">
        <v>1017</v>
      </c>
      <c r="AC368">
        <v>1</v>
      </c>
      <c r="AG368" t="s">
        <v>2258</v>
      </c>
      <c r="AL368">
        <v>0</v>
      </c>
      <c r="AN368">
        <v>1</v>
      </c>
      <c r="AO368">
        <v>1</v>
      </c>
      <c r="AR368" s="2">
        <v>45267.465532407405</v>
      </c>
      <c r="AS368" s="2">
        <v>45267.465532407405</v>
      </c>
      <c r="AT368">
        <v>512272</v>
      </c>
      <c r="AU368">
        <v>2</v>
      </c>
      <c r="AV368">
        <v>0</v>
      </c>
      <c r="AW368">
        <v>2</v>
      </c>
      <c r="AX368" t="s">
        <v>3670</v>
      </c>
      <c r="AY368" t="s">
        <v>3669</v>
      </c>
      <c r="BA368" s="2">
        <v>45267.465474537035</v>
      </c>
      <c r="BB368" s="2">
        <v>44183</v>
      </c>
      <c r="BC368">
        <v>512272</v>
      </c>
      <c r="BD368">
        <v>4</v>
      </c>
    </row>
    <row r="369" spans="1:56" hidden="1" x14ac:dyDescent="0.15">
      <c r="A369">
        <v>144</v>
      </c>
      <c r="B369">
        <v>4</v>
      </c>
      <c r="C369">
        <v>2</v>
      </c>
      <c r="D369">
        <v>3</v>
      </c>
      <c r="E369">
        <v>0</v>
      </c>
      <c r="G369" s="1">
        <v>44557</v>
      </c>
      <c r="H369" t="s">
        <v>2257</v>
      </c>
      <c r="I369" t="s">
        <v>56</v>
      </c>
      <c r="J369">
        <v>148</v>
      </c>
      <c r="K369" s="1">
        <v>42761</v>
      </c>
      <c r="L369" s="1">
        <v>42761</v>
      </c>
      <c r="M369" s="1">
        <v>44557</v>
      </c>
      <c r="N369" t="s">
        <v>1023</v>
      </c>
      <c r="O369" t="s">
        <v>1024</v>
      </c>
      <c r="P369" t="s">
        <v>3668</v>
      </c>
      <c r="Q369" t="s">
        <v>1026</v>
      </c>
      <c r="R369" s="1">
        <v>46368</v>
      </c>
      <c r="T369" t="s">
        <v>3667</v>
      </c>
      <c r="U369" t="s">
        <v>3666</v>
      </c>
      <c r="W369" t="s">
        <v>1014</v>
      </c>
      <c r="X369" t="s">
        <v>59</v>
      </c>
      <c r="Y369" t="s">
        <v>1015</v>
      </c>
      <c r="Z369" t="s">
        <v>1016</v>
      </c>
      <c r="AA369" t="s">
        <v>1017</v>
      </c>
      <c r="AC369">
        <v>1</v>
      </c>
      <c r="AG369" t="s">
        <v>2258</v>
      </c>
      <c r="AL369">
        <v>0</v>
      </c>
      <c r="AN369">
        <v>1</v>
      </c>
      <c r="AO369">
        <v>1</v>
      </c>
      <c r="AR369" s="2">
        <v>45267.465532407405</v>
      </c>
      <c r="AS369" s="2">
        <v>45267.465532407405</v>
      </c>
      <c r="AT369">
        <v>512272</v>
      </c>
      <c r="AU369">
        <v>3</v>
      </c>
      <c r="AV369">
        <v>0</v>
      </c>
      <c r="AW369">
        <v>2</v>
      </c>
      <c r="AX369" t="s">
        <v>3665</v>
      </c>
      <c r="AY369" t="s">
        <v>3664</v>
      </c>
      <c r="BA369" s="2">
        <v>45267.464826388888</v>
      </c>
      <c r="BB369" s="2">
        <v>45267.464826388888</v>
      </c>
      <c r="BC369">
        <v>512272</v>
      </c>
      <c r="BD369">
        <v>4</v>
      </c>
    </row>
    <row r="370" spans="1:56" hidden="1" x14ac:dyDescent="0.15">
      <c r="A370">
        <v>145</v>
      </c>
      <c r="B370">
        <v>1</v>
      </c>
      <c r="C370">
        <v>1</v>
      </c>
      <c r="D370">
        <v>3</v>
      </c>
      <c r="E370">
        <v>0</v>
      </c>
      <c r="G370" s="1">
        <v>42762</v>
      </c>
      <c r="H370" t="s">
        <v>83</v>
      </c>
      <c r="I370" t="s">
        <v>56</v>
      </c>
      <c r="J370">
        <v>149</v>
      </c>
      <c r="K370" s="1">
        <v>42762</v>
      </c>
      <c r="L370" s="1">
        <v>42762</v>
      </c>
      <c r="M370" s="1">
        <v>43780</v>
      </c>
      <c r="N370" t="s">
        <v>1033</v>
      </c>
      <c r="O370" t="s">
        <v>1030</v>
      </c>
      <c r="P370" t="s">
        <v>1031</v>
      </c>
      <c r="Q370" t="s">
        <v>1034</v>
      </c>
      <c r="R370" s="1">
        <v>45606</v>
      </c>
      <c r="U370" t="s">
        <v>1028</v>
      </c>
      <c r="W370" t="s">
        <v>1029</v>
      </c>
      <c r="X370" t="s">
        <v>201</v>
      </c>
      <c r="Y370" t="s">
        <v>1030</v>
      </c>
      <c r="Z370" t="s">
        <v>1031</v>
      </c>
      <c r="AA370" t="s">
        <v>1032</v>
      </c>
      <c r="AC370">
        <v>1</v>
      </c>
      <c r="AL370">
        <v>0</v>
      </c>
      <c r="AM370">
        <v>0</v>
      </c>
      <c r="AN370">
        <v>1</v>
      </c>
      <c r="AO370">
        <v>1</v>
      </c>
      <c r="AR370" s="2">
        <v>44183</v>
      </c>
      <c r="AS370" s="2">
        <v>44183</v>
      </c>
      <c r="AT370" t="s">
        <v>63</v>
      </c>
      <c r="AU370">
        <v>1</v>
      </c>
      <c r="AV370">
        <v>0</v>
      </c>
      <c r="AW370">
        <v>0</v>
      </c>
      <c r="AY370" t="s">
        <v>1035</v>
      </c>
      <c r="BA370" s="2">
        <v>44183</v>
      </c>
      <c r="BB370" s="2">
        <v>44183</v>
      </c>
      <c r="BC370" t="s">
        <v>63</v>
      </c>
      <c r="BD370">
        <v>1</v>
      </c>
    </row>
    <row r="371" spans="1:56" hidden="1" x14ac:dyDescent="0.15">
      <c r="A371">
        <v>146</v>
      </c>
      <c r="B371">
        <v>1</v>
      </c>
      <c r="C371">
        <v>1</v>
      </c>
      <c r="D371">
        <v>3</v>
      </c>
      <c r="E371">
        <v>0</v>
      </c>
      <c r="G371" s="1">
        <v>42762</v>
      </c>
      <c r="H371" t="s">
        <v>83</v>
      </c>
      <c r="I371" t="s">
        <v>56</v>
      </c>
      <c r="J371">
        <v>150</v>
      </c>
      <c r="K371" s="1">
        <v>42762</v>
      </c>
      <c r="L371" s="1">
        <v>42762</v>
      </c>
      <c r="M371" s="1">
        <v>42671</v>
      </c>
      <c r="N371" t="s">
        <v>1037</v>
      </c>
      <c r="O371" t="s">
        <v>1038</v>
      </c>
      <c r="P371" t="s">
        <v>1039</v>
      </c>
      <c r="Q371" t="s">
        <v>1040</v>
      </c>
      <c r="R371" s="1">
        <v>44496</v>
      </c>
      <c r="U371" t="s">
        <v>1036</v>
      </c>
      <c r="W371" t="s">
        <v>1037</v>
      </c>
      <c r="X371" t="s">
        <v>77</v>
      </c>
      <c r="Y371" t="s">
        <v>1038</v>
      </c>
      <c r="Z371" t="s">
        <v>1039</v>
      </c>
      <c r="AA371" t="s">
        <v>1040</v>
      </c>
      <c r="AC371">
        <v>1</v>
      </c>
      <c r="AL371">
        <v>0</v>
      </c>
      <c r="AM371">
        <v>0</v>
      </c>
      <c r="AN371">
        <v>1</v>
      </c>
      <c r="AO371">
        <v>1</v>
      </c>
      <c r="AR371" s="2">
        <v>44183</v>
      </c>
      <c r="AS371" s="2">
        <v>44183</v>
      </c>
      <c r="AT371" t="s">
        <v>63</v>
      </c>
      <c r="AU371">
        <v>1</v>
      </c>
      <c r="AV371">
        <v>0</v>
      </c>
      <c r="AW371">
        <v>0</v>
      </c>
      <c r="AY371" t="s">
        <v>1036</v>
      </c>
      <c r="BA371" s="2">
        <v>44183</v>
      </c>
      <c r="BB371" s="2">
        <v>44183</v>
      </c>
      <c r="BC371" t="s">
        <v>63</v>
      </c>
      <c r="BD371">
        <v>1</v>
      </c>
    </row>
    <row r="372" spans="1:56" hidden="1" x14ac:dyDescent="0.15">
      <c r="A372">
        <v>147</v>
      </c>
      <c r="B372">
        <v>1</v>
      </c>
      <c r="C372">
        <v>1</v>
      </c>
      <c r="D372">
        <v>3</v>
      </c>
      <c r="E372">
        <v>0</v>
      </c>
      <c r="G372" s="1">
        <v>42767</v>
      </c>
      <c r="H372" t="s">
        <v>55</v>
      </c>
      <c r="I372" t="s">
        <v>56</v>
      </c>
      <c r="J372">
        <v>151</v>
      </c>
      <c r="K372" s="1">
        <v>42767</v>
      </c>
      <c r="L372" s="1">
        <v>42767</v>
      </c>
      <c r="M372" s="1">
        <v>42521</v>
      </c>
      <c r="N372" t="s">
        <v>1046</v>
      </c>
      <c r="O372" t="s">
        <v>1024</v>
      </c>
      <c r="P372" t="s">
        <v>1047</v>
      </c>
      <c r="Q372" t="s">
        <v>1048</v>
      </c>
      <c r="R372" s="1">
        <v>44346</v>
      </c>
      <c r="U372" t="s">
        <v>1041</v>
      </c>
      <c r="W372" t="s">
        <v>1042</v>
      </c>
      <c r="X372" t="s">
        <v>59</v>
      </c>
      <c r="Y372" t="s">
        <v>1043</v>
      </c>
      <c r="Z372" t="s">
        <v>1044</v>
      </c>
      <c r="AA372" t="s">
        <v>1045</v>
      </c>
      <c r="AC372">
        <v>1</v>
      </c>
      <c r="AL372">
        <v>0</v>
      </c>
      <c r="AM372">
        <v>0</v>
      </c>
      <c r="AN372">
        <v>1</v>
      </c>
      <c r="AO372">
        <v>1</v>
      </c>
      <c r="AR372" s="2">
        <v>44183</v>
      </c>
      <c r="AS372" s="2">
        <v>44183</v>
      </c>
      <c r="AT372" t="s">
        <v>63</v>
      </c>
      <c r="AU372">
        <v>1</v>
      </c>
      <c r="AV372">
        <v>0</v>
      </c>
      <c r="AW372">
        <v>0</v>
      </c>
      <c r="AY372" t="s">
        <v>1049</v>
      </c>
      <c r="BA372" s="2">
        <v>44183</v>
      </c>
      <c r="BB372" s="2">
        <v>44183</v>
      </c>
      <c r="BC372" t="s">
        <v>63</v>
      </c>
      <c r="BD372">
        <v>7</v>
      </c>
    </row>
    <row r="373" spans="1:56" hidden="1" x14ac:dyDescent="0.15">
      <c r="A373">
        <v>147</v>
      </c>
      <c r="B373">
        <v>3</v>
      </c>
      <c r="C373">
        <v>2</v>
      </c>
      <c r="D373">
        <v>3</v>
      </c>
      <c r="E373">
        <v>0</v>
      </c>
      <c r="G373" s="1">
        <v>44340</v>
      </c>
      <c r="H373" t="s">
        <v>2259</v>
      </c>
      <c r="I373" t="s">
        <v>56</v>
      </c>
      <c r="J373">
        <v>151</v>
      </c>
      <c r="K373" s="1">
        <v>42767</v>
      </c>
      <c r="L373" s="1">
        <v>42767</v>
      </c>
      <c r="M373" s="1">
        <v>44347</v>
      </c>
      <c r="N373" t="s">
        <v>2333</v>
      </c>
      <c r="O373" t="s">
        <v>1024</v>
      </c>
      <c r="P373" t="s">
        <v>1047</v>
      </c>
      <c r="Q373" t="s">
        <v>2334</v>
      </c>
      <c r="R373" s="1">
        <v>46172</v>
      </c>
      <c r="U373" t="s">
        <v>1041</v>
      </c>
      <c r="W373" t="s">
        <v>1042</v>
      </c>
      <c r="X373" t="s">
        <v>59</v>
      </c>
      <c r="Y373" t="s">
        <v>1043</v>
      </c>
      <c r="Z373" t="s">
        <v>1044</v>
      </c>
      <c r="AA373" t="s">
        <v>1045</v>
      </c>
      <c r="AC373">
        <v>1</v>
      </c>
      <c r="AG373" t="s">
        <v>2258</v>
      </c>
      <c r="AL373">
        <v>0</v>
      </c>
      <c r="AM373">
        <v>0</v>
      </c>
      <c r="AN373">
        <v>1</v>
      </c>
      <c r="AO373">
        <v>1</v>
      </c>
      <c r="AR373" s="2">
        <v>44340.779976851853</v>
      </c>
      <c r="AS373" s="2">
        <v>44340.779976851853</v>
      </c>
      <c r="AT373">
        <v>99127</v>
      </c>
      <c r="AU373">
        <v>1</v>
      </c>
      <c r="AV373">
        <v>0</v>
      </c>
      <c r="AW373">
        <v>2</v>
      </c>
      <c r="AX373" t="s">
        <v>2335</v>
      </c>
      <c r="AY373" t="s">
        <v>2336</v>
      </c>
      <c r="BA373" s="2">
        <v>44340.778692129628</v>
      </c>
      <c r="BB373" s="2">
        <v>44183</v>
      </c>
      <c r="BC373">
        <v>99127</v>
      </c>
      <c r="BD373">
        <v>7</v>
      </c>
    </row>
    <row r="374" spans="1:56" hidden="1" x14ac:dyDescent="0.15">
      <c r="A374">
        <v>147</v>
      </c>
      <c r="B374">
        <v>7</v>
      </c>
      <c r="C374">
        <v>3</v>
      </c>
      <c r="D374">
        <v>3</v>
      </c>
      <c r="E374">
        <v>0</v>
      </c>
      <c r="F374">
        <f>-23-46</f>
        <v>-69</v>
      </c>
      <c r="G374" s="1">
        <v>45236</v>
      </c>
      <c r="H374" t="s">
        <v>2262</v>
      </c>
      <c r="I374" t="s">
        <v>56</v>
      </c>
      <c r="J374">
        <v>151</v>
      </c>
      <c r="K374" s="1">
        <v>42767</v>
      </c>
      <c r="L374" s="1">
        <v>42767</v>
      </c>
      <c r="M374" s="1">
        <v>44347</v>
      </c>
      <c r="N374" t="s">
        <v>3353</v>
      </c>
      <c r="O374" t="s">
        <v>81</v>
      </c>
      <c r="P374" t="s">
        <v>3352</v>
      </c>
      <c r="Q374" t="s">
        <v>3663</v>
      </c>
      <c r="R374" s="1">
        <v>46172</v>
      </c>
      <c r="T374" t="s">
        <v>3351</v>
      </c>
      <c r="U374" t="s">
        <v>3350</v>
      </c>
      <c r="W374" t="s">
        <v>1042</v>
      </c>
      <c r="X374" t="s">
        <v>59</v>
      </c>
      <c r="Y374" t="s">
        <v>1043</v>
      </c>
      <c r="Z374" t="s">
        <v>3349</v>
      </c>
      <c r="AA374" t="s">
        <v>1045</v>
      </c>
      <c r="AC374">
        <v>1</v>
      </c>
      <c r="AG374" t="s">
        <v>2258</v>
      </c>
      <c r="AL374">
        <v>0</v>
      </c>
      <c r="AN374">
        <v>1</v>
      </c>
      <c r="AO374">
        <v>1</v>
      </c>
      <c r="AR374" s="2">
        <v>45266.475243055553</v>
      </c>
      <c r="AS374" s="2">
        <v>45266.475243055553</v>
      </c>
      <c r="AT374">
        <v>512272</v>
      </c>
      <c r="AU374">
        <v>1</v>
      </c>
      <c r="AV374">
        <v>0</v>
      </c>
      <c r="AW374">
        <v>1</v>
      </c>
      <c r="AX374" t="s">
        <v>2335</v>
      </c>
      <c r="AY374" t="s">
        <v>2336</v>
      </c>
      <c r="BA374" s="2">
        <v>45265.703958333332</v>
      </c>
      <c r="BB374" s="2">
        <v>44183</v>
      </c>
      <c r="BC374">
        <v>512272</v>
      </c>
      <c r="BD374">
        <v>7</v>
      </c>
    </row>
    <row r="375" spans="1:56" hidden="1" x14ac:dyDescent="0.15">
      <c r="A375">
        <v>148</v>
      </c>
      <c r="B375">
        <v>1</v>
      </c>
      <c r="C375">
        <v>1</v>
      </c>
      <c r="D375">
        <v>3</v>
      </c>
      <c r="E375">
        <v>0</v>
      </c>
      <c r="G375" s="1">
        <v>42767</v>
      </c>
      <c r="H375" t="s">
        <v>55</v>
      </c>
      <c r="I375" t="s">
        <v>56</v>
      </c>
      <c r="J375">
        <v>152</v>
      </c>
      <c r="K375" s="1">
        <v>42767</v>
      </c>
      <c r="L375" s="1">
        <v>42767</v>
      </c>
      <c r="M375" s="1">
        <v>42619</v>
      </c>
      <c r="N375" t="s">
        <v>1051</v>
      </c>
      <c r="O375" t="s">
        <v>564</v>
      </c>
      <c r="P375" t="s">
        <v>1052</v>
      </c>
      <c r="Q375" t="s">
        <v>1053</v>
      </c>
      <c r="R375" s="1">
        <v>44444</v>
      </c>
      <c r="U375" t="s">
        <v>1050</v>
      </c>
      <c r="W375" t="s">
        <v>1051</v>
      </c>
      <c r="X375" t="s">
        <v>59</v>
      </c>
      <c r="Y375" t="s">
        <v>564</v>
      </c>
      <c r="Z375" t="s">
        <v>1052</v>
      </c>
      <c r="AA375" t="s">
        <v>1053</v>
      </c>
      <c r="AC375">
        <v>1</v>
      </c>
      <c r="AL375">
        <v>0</v>
      </c>
      <c r="AM375">
        <v>0</v>
      </c>
      <c r="AN375">
        <v>1</v>
      </c>
      <c r="AO375">
        <v>1</v>
      </c>
      <c r="AR375" s="2">
        <v>44183</v>
      </c>
      <c r="AS375" s="2">
        <v>44183</v>
      </c>
      <c r="AT375" t="s">
        <v>63</v>
      </c>
      <c r="AU375">
        <v>1</v>
      </c>
      <c r="AV375">
        <v>0</v>
      </c>
      <c r="AW375">
        <v>0</v>
      </c>
      <c r="AY375" t="s">
        <v>1050</v>
      </c>
      <c r="BA375" s="2">
        <v>44183</v>
      </c>
      <c r="BB375" s="2">
        <v>44183</v>
      </c>
      <c r="BC375" t="s">
        <v>63</v>
      </c>
      <c r="BD375">
        <v>4</v>
      </c>
    </row>
    <row r="376" spans="1:56" hidden="1" x14ac:dyDescent="0.15">
      <c r="A376">
        <v>148</v>
      </c>
      <c r="B376">
        <v>4</v>
      </c>
      <c r="C376">
        <v>2</v>
      </c>
      <c r="D376">
        <v>3</v>
      </c>
      <c r="E376">
        <v>0</v>
      </c>
      <c r="G376" s="1">
        <v>44431</v>
      </c>
      <c r="H376" t="s">
        <v>2257</v>
      </c>
      <c r="I376" t="s">
        <v>56</v>
      </c>
      <c r="J376">
        <v>152</v>
      </c>
      <c r="K376" s="1">
        <v>42767</v>
      </c>
      <c r="L376" s="1">
        <v>42767</v>
      </c>
      <c r="M376" s="1">
        <v>44445</v>
      </c>
      <c r="N376" t="s">
        <v>1051</v>
      </c>
      <c r="O376" t="s">
        <v>564</v>
      </c>
      <c r="P376" t="s">
        <v>1052</v>
      </c>
      <c r="Q376" t="s">
        <v>1053</v>
      </c>
      <c r="R376" s="1">
        <v>46270</v>
      </c>
      <c r="T376" t="s">
        <v>3662</v>
      </c>
      <c r="U376" t="s">
        <v>3661</v>
      </c>
      <c r="W376" t="s">
        <v>1051</v>
      </c>
      <c r="X376" t="s">
        <v>101</v>
      </c>
      <c r="Y376" t="s">
        <v>564</v>
      </c>
      <c r="Z376" t="s">
        <v>1052</v>
      </c>
      <c r="AA376" t="s">
        <v>1053</v>
      </c>
      <c r="AC376">
        <v>1</v>
      </c>
      <c r="AG376" t="s">
        <v>2258</v>
      </c>
      <c r="AL376">
        <v>0</v>
      </c>
      <c r="AN376">
        <v>1</v>
      </c>
      <c r="AO376">
        <v>1</v>
      </c>
      <c r="AR376" s="2">
        <v>45266.650023148148</v>
      </c>
      <c r="AS376" s="2">
        <v>45266.650023148148</v>
      </c>
      <c r="AT376">
        <v>512272</v>
      </c>
      <c r="AU376">
        <v>1</v>
      </c>
      <c r="AV376">
        <v>0</v>
      </c>
      <c r="AW376">
        <v>1</v>
      </c>
      <c r="AX376" t="s">
        <v>3662</v>
      </c>
      <c r="AY376" t="s">
        <v>3661</v>
      </c>
      <c r="BA376" s="2">
        <v>45266.65</v>
      </c>
      <c r="BB376" s="2">
        <v>44183</v>
      </c>
      <c r="BC376">
        <v>512272</v>
      </c>
      <c r="BD376">
        <v>4</v>
      </c>
    </row>
    <row r="377" spans="1:56" hidden="1" x14ac:dyDescent="0.15">
      <c r="A377">
        <v>149</v>
      </c>
      <c r="B377">
        <v>1</v>
      </c>
      <c r="C377">
        <v>1</v>
      </c>
      <c r="D377">
        <v>3</v>
      </c>
      <c r="E377">
        <v>0</v>
      </c>
      <c r="G377" s="1">
        <v>42772</v>
      </c>
      <c r="H377" t="s">
        <v>55</v>
      </c>
      <c r="I377" t="s">
        <v>56</v>
      </c>
      <c r="J377">
        <v>153</v>
      </c>
      <c r="K377" s="1">
        <v>42772</v>
      </c>
      <c r="L377" s="1">
        <v>42772</v>
      </c>
      <c r="M377" s="1">
        <v>42796</v>
      </c>
      <c r="N377" t="s">
        <v>1059</v>
      </c>
      <c r="O377" t="s">
        <v>1060</v>
      </c>
      <c r="P377" t="s">
        <v>1061</v>
      </c>
      <c r="Q377" t="s">
        <v>1062</v>
      </c>
      <c r="R377" s="1">
        <v>44621</v>
      </c>
      <c r="U377" t="s">
        <v>1054</v>
      </c>
      <c r="W377" t="s">
        <v>1055</v>
      </c>
      <c r="X377" t="s">
        <v>59</v>
      </c>
      <c r="Y377" t="s">
        <v>1056</v>
      </c>
      <c r="Z377" t="s">
        <v>1057</v>
      </c>
      <c r="AA377" t="s">
        <v>1058</v>
      </c>
      <c r="AC377">
        <v>1</v>
      </c>
      <c r="AL377">
        <v>0</v>
      </c>
      <c r="AM377">
        <v>0</v>
      </c>
      <c r="AN377">
        <v>1</v>
      </c>
      <c r="AO377">
        <v>1</v>
      </c>
      <c r="AR377" s="2">
        <v>44183</v>
      </c>
      <c r="AS377" s="2">
        <v>44183</v>
      </c>
      <c r="AT377" t="s">
        <v>63</v>
      </c>
      <c r="AU377">
        <v>1</v>
      </c>
      <c r="AV377">
        <v>0</v>
      </c>
      <c r="AW377">
        <v>0</v>
      </c>
      <c r="AY377" t="s">
        <v>1063</v>
      </c>
      <c r="BA377" s="2">
        <v>44183</v>
      </c>
      <c r="BB377" s="2">
        <v>44183</v>
      </c>
      <c r="BC377" t="s">
        <v>63</v>
      </c>
      <c r="BD377">
        <v>11</v>
      </c>
    </row>
    <row r="378" spans="1:56" hidden="1" x14ac:dyDescent="0.15">
      <c r="A378">
        <v>149</v>
      </c>
      <c r="B378">
        <v>1</v>
      </c>
      <c r="C378">
        <v>1</v>
      </c>
      <c r="D378">
        <v>3</v>
      </c>
      <c r="E378">
        <v>0</v>
      </c>
      <c r="G378" s="1">
        <v>42772</v>
      </c>
      <c r="H378" t="s">
        <v>55</v>
      </c>
      <c r="I378" t="s">
        <v>56</v>
      </c>
      <c r="J378">
        <v>153</v>
      </c>
      <c r="K378" s="1">
        <v>42772</v>
      </c>
      <c r="L378" s="1">
        <v>42772</v>
      </c>
      <c r="M378" s="1">
        <v>42796</v>
      </c>
      <c r="N378" t="s">
        <v>1064</v>
      </c>
      <c r="O378" t="s">
        <v>1056</v>
      </c>
      <c r="P378" t="s">
        <v>1057</v>
      </c>
      <c r="Q378" t="s">
        <v>1058</v>
      </c>
      <c r="R378" s="1">
        <v>44621</v>
      </c>
      <c r="U378" t="s">
        <v>1054</v>
      </c>
      <c r="W378" t="s">
        <v>1055</v>
      </c>
      <c r="X378" t="s">
        <v>59</v>
      </c>
      <c r="Y378" t="s">
        <v>1056</v>
      </c>
      <c r="Z378" t="s">
        <v>1057</v>
      </c>
      <c r="AA378" t="s">
        <v>1058</v>
      </c>
      <c r="AC378">
        <v>1</v>
      </c>
      <c r="AL378">
        <v>0</v>
      </c>
      <c r="AM378">
        <v>0</v>
      </c>
      <c r="AN378">
        <v>1</v>
      </c>
      <c r="AO378">
        <v>1</v>
      </c>
      <c r="AR378" s="2">
        <v>44183</v>
      </c>
      <c r="AS378" s="2">
        <v>44183</v>
      </c>
      <c r="AT378" t="s">
        <v>63</v>
      </c>
      <c r="AU378">
        <v>2</v>
      </c>
      <c r="AV378">
        <v>0</v>
      </c>
      <c r="AW378">
        <v>0</v>
      </c>
      <c r="AY378" t="s">
        <v>1065</v>
      </c>
      <c r="BA378" s="2">
        <v>44183</v>
      </c>
      <c r="BB378" s="2">
        <v>44183</v>
      </c>
      <c r="BC378" t="s">
        <v>63</v>
      </c>
      <c r="BD378">
        <v>11</v>
      </c>
    </row>
    <row r="379" spans="1:56" hidden="1" x14ac:dyDescent="0.15">
      <c r="A379">
        <v>149</v>
      </c>
      <c r="B379">
        <v>3</v>
      </c>
      <c r="C379">
        <v>3</v>
      </c>
      <c r="D379">
        <v>3</v>
      </c>
      <c r="E379">
        <v>0</v>
      </c>
      <c r="G379" s="1">
        <v>44343</v>
      </c>
      <c r="H379" t="s">
        <v>2267</v>
      </c>
      <c r="I379" t="s">
        <v>56</v>
      </c>
      <c r="J379">
        <v>153</v>
      </c>
      <c r="K379" s="1">
        <v>42772</v>
      </c>
      <c r="L379" s="1">
        <v>42772</v>
      </c>
      <c r="M379" s="1">
        <v>42796</v>
      </c>
      <c r="N379" t="s">
        <v>1059</v>
      </c>
      <c r="O379" t="s">
        <v>1060</v>
      </c>
      <c r="P379" t="s">
        <v>1061</v>
      </c>
      <c r="Q379" t="s">
        <v>1062</v>
      </c>
      <c r="R379" s="1">
        <v>44621</v>
      </c>
      <c r="T379" t="s">
        <v>2339</v>
      </c>
      <c r="U379" t="s">
        <v>2340</v>
      </c>
      <c r="W379" t="s">
        <v>1055</v>
      </c>
      <c r="X379" t="s">
        <v>59</v>
      </c>
      <c r="Y379" t="s">
        <v>1056</v>
      </c>
      <c r="Z379" t="s">
        <v>1057</v>
      </c>
      <c r="AA379" t="s">
        <v>1058</v>
      </c>
      <c r="AC379">
        <v>1</v>
      </c>
      <c r="AG379" t="s">
        <v>2258</v>
      </c>
      <c r="AL379">
        <v>0</v>
      </c>
      <c r="AM379">
        <v>0</v>
      </c>
      <c r="AN379">
        <v>1</v>
      </c>
      <c r="AO379">
        <v>1</v>
      </c>
      <c r="AR379" s="2">
        <v>44347.563043981485</v>
      </c>
      <c r="AS379" s="2">
        <v>44347.563043981485</v>
      </c>
      <c r="AT379">
        <v>99127</v>
      </c>
      <c r="AU379">
        <v>1</v>
      </c>
      <c r="AV379">
        <v>0</v>
      </c>
      <c r="AW379">
        <v>3</v>
      </c>
      <c r="AX379" t="s">
        <v>2341</v>
      </c>
      <c r="AY379" t="s">
        <v>2342</v>
      </c>
      <c r="AZ379" t="s">
        <v>2343</v>
      </c>
      <c r="BA379" s="2">
        <v>44347.560069444444</v>
      </c>
      <c r="BB379" s="2">
        <v>44183</v>
      </c>
      <c r="BC379">
        <v>99127</v>
      </c>
      <c r="BD379">
        <v>11</v>
      </c>
    </row>
    <row r="380" spans="1:56" hidden="1" x14ac:dyDescent="0.15">
      <c r="A380">
        <v>149</v>
      </c>
      <c r="B380">
        <v>3</v>
      </c>
      <c r="C380">
        <v>3</v>
      </c>
      <c r="D380">
        <v>3</v>
      </c>
      <c r="E380">
        <v>0</v>
      </c>
      <c r="G380" s="1">
        <v>44343</v>
      </c>
      <c r="H380" t="s">
        <v>2267</v>
      </c>
      <c r="I380" t="s">
        <v>56</v>
      </c>
      <c r="J380">
        <v>153</v>
      </c>
      <c r="K380" s="1">
        <v>42772</v>
      </c>
      <c r="L380" s="1">
        <v>42772</v>
      </c>
      <c r="M380" s="1">
        <v>42796</v>
      </c>
      <c r="N380" t="s">
        <v>1064</v>
      </c>
      <c r="O380" t="s">
        <v>1056</v>
      </c>
      <c r="P380" t="s">
        <v>1057</v>
      </c>
      <c r="Q380" t="s">
        <v>1058</v>
      </c>
      <c r="R380" s="1">
        <v>44621</v>
      </c>
      <c r="T380" t="s">
        <v>2339</v>
      </c>
      <c r="U380" t="s">
        <v>2340</v>
      </c>
      <c r="W380" t="s">
        <v>1055</v>
      </c>
      <c r="X380" t="s">
        <v>59</v>
      </c>
      <c r="Y380" t="s">
        <v>1056</v>
      </c>
      <c r="Z380" t="s">
        <v>1057</v>
      </c>
      <c r="AA380" t="s">
        <v>1058</v>
      </c>
      <c r="AC380">
        <v>1</v>
      </c>
      <c r="AG380" t="s">
        <v>2258</v>
      </c>
      <c r="AL380">
        <v>0</v>
      </c>
      <c r="AM380">
        <v>0</v>
      </c>
      <c r="AN380">
        <v>1</v>
      </c>
      <c r="AO380">
        <v>1</v>
      </c>
      <c r="AR380" s="2">
        <v>44347.563043981485</v>
      </c>
      <c r="AS380" s="2">
        <v>44347.563043981485</v>
      </c>
      <c r="AT380">
        <v>99127</v>
      </c>
      <c r="AU380">
        <v>2</v>
      </c>
      <c r="AV380">
        <v>0</v>
      </c>
      <c r="AW380">
        <v>2</v>
      </c>
      <c r="AX380" t="s">
        <v>2344</v>
      </c>
      <c r="AY380" t="s">
        <v>2345</v>
      </c>
      <c r="BA380" s="2">
        <v>44347.562418981484</v>
      </c>
      <c r="BB380" s="2">
        <v>44183</v>
      </c>
      <c r="BC380">
        <v>99127</v>
      </c>
      <c r="BD380">
        <v>11</v>
      </c>
    </row>
    <row r="381" spans="1:56" hidden="1" x14ac:dyDescent="0.15">
      <c r="A381">
        <v>149</v>
      </c>
      <c r="B381">
        <v>5</v>
      </c>
      <c r="C381">
        <v>2</v>
      </c>
      <c r="D381">
        <v>3</v>
      </c>
      <c r="E381">
        <v>0</v>
      </c>
      <c r="G381" s="1">
        <v>44606</v>
      </c>
      <c r="H381" t="s">
        <v>2259</v>
      </c>
      <c r="I381" t="s">
        <v>56</v>
      </c>
      <c r="J381">
        <v>153</v>
      </c>
      <c r="K381" s="1">
        <v>42772</v>
      </c>
      <c r="L381" s="1">
        <v>42772</v>
      </c>
      <c r="M381" s="1">
        <v>44622</v>
      </c>
      <c r="N381" t="s">
        <v>1059</v>
      </c>
      <c r="O381" t="s">
        <v>1060</v>
      </c>
      <c r="P381" t="s">
        <v>1061</v>
      </c>
      <c r="Q381" t="s">
        <v>1062</v>
      </c>
      <c r="R381" s="1">
        <v>46447</v>
      </c>
      <c r="T381" t="s">
        <v>2339</v>
      </c>
      <c r="U381" t="s">
        <v>2340</v>
      </c>
      <c r="W381" t="s">
        <v>1055</v>
      </c>
      <c r="X381" t="s">
        <v>59</v>
      </c>
      <c r="Y381" t="s">
        <v>1056</v>
      </c>
      <c r="Z381" t="s">
        <v>1057</v>
      </c>
      <c r="AA381" t="s">
        <v>1058</v>
      </c>
      <c r="AC381">
        <v>1</v>
      </c>
      <c r="AG381" t="s">
        <v>2258</v>
      </c>
      <c r="AL381">
        <v>0</v>
      </c>
      <c r="AM381">
        <v>0</v>
      </c>
      <c r="AN381">
        <v>1</v>
      </c>
      <c r="AO381">
        <v>1</v>
      </c>
      <c r="AR381" s="2">
        <v>44607.365717592591</v>
      </c>
      <c r="AS381" s="2">
        <v>44607.365717592591</v>
      </c>
      <c r="AT381">
        <v>99127</v>
      </c>
      <c r="AU381">
        <v>1</v>
      </c>
      <c r="AV381">
        <v>0</v>
      </c>
      <c r="AW381">
        <v>3</v>
      </c>
      <c r="AX381" t="s">
        <v>2341</v>
      </c>
      <c r="AY381" t="s">
        <v>2342</v>
      </c>
      <c r="AZ381" t="s">
        <v>2343</v>
      </c>
      <c r="BA381" s="2">
        <v>44347.560069444444</v>
      </c>
      <c r="BB381" s="2">
        <v>44183</v>
      </c>
      <c r="BC381">
        <v>99127</v>
      </c>
      <c r="BD381">
        <v>11</v>
      </c>
    </row>
    <row r="382" spans="1:56" hidden="1" x14ac:dyDescent="0.15">
      <c r="A382">
        <v>149</v>
      </c>
      <c r="B382">
        <v>5</v>
      </c>
      <c r="C382">
        <v>2</v>
      </c>
      <c r="D382">
        <v>3</v>
      </c>
      <c r="E382">
        <v>0</v>
      </c>
      <c r="G382" s="1">
        <v>44606</v>
      </c>
      <c r="H382" t="s">
        <v>2259</v>
      </c>
      <c r="I382" t="s">
        <v>56</v>
      </c>
      <c r="J382">
        <v>153</v>
      </c>
      <c r="K382" s="1">
        <v>42772</v>
      </c>
      <c r="L382" s="1">
        <v>42772</v>
      </c>
      <c r="M382" s="1">
        <v>44622</v>
      </c>
      <c r="N382" t="s">
        <v>1064</v>
      </c>
      <c r="O382" t="s">
        <v>1056</v>
      </c>
      <c r="P382" t="s">
        <v>1057</v>
      </c>
      <c r="Q382" t="s">
        <v>1058</v>
      </c>
      <c r="R382" s="1">
        <v>46447</v>
      </c>
      <c r="T382" t="s">
        <v>2339</v>
      </c>
      <c r="U382" t="s">
        <v>2340</v>
      </c>
      <c r="W382" t="s">
        <v>1055</v>
      </c>
      <c r="X382" t="s">
        <v>59</v>
      </c>
      <c r="Y382" t="s">
        <v>1056</v>
      </c>
      <c r="Z382" t="s">
        <v>1057</v>
      </c>
      <c r="AA382" t="s">
        <v>1058</v>
      </c>
      <c r="AC382">
        <v>1</v>
      </c>
      <c r="AG382" t="s">
        <v>2258</v>
      </c>
      <c r="AL382">
        <v>0</v>
      </c>
      <c r="AM382">
        <v>0</v>
      </c>
      <c r="AN382">
        <v>1</v>
      </c>
      <c r="AO382">
        <v>1</v>
      </c>
      <c r="AR382" s="2">
        <v>44607.365717592591</v>
      </c>
      <c r="AS382" s="2">
        <v>44607.365717592591</v>
      </c>
      <c r="AT382">
        <v>99127</v>
      </c>
      <c r="AU382">
        <v>2</v>
      </c>
      <c r="AV382">
        <v>0</v>
      </c>
      <c r="AW382">
        <v>2</v>
      </c>
      <c r="AX382" t="s">
        <v>2344</v>
      </c>
      <c r="AY382" t="s">
        <v>2345</v>
      </c>
      <c r="BA382" s="2">
        <v>44347.562418981484</v>
      </c>
      <c r="BB382" s="2">
        <v>44183</v>
      </c>
      <c r="BC382">
        <v>99127</v>
      </c>
      <c r="BD382">
        <v>11</v>
      </c>
    </row>
    <row r="383" spans="1:56" hidden="1" x14ac:dyDescent="0.15">
      <c r="A383">
        <v>149</v>
      </c>
      <c r="B383">
        <v>7</v>
      </c>
      <c r="C383">
        <v>3</v>
      </c>
      <c r="D383">
        <v>3</v>
      </c>
      <c r="E383">
        <v>0</v>
      </c>
      <c r="G383" s="1">
        <v>44687</v>
      </c>
      <c r="H383" t="s">
        <v>2267</v>
      </c>
      <c r="I383" t="s">
        <v>56</v>
      </c>
      <c r="J383">
        <v>153</v>
      </c>
      <c r="K383" s="1">
        <v>42772</v>
      </c>
      <c r="L383" s="1">
        <v>42772</v>
      </c>
      <c r="M383" s="1">
        <v>44622</v>
      </c>
      <c r="N383" t="s">
        <v>1059</v>
      </c>
      <c r="O383" t="s">
        <v>1060</v>
      </c>
      <c r="P383" t="s">
        <v>1061</v>
      </c>
      <c r="Q383" t="s">
        <v>1062</v>
      </c>
      <c r="R383" s="1">
        <v>46447</v>
      </c>
      <c r="T383" t="s">
        <v>2339</v>
      </c>
      <c r="U383" t="s">
        <v>2340</v>
      </c>
      <c r="W383" t="s">
        <v>1055</v>
      </c>
      <c r="X383" t="s">
        <v>59</v>
      </c>
      <c r="Y383" t="s">
        <v>1056</v>
      </c>
      <c r="Z383" t="s">
        <v>1057</v>
      </c>
      <c r="AA383" t="s">
        <v>1058</v>
      </c>
      <c r="AC383">
        <v>1</v>
      </c>
      <c r="AG383" t="s">
        <v>2258</v>
      </c>
      <c r="AL383">
        <v>0</v>
      </c>
      <c r="AM383">
        <v>0</v>
      </c>
      <c r="AN383">
        <v>1</v>
      </c>
      <c r="AO383">
        <v>1</v>
      </c>
      <c r="AR383" s="2">
        <v>44690.447013888886</v>
      </c>
      <c r="AS383" s="2">
        <v>44690.447013888886</v>
      </c>
      <c r="AT383">
        <v>512272</v>
      </c>
      <c r="AU383">
        <v>1</v>
      </c>
      <c r="AV383">
        <v>0</v>
      </c>
      <c r="AW383">
        <v>3</v>
      </c>
      <c r="AX383" t="s">
        <v>2341</v>
      </c>
      <c r="AY383" t="s">
        <v>2342</v>
      </c>
      <c r="AZ383" t="s">
        <v>2343</v>
      </c>
      <c r="BA383" s="2">
        <v>44347.560069444444</v>
      </c>
      <c r="BB383" s="2">
        <v>44183</v>
      </c>
      <c r="BC383">
        <v>99127</v>
      </c>
      <c r="BD383">
        <v>11</v>
      </c>
    </row>
    <row r="384" spans="1:56" hidden="1" x14ac:dyDescent="0.15">
      <c r="A384">
        <v>149</v>
      </c>
      <c r="B384">
        <v>7</v>
      </c>
      <c r="C384">
        <v>3</v>
      </c>
      <c r="D384">
        <v>3</v>
      </c>
      <c r="E384">
        <v>0</v>
      </c>
      <c r="G384" s="1">
        <v>44687</v>
      </c>
      <c r="H384" t="s">
        <v>2267</v>
      </c>
      <c r="I384" t="s">
        <v>56</v>
      </c>
      <c r="J384">
        <v>153</v>
      </c>
      <c r="K384" s="1">
        <v>42772</v>
      </c>
      <c r="L384" s="1">
        <v>42772</v>
      </c>
      <c r="M384" s="1">
        <v>44622</v>
      </c>
      <c r="N384" t="s">
        <v>1064</v>
      </c>
      <c r="O384" t="s">
        <v>1056</v>
      </c>
      <c r="P384" t="s">
        <v>1057</v>
      </c>
      <c r="Q384" t="s">
        <v>1058</v>
      </c>
      <c r="R384" s="1">
        <v>46447</v>
      </c>
      <c r="T384" t="s">
        <v>2339</v>
      </c>
      <c r="U384" t="s">
        <v>2340</v>
      </c>
      <c r="W384" t="s">
        <v>1055</v>
      </c>
      <c r="X384" t="s">
        <v>59</v>
      </c>
      <c r="Y384" t="s">
        <v>1056</v>
      </c>
      <c r="Z384" t="s">
        <v>1057</v>
      </c>
      <c r="AA384" t="s">
        <v>1058</v>
      </c>
      <c r="AC384">
        <v>1</v>
      </c>
      <c r="AG384" t="s">
        <v>2258</v>
      </c>
      <c r="AL384">
        <v>0</v>
      </c>
      <c r="AM384">
        <v>0</v>
      </c>
      <c r="AN384">
        <v>1</v>
      </c>
      <c r="AO384">
        <v>1</v>
      </c>
      <c r="AR384" s="2">
        <v>44690.447013888886</v>
      </c>
      <c r="AS384" s="2">
        <v>44690.447013888886</v>
      </c>
      <c r="AT384">
        <v>512272</v>
      </c>
      <c r="AU384">
        <v>2</v>
      </c>
      <c r="AV384">
        <v>0</v>
      </c>
      <c r="AW384">
        <v>2</v>
      </c>
      <c r="AX384" t="s">
        <v>2649</v>
      </c>
      <c r="AY384" t="s">
        <v>2650</v>
      </c>
      <c r="BA384" s="2">
        <v>44690.44667824074</v>
      </c>
      <c r="BB384" s="2">
        <v>44183</v>
      </c>
      <c r="BC384">
        <v>512272</v>
      </c>
      <c r="BD384">
        <v>11</v>
      </c>
    </row>
    <row r="385" spans="1:56" hidden="1" x14ac:dyDescent="0.15">
      <c r="A385">
        <v>149</v>
      </c>
      <c r="B385">
        <v>11</v>
      </c>
      <c r="C385">
        <v>3</v>
      </c>
      <c r="D385">
        <v>3</v>
      </c>
      <c r="E385">
        <v>0</v>
      </c>
      <c r="G385" s="1">
        <v>44859</v>
      </c>
      <c r="H385" t="s">
        <v>2262</v>
      </c>
      <c r="I385" t="s">
        <v>56</v>
      </c>
      <c r="J385">
        <v>153</v>
      </c>
      <c r="K385" s="1">
        <v>42772</v>
      </c>
      <c r="L385" s="1">
        <v>42772</v>
      </c>
      <c r="M385" s="1">
        <v>44622</v>
      </c>
      <c r="N385" t="s">
        <v>2940</v>
      </c>
      <c r="O385" t="s">
        <v>1060</v>
      </c>
      <c r="P385" t="s">
        <v>3660</v>
      </c>
      <c r="Q385" t="s">
        <v>1062</v>
      </c>
      <c r="R385" s="1">
        <v>46447</v>
      </c>
      <c r="T385" t="s">
        <v>2339</v>
      </c>
      <c r="U385" t="s">
        <v>3659</v>
      </c>
      <c r="W385" t="s">
        <v>1055</v>
      </c>
      <c r="X385" t="s">
        <v>59</v>
      </c>
      <c r="Y385" t="s">
        <v>1056</v>
      </c>
      <c r="Z385" t="s">
        <v>1057</v>
      </c>
      <c r="AA385" t="s">
        <v>1058</v>
      </c>
      <c r="AC385">
        <v>1</v>
      </c>
      <c r="AG385" t="s">
        <v>2258</v>
      </c>
      <c r="AL385">
        <v>0</v>
      </c>
      <c r="AN385">
        <v>1</v>
      </c>
      <c r="AO385">
        <v>1</v>
      </c>
      <c r="AR385" s="2">
        <v>45267.475023148145</v>
      </c>
      <c r="AS385" s="2">
        <v>45267.475023148145</v>
      </c>
      <c r="AT385">
        <v>512272</v>
      </c>
      <c r="AU385">
        <v>1</v>
      </c>
      <c r="AV385">
        <v>0</v>
      </c>
      <c r="AW385">
        <v>1</v>
      </c>
      <c r="AX385" t="s">
        <v>2341</v>
      </c>
      <c r="AY385" t="s">
        <v>2342</v>
      </c>
      <c r="BA385" s="2">
        <v>45267.47488425926</v>
      </c>
      <c r="BB385" s="2">
        <v>44183</v>
      </c>
      <c r="BC385">
        <v>512272</v>
      </c>
      <c r="BD385">
        <v>11</v>
      </c>
    </row>
    <row r="386" spans="1:56" hidden="1" x14ac:dyDescent="0.15">
      <c r="A386">
        <v>149</v>
      </c>
      <c r="B386">
        <v>11</v>
      </c>
      <c r="C386">
        <v>3</v>
      </c>
      <c r="D386">
        <v>3</v>
      </c>
      <c r="E386">
        <v>0</v>
      </c>
      <c r="G386" s="1">
        <v>44859</v>
      </c>
      <c r="H386" t="s">
        <v>2262</v>
      </c>
      <c r="I386" t="s">
        <v>56</v>
      </c>
      <c r="J386">
        <v>153</v>
      </c>
      <c r="K386" s="1">
        <v>42772</v>
      </c>
      <c r="L386" s="1">
        <v>42772</v>
      </c>
      <c r="M386" s="1">
        <v>44622</v>
      </c>
      <c r="N386" t="s">
        <v>1064</v>
      </c>
      <c r="O386" t="s">
        <v>1056</v>
      </c>
      <c r="P386" t="s">
        <v>1057</v>
      </c>
      <c r="Q386" t="s">
        <v>1058</v>
      </c>
      <c r="R386" s="1">
        <v>46447</v>
      </c>
      <c r="T386" t="s">
        <v>2339</v>
      </c>
      <c r="U386" t="s">
        <v>3659</v>
      </c>
      <c r="W386" t="s">
        <v>1055</v>
      </c>
      <c r="X386" t="s">
        <v>59</v>
      </c>
      <c r="Y386" t="s">
        <v>1056</v>
      </c>
      <c r="Z386" t="s">
        <v>1057</v>
      </c>
      <c r="AA386" t="s">
        <v>1058</v>
      </c>
      <c r="AC386">
        <v>1</v>
      </c>
      <c r="AG386" t="s">
        <v>2258</v>
      </c>
      <c r="AL386">
        <v>0</v>
      </c>
      <c r="AN386">
        <v>1</v>
      </c>
      <c r="AO386">
        <v>1</v>
      </c>
      <c r="AR386" s="2">
        <v>45267.475023148145</v>
      </c>
      <c r="AS386" s="2">
        <v>45267.475023148145</v>
      </c>
      <c r="AT386">
        <v>512272</v>
      </c>
      <c r="AU386">
        <v>2</v>
      </c>
      <c r="AV386">
        <v>0</v>
      </c>
      <c r="AW386">
        <v>2</v>
      </c>
      <c r="AX386" t="s">
        <v>2649</v>
      </c>
      <c r="AY386" t="s">
        <v>2650</v>
      </c>
      <c r="BA386" s="2">
        <v>44690.44667824074</v>
      </c>
      <c r="BB386" s="2">
        <v>44183</v>
      </c>
      <c r="BC386">
        <v>512272</v>
      </c>
      <c r="BD386">
        <v>11</v>
      </c>
    </row>
    <row r="387" spans="1:56" hidden="1" x14ac:dyDescent="0.15">
      <c r="A387">
        <v>150</v>
      </c>
      <c r="B387">
        <v>1</v>
      </c>
      <c r="C387">
        <v>1</v>
      </c>
      <c r="D387">
        <v>3</v>
      </c>
      <c r="E387">
        <v>0</v>
      </c>
      <c r="G387" s="1">
        <v>42773</v>
      </c>
      <c r="H387" t="s">
        <v>83</v>
      </c>
      <c r="I387" t="s">
        <v>56</v>
      </c>
      <c r="J387">
        <v>154</v>
      </c>
      <c r="K387" s="1">
        <v>42773</v>
      </c>
      <c r="L387" s="1">
        <v>42773</v>
      </c>
      <c r="M387" s="1">
        <v>41441</v>
      </c>
      <c r="N387" t="s">
        <v>1067</v>
      </c>
      <c r="O387" t="s">
        <v>1070</v>
      </c>
      <c r="P387" t="s">
        <v>1068</v>
      </c>
      <c r="Q387" t="s">
        <v>1069</v>
      </c>
      <c r="R387" s="1">
        <v>43266</v>
      </c>
      <c r="U387" t="s">
        <v>1066</v>
      </c>
      <c r="W387" t="s">
        <v>1067</v>
      </c>
      <c r="X387" t="s">
        <v>59</v>
      </c>
      <c r="Y387" t="s">
        <v>1060</v>
      </c>
      <c r="Z387" t="s">
        <v>1068</v>
      </c>
      <c r="AA387" t="s">
        <v>1069</v>
      </c>
      <c r="AC387">
        <v>1</v>
      </c>
      <c r="AL387">
        <v>0</v>
      </c>
      <c r="AM387">
        <v>0</v>
      </c>
      <c r="AN387">
        <v>1</v>
      </c>
      <c r="AO387">
        <v>1</v>
      </c>
      <c r="AR387" s="2">
        <v>44183</v>
      </c>
      <c r="AS387" s="2">
        <v>44183</v>
      </c>
      <c r="AT387" t="s">
        <v>63</v>
      </c>
      <c r="AU387">
        <v>1</v>
      </c>
      <c r="AV387">
        <v>0</v>
      </c>
      <c r="AW387">
        <v>0</v>
      </c>
      <c r="AY387" t="s">
        <v>1066</v>
      </c>
      <c r="BA387" s="2">
        <v>44183</v>
      </c>
      <c r="BB387" s="2">
        <v>44183</v>
      </c>
      <c r="BC387" t="s">
        <v>63</v>
      </c>
      <c r="BD387">
        <v>1</v>
      </c>
    </row>
    <row r="388" spans="1:56" hidden="1" x14ac:dyDescent="0.15">
      <c r="A388">
        <v>151</v>
      </c>
      <c r="B388">
        <v>1</v>
      </c>
      <c r="C388">
        <v>1</v>
      </c>
      <c r="D388">
        <v>3</v>
      </c>
      <c r="E388">
        <v>0</v>
      </c>
      <c r="G388" s="1">
        <v>42776</v>
      </c>
      <c r="H388" t="s">
        <v>83</v>
      </c>
      <c r="I388" t="s">
        <v>56</v>
      </c>
      <c r="J388">
        <v>155</v>
      </c>
      <c r="K388" s="1">
        <v>42776</v>
      </c>
      <c r="L388" s="1">
        <v>42776</v>
      </c>
      <c r="M388" s="1">
        <v>43619</v>
      </c>
      <c r="N388" t="s">
        <v>1072</v>
      </c>
      <c r="O388" t="s">
        <v>1073</v>
      </c>
      <c r="P388" t="s">
        <v>1074</v>
      </c>
      <c r="Q388" t="s">
        <v>1075</v>
      </c>
      <c r="R388" s="1">
        <v>45445</v>
      </c>
      <c r="U388" t="s">
        <v>1071</v>
      </c>
      <c r="W388" t="s">
        <v>1072</v>
      </c>
      <c r="X388" t="s">
        <v>59</v>
      </c>
      <c r="Y388" t="s">
        <v>1073</v>
      </c>
      <c r="Z388" t="s">
        <v>1074</v>
      </c>
      <c r="AA388" t="s">
        <v>1075</v>
      </c>
      <c r="AC388">
        <v>1</v>
      </c>
      <c r="AL388">
        <v>0</v>
      </c>
      <c r="AM388">
        <v>0</v>
      </c>
      <c r="AN388">
        <v>1</v>
      </c>
      <c r="AO388">
        <v>1</v>
      </c>
      <c r="AR388" s="2">
        <v>44183</v>
      </c>
      <c r="AS388" s="2">
        <v>44183</v>
      </c>
      <c r="AT388" t="s">
        <v>63</v>
      </c>
      <c r="AU388">
        <v>1</v>
      </c>
      <c r="AV388">
        <v>0</v>
      </c>
      <c r="AW388">
        <v>0</v>
      </c>
      <c r="AY388" t="s">
        <v>1076</v>
      </c>
      <c r="BA388" s="2">
        <v>44183</v>
      </c>
      <c r="BB388" s="2">
        <v>44183</v>
      </c>
      <c r="BC388" t="s">
        <v>63</v>
      </c>
      <c r="BD388">
        <v>1</v>
      </c>
    </row>
    <row r="389" spans="1:56" hidden="1" x14ac:dyDescent="0.15">
      <c r="A389">
        <v>152</v>
      </c>
      <c r="B389">
        <v>1</v>
      </c>
      <c r="C389">
        <v>1</v>
      </c>
      <c r="D389">
        <v>3</v>
      </c>
      <c r="E389">
        <v>0</v>
      </c>
      <c r="G389" s="1">
        <v>42779</v>
      </c>
      <c r="H389" t="s">
        <v>83</v>
      </c>
      <c r="I389" t="s">
        <v>56</v>
      </c>
      <c r="J389">
        <v>156</v>
      </c>
      <c r="K389" s="1">
        <v>42779</v>
      </c>
      <c r="L389" s="1">
        <v>42779</v>
      </c>
      <c r="M389" s="1">
        <v>44213</v>
      </c>
      <c r="N389" t="s">
        <v>1078</v>
      </c>
      <c r="O389" t="s">
        <v>1079</v>
      </c>
      <c r="P389" t="s">
        <v>1080</v>
      </c>
      <c r="Q389" t="s">
        <v>1081</v>
      </c>
      <c r="R389" s="1">
        <v>46038</v>
      </c>
      <c r="U389" t="s">
        <v>1077</v>
      </c>
      <c r="W389" t="s">
        <v>1078</v>
      </c>
      <c r="X389" t="s">
        <v>59</v>
      </c>
      <c r="Y389" t="s">
        <v>1079</v>
      </c>
      <c r="Z389" t="s">
        <v>1080</v>
      </c>
      <c r="AA389" t="s">
        <v>1081</v>
      </c>
      <c r="AC389">
        <v>1</v>
      </c>
      <c r="AL389">
        <v>0</v>
      </c>
      <c r="AM389">
        <v>0</v>
      </c>
      <c r="AN389">
        <v>1</v>
      </c>
      <c r="AO389">
        <v>1</v>
      </c>
      <c r="AR389" s="2">
        <v>44183</v>
      </c>
      <c r="AS389" s="2">
        <v>44183</v>
      </c>
      <c r="AT389" t="s">
        <v>63</v>
      </c>
      <c r="AU389">
        <v>1</v>
      </c>
      <c r="AV389">
        <v>0</v>
      </c>
      <c r="AW389">
        <v>0</v>
      </c>
      <c r="AY389" t="s">
        <v>1077</v>
      </c>
      <c r="BA389" s="2">
        <v>44183</v>
      </c>
      <c r="BB389" s="2">
        <v>44183</v>
      </c>
      <c r="BC389" t="s">
        <v>63</v>
      </c>
      <c r="BD389">
        <v>1</v>
      </c>
    </row>
    <row r="390" spans="1:56" hidden="1" x14ac:dyDescent="0.15">
      <c r="A390">
        <v>153</v>
      </c>
      <c r="B390">
        <v>1</v>
      </c>
      <c r="C390">
        <v>1</v>
      </c>
      <c r="D390">
        <v>3</v>
      </c>
      <c r="E390">
        <v>0</v>
      </c>
      <c r="G390" s="1">
        <v>42782</v>
      </c>
      <c r="H390" t="s">
        <v>55</v>
      </c>
      <c r="I390" t="s">
        <v>56</v>
      </c>
      <c r="J390">
        <v>158</v>
      </c>
      <c r="K390" s="1">
        <v>42782</v>
      </c>
      <c r="L390" s="1">
        <v>42782</v>
      </c>
      <c r="M390" s="1">
        <v>43459</v>
      </c>
      <c r="N390" t="s">
        <v>1087</v>
      </c>
      <c r="O390" t="s">
        <v>1084</v>
      </c>
      <c r="P390" t="s">
        <v>1085</v>
      </c>
      <c r="Q390" t="s">
        <v>1086</v>
      </c>
      <c r="R390" s="1">
        <v>45284</v>
      </c>
      <c r="U390" t="s">
        <v>1082</v>
      </c>
      <c r="W390" t="s">
        <v>1083</v>
      </c>
      <c r="X390" t="s">
        <v>59</v>
      </c>
      <c r="Y390" t="s">
        <v>1084</v>
      </c>
      <c r="Z390" t="s">
        <v>1085</v>
      </c>
      <c r="AA390" t="s">
        <v>1086</v>
      </c>
      <c r="AC390">
        <v>1</v>
      </c>
      <c r="AL390">
        <v>0</v>
      </c>
      <c r="AM390">
        <v>0</v>
      </c>
      <c r="AN390">
        <v>1</v>
      </c>
      <c r="AO390">
        <v>1</v>
      </c>
      <c r="AR390" s="2">
        <v>44183</v>
      </c>
      <c r="AS390" s="2">
        <v>44183</v>
      </c>
      <c r="AT390" t="s">
        <v>63</v>
      </c>
      <c r="AU390">
        <v>1</v>
      </c>
      <c r="AV390">
        <v>0</v>
      </c>
      <c r="AW390">
        <v>0</v>
      </c>
      <c r="AY390" t="s">
        <v>1088</v>
      </c>
      <c r="BA390" s="2">
        <v>44183</v>
      </c>
      <c r="BB390" s="2">
        <v>44183</v>
      </c>
      <c r="BC390" t="s">
        <v>63</v>
      </c>
      <c r="BD390">
        <v>3</v>
      </c>
    </row>
    <row r="391" spans="1:56" hidden="1" x14ac:dyDescent="0.15">
      <c r="A391">
        <v>153</v>
      </c>
      <c r="B391">
        <v>1</v>
      </c>
      <c r="C391">
        <v>1</v>
      </c>
      <c r="D391">
        <v>3</v>
      </c>
      <c r="E391">
        <v>0</v>
      </c>
      <c r="G391" s="1">
        <v>42782</v>
      </c>
      <c r="H391" t="s">
        <v>55</v>
      </c>
      <c r="I391" t="s">
        <v>56</v>
      </c>
      <c r="J391">
        <v>158</v>
      </c>
      <c r="K391" s="1">
        <v>42782</v>
      </c>
      <c r="L391" s="1">
        <v>42782</v>
      </c>
      <c r="M391" s="1">
        <v>43459</v>
      </c>
      <c r="N391" t="s">
        <v>1089</v>
      </c>
      <c r="O391" t="s">
        <v>1090</v>
      </c>
      <c r="P391" t="s">
        <v>1091</v>
      </c>
      <c r="Q391" t="s">
        <v>1092</v>
      </c>
      <c r="R391" s="1">
        <v>45284</v>
      </c>
      <c r="U391" t="s">
        <v>1082</v>
      </c>
      <c r="W391" t="s">
        <v>1083</v>
      </c>
      <c r="X391" t="s">
        <v>59</v>
      </c>
      <c r="Y391" t="s">
        <v>1084</v>
      </c>
      <c r="Z391" t="s">
        <v>1085</v>
      </c>
      <c r="AA391" t="s">
        <v>1086</v>
      </c>
      <c r="AC391">
        <v>1</v>
      </c>
      <c r="AL391">
        <v>0</v>
      </c>
      <c r="AM391">
        <v>0</v>
      </c>
      <c r="AN391">
        <v>1</v>
      </c>
      <c r="AO391">
        <v>1</v>
      </c>
      <c r="AR391" s="2">
        <v>44183</v>
      </c>
      <c r="AS391" s="2">
        <v>44183</v>
      </c>
      <c r="AT391" t="s">
        <v>63</v>
      </c>
      <c r="AU391">
        <v>2</v>
      </c>
      <c r="AV391">
        <v>0</v>
      </c>
      <c r="AW391">
        <v>0</v>
      </c>
      <c r="AY391" t="s">
        <v>1082</v>
      </c>
      <c r="BA391" s="2">
        <v>44183</v>
      </c>
      <c r="BB391" s="2">
        <v>44183</v>
      </c>
      <c r="BC391" t="s">
        <v>63</v>
      </c>
      <c r="BD391">
        <v>3</v>
      </c>
    </row>
    <row r="392" spans="1:56" hidden="1" x14ac:dyDescent="0.15">
      <c r="A392">
        <v>153</v>
      </c>
      <c r="B392">
        <v>3</v>
      </c>
      <c r="C392">
        <v>2</v>
      </c>
      <c r="D392">
        <v>3</v>
      </c>
      <c r="E392">
        <v>0</v>
      </c>
      <c r="F392">
        <f>-23-40</f>
        <v>-63</v>
      </c>
      <c r="G392" s="1">
        <v>45216</v>
      </c>
      <c r="H392" t="s">
        <v>2257</v>
      </c>
      <c r="I392" t="s">
        <v>56</v>
      </c>
      <c r="J392">
        <v>158</v>
      </c>
      <c r="K392" s="1">
        <v>42782</v>
      </c>
      <c r="L392" s="1">
        <v>42782</v>
      </c>
      <c r="M392" s="1">
        <v>45285</v>
      </c>
      <c r="N392" t="s">
        <v>1087</v>
      </c>
      <c r="O392" t="s">
        <v>1084</v>
      </c>
      <c r="P392" t="s">
        <v>1085</v>
      </c>
      <c r="Q392" t="s">
        <v>1086</v>
      </c>
      <c r="R392" s="1">
        <v>47111</v>
      </c>
      <c r="T392" t="s">
        <v>3346</v>
      </c>
      <c r="U392" t="s">
        <v>3345</v>
      </c>
      <c r="W392" t="s">
        <v>1083</v>
      </c>
      <c r="X392" t="s">
        <v>59</v>
      </c>
      <c r="Y392" t="s">
        <v>1084</v>
      </c>
      <c r="Z392" t="s">
        <v>3347</v>
      </c>
      <c r="AA392" t="s">
        <v>1086</v>
      </c>
      <c r="AC392">
        <v>1</v>
      </c>
      <c r="AG392" t="s">
        <v>2258</v>
      </c>
      <c r="AL392">
        <v>0</v>
      </c>
      <c r="AM392">
        <v>0</v>
      </c>
      <c r="AN392">
        <v>1</v>
      </c>
      <c r="AO392">
        <v>1</v>
      </c>
      <c r="AR392" s="2">
        <v>45220.601712962962</v>
      </c>
      <c r="AS392" s="2">
        <v>45220.601712962962</v>
      </c>
      <c r="AT392">
        <v>512272</v>
      </c>
      <c r="AU392">
        <v>1</v>
      </c>
      <c r="AV392">
        <v>0</v>
      </c>
      <c r="AW392">
        <v>2</v>
      </c>
      <c r="AY392" t="s">
        <v>3348</v>
      </c>
      <c r="BA392" s="2">
        <v>45220.600185185183</v>
      </c>
      <c r="BB392" s="2">
        <v>44183</v>
      </c>
      <c r="BC392">
        <v>512272</v>
      </c>
      <c r="BD392">
        <v>3</v>
      </c>
    </row>
    <row r="393" spans="1:56" hidden="1" x14ac:dyDescent="0.15">
      <c r="A393">
        <v>153</v>
      </c>
      <c r="B393">
        <v>3</v>
      </c>
      <c r="C393">
        <v>2</v>
      </c>
      <c r="D393">
        <v>3</v>
      </c>
      <c r="E393">
        <v>0</v>
      </c>
      <c r="F393">
        <f>-23-40</f>
        <v>-63</v>
      </c>
      <c r="G393" s="1">
        <v>45216</v>
      </c>
      <c r="H393" t="s">
        <v>2257</v>
      </c>
      <c r="I393" t="s">
        <v>56</v>
      </c>
      <c r="J393">
        <v>158</v>
      </c>
      <c r="K393" s="1">
        <v>42782</v>
      </c>
      <c r="L393" s="1">
        <v>42782</v>
      </c>
      <c r="M393" s="1">
        <v>45285</v>
      </c>
      <c r="N393" t="s">
        <v>1089</v>
      </c>
      <c r="O393" t="s">
        <v>1090</v>
      </c>
      <c r="P393" t="s">
        <v>1091</v>
      </c>
      <c r="Q393" t="s">
        <v>1092</v>
      </c>
      <c r="R393" s="1">
        <v>47111</v>
      </c>
      <c r="T393" t="s">
        <v>3346</v>
      </c>
      <c r="U393" t="s">
        <v>3345</v>
      </c>
      <c r="W393" t="s">
        <v>1083</v>
      </c>
      <c r="X393" t="s">
        <v>59</v>
      </c>
      <c r="Y393" t="s">
        <v>1084</v>
      </c>
      <c r="Z393" t="s">
        <v>3347</v>
      </c>
      <c r="AA393" t="s">
        <v>1086</v>
      </c>
      <c r="AC393">
        <v>1</v>
      </c>
      <c r="AG393" t="s">
        <v>2258</v>
      </c>
      <c r="AL393">
        <v>0</v>
      </c>
      <c r="AM393">
        <v>0</v>
      </c>
      <c r="AN393">
        <v>1</v>
      </c>
      <c r="AO393">
        <v>1</v>
      </c>
      <c r="AR393" s="2">
        <v>45220.601712962962</v>
      </c>
      <c r="AS393" s="2">
        <v>45220.601712962962</v>
      </c>
      <c r="AT393">
        <v>512272</v>
      </c>
      <c r="AU393">
        <v>2</v>
      </c>
      <c r="AV393">
        <v>0</v>
      </c>
      <c r="AW393">
        <v>2</v>
      </c>
      <c r="AX393" t="s">
        <v>3346</v>
      </c>
      <c r="AY393" t="s">
        <v>3345</v>
      </c>
      <c r="BA393" s="2">
        <v>45220.6012962963</v>
      </c>
      <c r="BB393" s="2">
        <v>44183</v>
      </c>
      <c r="BC393">
        <v>512272</v>
      </c>
      <c r="BD393">
        <v>3</v>
      </c>
    </row>
    <row r="394" spans="1:56" hidden="1" x14ac:dyDescent="0.15">
      <c r="A394">
        <v>154</v>
      </c>
      <c r="B394">
        <v>1</v>
      </c>
      <c r="C394">
        <v>1</v>
      </c>
      <c r="D394">
        <v>3</v>
      </c>
      <c r="E394">
        <v>0</v>
      </c>
      <c r="G394" s="1">
        <v>42786</v>
      </c>
      <c r="H394" t="s">
        <v>55</v>
      </c>
      <c r="I394" t="s">
        <v>56</v>
      </c>
      <c r="J394">
        <v>159</v>
      </c>
      <c r="K394" s="1">
        <v>42786</v>
      </c>
      <c r="L394" s="1">
        <v>42786</v>
      </c>
      <c r="M394" s="1">
        <v>42582</v>
      </c>
      <c r="N394" t="s">
        <v>1094</v>
      </c>
      <c r="O394" t="s">
        <v>1095</v>
      </c>
      <c r="P394" t="s">
        <v>1096</v>
      </c>
      <c r="Q394" t="s">
        <v>1097</v>
      </c>
      <c r="R394" s="1">
        <v>44407</v>
      </c>
      <c r="U394" t="s">
        <v>1093</v>
      </c>
      <c r="W394" t="s">
        <v>1094</v>
      </c>
      <c r="X394" t="s">
        <v>59</v>
      </c>
      <c r="Y394" t="s">
        <v>1095</v>
      </c>
      <c r="Z394" t="s">
        <v>1096</v>
      </c>
      <c r="AA394" t="s">
        <v>1097</v>
      </c>
      <c r="AC394">
        <v>1</v>
      </c>
      <c r="AL394">
        <v>0</v>
      </c>
      <c r="AM394">
        <v>0</v>
      </c>
      <c r="AN394">
        <v>1</v>
      </c>
      <c r="AO394">
        <v>1</v>
      </c>
      <c r="AR394" s="2">
        <v>44183</v>
      </c>
      <c r="AS394" s="2">
        <v>44183</v>
      </c>
      <c r="AT394" t="s">
        <v>63</v>
      </c>
      <c r="AU394">
        <v>1</v>
      </c>
      <c r="AV394">
        <v>0</v>
      </c>
      <c r="AW394">
        <v>0</v>
      </c>
      <c r="AY394" t="s">
        <v>1098</v>
      </c>
      <c r="BA394" s="2">
        <v>44183</v>
      </c>
      <c r="BB394" s="2">
        <v>44183</v>
      </c>
      <c r="BC394" t="s">
        <v>63</v>
      </c>
      <c r="BD394">
        <v>4</v>
      </c>
    </row>
    <row r="395" spans="1:56" hidden="1" x14ac:dyDescent="0.15">
      <c r="A395">
        <v>154</v>
      </c>
      <c r="B395">
        <v>4</v>
      </c>
      <c r="C395">
        <v>2</v>
      </c>
      <c r="D395">
        <v>3</v>
      </c>
      <c r="E395">
        <v>0</v>
      </c>
      <c r="G395" s="1">
        <v>44413</v>
      </c>
      <c r="H395" t="s">
        <v>2257</v>
      </c>
      <c r="I395" t="s">
        <v>56</v>
      </c>
      <c r="J395">
        <v>159</v>
      </c>
      <c r="K395" s="1">
        <v>42786</v>
      </c>
      <c r="L395" s="1">
        <v>42786</v>
      </c>
      <c r="M395" s="1">
        <v>44413</v>
      </c>
      <c r="N395" t="s">
        <v>3658</v>
      </c>
      <c r="O395" t="s">
        <v>1095</v>
      </c>
      <c r="P395" t="s">
        <v>3649</v>
      </c>
      <c r="Q395" t="s">
        <v>1097</v>
      </c>
      <c r="R395" s="1">
        <v>46233</v>
      </c>
      <c r="T395" t="s">
        <v>3651</v>
      </c>
      <c r="U395" t="s">
        <v>3650</v>
      </c>
      <c r="W395" t="s">
        <v>1094</v>
      </c>
      <c r="X395" t="s">
        <v>59</v>
      </c>
      <c r="Y395" t="s">
        <v>1095</v>
      </c>
      <c r="Z395" t="s">
        <v>3649</v>
      </c>
      <c r="AA395" t="s">
        <v>1097</v>
      </c>
      <c r="AC395">
        <v>1</v>
      </c>
      <c r="AG395" t="s">
        <v>2258</v>
      </c>
      <c r="AL395">
        <v>0</v>
      </c>
      <c r="AN395">
        <v>1</v>
      </c>
      <c r="AO395">
        <v>1</v>
      </c>
      <c r="AR395" s="2">
        <v>45266.632673611108</v>
      </c>
      <c r="AS395" s="2">
        <v>45266.632673611108</v>
      </c>
      <c r="AT395">
        <v>512272</v>
      </c>
      <c r="AU395">
        <v>1</v>
      </c>
      <c r="AV395">
        <v>0</v>
      </c>
      <c r="AW395">
        <v>2</v>
      </c>
      <c r="AX395" t="s">
        <v>3657</v>
      </c>
      <c r="AY395" t="s">
        <v>3656</v>
      </c>
      <c r="BA395" s="2">
        <v>45266.632627314815</v>
      </c>
      <c r="BB395" s="2">
        <v>44183</v>
      </c>
      <c r="BC395">
        <v>512272</v>
      </c>
      <c r="BD395">
        <v>4</v>
      </c>
    </row>
    <row r="396" spans="1:56" hidden="1" x14ac:dyDescent="0.15">
      <c r="A396">
        <v>154</v>
      </c>
      <c r="B396">
        <v>4</v>
      </c>
      <c r="C396">
        <v>2</v>
      </c>
      <c r="D396">
        <v>3</v>
      </c>
      <c r="E396">
        <v>0</v>
      </c>
      <c r="G396" s="1">
        <v>44413</v>
      </c>
      <c r="H396" t="s">
        <v>2257</v>
      </c>
      <c r="I396" t="s">
        <v>56</v>
      </c>
      <c r="J396">
        <v>159</v>
      </c>
      <c r="K396" s="1">
        <v>42786</v>
      </c>
      <c r="L396" s="1">
        <v>42786</v>
      </c>
      <c r="M396" s="1">
        <v>44413</v>
      </c>
      <c r="N396" t="s">
        <v>3655</v>
      </c>
      <c r="O396" t="s">
        <v>3654</v>
      </c>
      <c r="P396" t="s">
        <v>3653</v>
      </c>
      <c r="Q396" t="s">
        <v>3652</v>
      </c>
      <c r="R396" s="1">
        <v>46233</v>
      </c>
      <c r="T396" t="s">
        <v>3651</v>
      </c>
      <c r="U396" t="s">
        <v>3650</v>
      </c>
      <c r="W396" t="s">
        <v>1094</v>
      </c>
      <c r="X396" t="s">
        <v>59</v>
      </c>
      <c r="Y396" t="s">
        <v>1095</v>
      </c>
      <c r="Z396" t="s">
        <v>3649</v>
      </c>
      <c r="AA396" t="s">
        <v>1097</v>
      </c>
      <c r="AC396">
        <v>1</v>
      </c>
      <c r="AG396" t="s">
        <v>2258</v>
      </c>
      <c r="AL396">
        <v>0</v>
      </c>
      <c r="AN396">
        <v>1</v>
      </c>
      <c r="AO396">
        <v>1</v>
      </c>
      <c r="AR396" s="2">
        <v>45266.632673611108</v>
      </c>
      <c r="AS396" s="2">
        <v>45266.632673611108</v>
      </c>
      <c r="AT396">
        <v>512272</v>
      </c>
      <c r="AU396">
        <v>2</v>
      </c>
      <c r="AV396">
        <v>0</v>
      </c>
      <c r="AW396">
        <v>2</v>
      </c>
      <c r="AX396" t="s">
        <v>3648</v>
      </c>
      <c r="AY396" t="s">
        <v>3647</v>
      </c>
      <c r="BA396" s="2">
        <v>45266.632569444446</v>
      </c>
      <c r="BB396" s="2">
        <v>45266.632569444446</v>
      </c>
      <c r="BC396">
        <v>512272</v>
      </c>
      <c r="BD396">
        <v>4</v>
      </c>
    </row>
    <row r="397" spans="1:56" hidden="1" x14ac:dyDescent="0.15">
      <c r="A397">
        <v>155</v>
      </c>
      <c r="B397">
        <v>1</v>
      </c>
      <c r="C397">
        <v>1</v>
      </c>
      <c r="D397">
        <v>3</v>
      </c>
      <c r="E397">
        <v>0</v>
      </c>
      <c r="G397" s="1">
        <v>42786</v>
      </c>
      <c r="H397" t="s">
        <v>83</v>
      </c>
      <c r="I397" t="s">
        <v>56</v>
      </c>
      <c r="J397">
        <v>160</v>
      </c>
      <c r="K397" s="1">
        <v>42786</v>
      </c>
      <c r="L397" s="1">
        <v>42786</v>
      </c>
      <c r="M397" s="1">
        <v>42558</v>
      </c>
      <c r="N397" t="s">
        <v>1100</v>
      </c>
      <c r="O397" t="s">
        <v>1101</v>
      </c>
      <c r="P397" t="s">
        <v>1102</v>
      </c>
      <c r="Q397" t="s">
        <v>1103</v>
      </c>
      <c r="R397" s="1">
        <v>44383</v>
      </c>
      <c r="U397" t="s">
        <v>1099</v>
      </c>
      <c r="W397" t="s">
        <v>1100</v>
      </c>
      <c r="X397" t="s">
        <v>77</v>
      </c>
      <c r="Y397" t="s">
        <v>1101</v>
      </c>
      <c r="Z397" t="s">
        <v>1102</v>
      </c>
      <c r="AA397" t="s">
        <v>1103</v>
      </c>
      <c r="AC397">
        <v>1</v>
      </c>
      <c r="AL397">
        <v>0</v>
      </c>
      <c r="AM397">
        <v>0</v>
      </c>
      <c r="AN397">
        <v>1</v>
      </c>
      <c r="AO397">
        <v>1</v>
      </c>
      <c r="AR397" s="2">
        <v>44183</v>
      </c>
      <c r="AS397" s="2">
        <v>44183</v>
      </c>
      <c r="AT397" t="s">
        <v>63</v>
      </c>
      <c r="AU397">
        <v>1</v>
      </c>
      <c r="AV397">
        <v>0</v>
      </c>
      <c r="AW397">
        <v>0</v>
      </c>
      <c r="AY397" t="s">
        <v>1099</v>
      </c>
      <c r="BA397" s="2">
        <v>44183</v>
      </c>
      <c r="BB397" s="2">
        <v>44183</v>
      </c>
      <c r="BC397" t="s">
        <v>63</v>
      </c>
      <c r="BD397">
        <v>1</v>
      </c>
    </row>
    <row r="398" spans="1:56" hidden="1" x14ac:dyDescent="0.15">
      <c r="A398">
        <v>156</v>
      </c>
      <c r="B398">
        <v>1</v>
      </c>
      <c r="C398">
        <v>1</v>
      </c>
      <c r="D398">
        <v>3</v>
      </c>
      <c r="E398">
        <v>0</v>
      </c>
      <c r="G398" s="1">
        <v>42789</v>
      </c>
      <c r="H398" t="s">
        <v>83</v>
      </c>
      <c r="I398" t="s">
        <v>56</v>
      </c>
      <c r="J398">
        <v>161</v>
      </c>
      <c r="K398" s="1">
        <v>42789</v>
      </c>
      <c r="L398" s="1">
        <v>42789</v>
      </c>
      <c r="M398" s="1">
        <v>43734</v>
      </c>
      <c r="N398" t="s">
        <v>1105</v>
      </c>
      <c r="O398" t="s">
        <v>1106</v>
      </c>
      <c r="P398" t="s">
        <v>1107</v>
      </c>
      <c r="Q398" t="s">
        <v>1108</v>
      </c>
      <c r="R398" s="1">
        <v>45560</v>
      </c>
      <c r="U398" t="s">
        <v>1104</v>
      </c>
      <c r="W398" t="s">
        <v>1105</v>
      </c>
      <c r="X398" t="s">
        <v>201</v>
      </c>
      <c r="Y398" t="s">
        <v>1106</v>
      </c>
      <c r="Z398" t="s">
        <v>1107</v>
      </c>
      <c r="AA398" t="s">
        <v>1108</v>
      </c>
      <c r="AC398">
        <v>1</v>
      </c>
      <c r="AL398">
        <v>0</v>
      </c>
      <c r="AM398">
        <v>0</v>
      </c>
      <c r="AN398">
        <v>1</v>
      </c>
      <c r="AO398">
        <v>1</v>
      </c>
      <c r="AR398" s="2">
        <v>44183</v>
      </c>
      <c r="AS398" s="2">
        <v>44183</v>
      </c>
      <c r="AT398" t="s">
        <v>63</v>
      </c>
      <c r="AU398">
        <v>1</v>
      </c>
      <c r="AV398">
        <v>0</v>
      </c>
      <c r="AW398">
        <v>0</v>
      </c>
      <c r="AY398" t="s">
        <v>1104</v>
      </c>
      <c r="BA398" s="2">
        <v>44183</v>
      </c>
      <c r="BB398" s="2">
        <v>44183</v>
      </c>
      <c r="BC398" t="s">
        <v>63</v>
      </c>
      <c r="BD398">
        <v>1</v>
      </c>
    </row>
    <row r="399" spans="1:56" hidden="1" x14ac:dyDescent="0.15">
      <c r="A399">
        <v>157</v>
      </c>
      <c r="B399">
        <v>1</v>
      </c>
      <c r="C399">
        <v>1</v>
      </c>
      <c r="D399">
        <v>3</v>
      </c>
      <c r="E399">
        <v>0</v>
      </c>
      <c r="G399" s="1">
        <v>42790</v>
      </c>
      <c r="H399" t="s">
        <v>55</v>
      </c>
      <c r="I399" t="s">
        <v>56</v>
      </c>
      <c r="J399">
        <v>162</v>
      </c>
      <c r="K399" s="1">
        <v>42790</v>
      </c>
      <c r="L399" s="1">
        <v>42790</v>
      </c>
      <c r="M399" s="1">
        <v>42810</v>
      </c>
      <c r="N399" t="s">
        <v>1110</v>
      </c>
      <c r="O399" t="s">
        <v>1111</v>
      </c>
      <c r="P399" t="s">
        <v>1112</v>
      </c>
      <c r="Q399" t="s">
        <v>1113</v>
      </c>
      <c r="R399" s="1">
        <v>44635</v>
      </c>
      <c r="U399" t="s">
        <v>1109</v>
      </c>
      <c r="W399" t="s">
        <v>1110</v>
      </c>
      <c r="X399" t="s">
        <v>59</v>
      </c>
      <c r="Y399" t="s">
        <v>1111</v>
      </c>
      <c r="Z399" t="s">
        <v>1112</v>
      </c>
      <c r="AA399" t="s">
        <v>1113</v>
      </c>
      <c r="AC399">
        <v>1</v>
      </c>
      <c r="AL399">
        <v>0</v>
      </c>
      <c r="AM399">
        <v>0</v>
      </c>
      <c r="AN399">
        <v>1</v>
      </c>
      <c r="AO399">
        <v>1</v>
      </c>
      <c r="AR399" s="2">
        <v>44183</v>
      </c>
      <c r="AS399" s="2">
        <v>44183</v>
      </c>
      <c r="AT399" t="s">
        <v>63</v>
      </c>
      <c r="AU399">
        <v>1</v>
      </c>
      <c r="AV399">
        <v>0</v>
      </c>
      <c r="AW399">
        <v>0</v>
      </c>
      <c r="AY399" t="s">
        <v>1109</v>
      </c>
      <c r="BA399" s="2">
        <v>44183</v>
      </c>
      <c r="BB399" s="2">
        <v>44183</v>
      </c>
      <c r="BC399" t="s">
        <v>63</v>
      </c>
      <c r="BD399">
        <v>4</v>
      </c>
    </row>
    <row r="400" spans="1:56" hidden="1" x14ac:dyDescent="0.15">
      <c r="A400">
        <v>157</v>
      </c>
      <c r="B400">
        <v>4</v>
      </c>
      <c r="C400">
        <v>2</v>
      </c>
      <c r="D400">
        <v>3</v>
      </c>
      <c r="E400">
        <v>0</v>
      </c>
      <c r="G400" s="1">
        <v>44634</v>
      </c>
      <c r="H400" t="s">
        <v>2257</v>
      </c>
      <c r="I400" t="s">
        <v>56</v>
      </c>
      <c r="J400">
        <v>162</v>
      </c>
      <c r="K400" s="1">
        <v>42790</v>
      </c>
      <c r="L400" s="1">
        <v>42790</v>
      </c>
      <c r="M400" s="1">
        <v>44636</v>
      </c>
      <c r="N400" t="s">
        <v>1110</v>
      </c>
      <c r="O400" t="s">
        <v>1111</v>
      </c>
      <c r="P400" t="s">
        <v>3646</v>
      </c>
      <c r="Q400" t="s">
        <v>1113</v>
      </c>
      <c r="R400" s="1">
        <v>46461</v>
      </c>
      <c r="T400" t="s">
        <v>2608</v>
      </c>
      <c r="U400" t="s">
        <v>2609</v>
      </c>
      <c r="W400" t="s">
        <v>1110</v>
      </c>
      <c r="X400" t="s">
        <v>59</v>
      </c>
      <c r="Y400" t="s">
        <v>1111</v>
      </c>
      <c r="Z400" t="s">
        <v>3646</v>
      </c>
      <c r="AA400" t="s">
        <v>1113</v>
      </c>
      <c r="AC400">
        <v>1</v>
      </c>
      <c r="AG400" t="s">
        <v>2258</v>
      </c>
      <c r="AL400">
        <v>0</v>
      </c>
      <c r="AN400">
        <v>1</v>
      </c>
      <c r="AO400">
        <v>1</v>
      </c>
      <c r="AR400" s="2">
        <v>45267.484780092593</v>
      </c>
      <c r="AS400" s="2">
        <v>45267.484780092593</v>
      </c>
      <c r="AT400">
        <v>512272</v>
      </c>
      <c r="AU400">
        <v>1</v>
      </c>
      <c r="AV400">
        <v>0</v>
      </c>
      <c r="AW400">
        <v>1</v>
      </c>
      <c r="AX400" t="s">
        <v>2608</v>
      </c>
      <c r="AY400" t="s">
        <v>2609</v>
      </c>
      <c r="BA400" s="2">
        <v>45267.484768518516</v>
      </c>
      <c r="BB400" s="2">
        <v>44183</v>
      </c>
      <c r="BC400">
        <v>512272</v>
      </c>
      <c r="BD400">
        <v>4</v>
      </c>
    </row>
    <row r="401" spans="1:56" hidden="1" x14ac:dyDescent="0.15">
      <c r="A401">
        <v>158</v>
      </c>
      <c r="B401">
        <v>1</v>
      </c>
      <c r="C401">
        <v>1</v>
      </c>
      <c r="D401">
        <v>3</v>
      </c>
      <c r="E401">
        <v>0</v>
      </c>
      <c r="G401" s="1">
        <v>42797</v>
      </c>
      <c r="H401" t="s">
        <v>55</v>
      </c>
      <c r="I401" t="s">
        <v>56</v>
      </c>
      <c r="J401">
        <v>163</v>
      </c>
      <c r="K401" s="1">
        <v>42797</v>
      </c>
      <c r="L401" s="1">
        <v>42797</v>
      </c>
      <c r="M401" s="1">
        <v>42443</v>
      </c>
      <c r="N401" t="s">
        <v>1115</v>
      </c>
      <c r="O401" t="s">
        <v>1116</v>
      </c>
      <c r="P401" t="s">
        <v>1117</v>
      </c>
      <c r="Q401" t="s">
        <v>1118</v>
      </c>
      <c r="R401" s="1">
        <v>44268</v>
      </c>
      <c r="U401" t="s">
        <v>1114</v>
      </c>
      <c r="W401" t="s">
        <v>1115</v>
      </c>
      <c r="X401" t="s">
        <v>59</v>
      </c>
      <c r="Y401" t="s">
        <v>1116</v>
      </c>
      <c r="Z401" t="s">
        <v>1117</v>
      </c>
      <c r="AA401" t="s">
        <v>1118</v>
      </c>
      <c r="AC401">
        <v>1</v>
      </c>
      <c r="AL401">
        <v>0</v>
      </c>
      <c r="AM401">
        <v>0</v>
      </c>
      <c r="AN401">
        <v>1</v>
      </c>
      <c r="AO401">
        <v>1</v>
      </c>
      <c r="AR401" s="2">
        <v>44183</v>
      </c>
      <c r="AS401" s="2">
        <v>44183</v>
      </c>
      <c r="AT401" t="s">
        <v>63</v>
      </c>
      <c r="AU401">
        <v>1</v>
      </c>
      <c r="AV401">
        <v>0</v>
      </c>
      <c r="AW401">
        <v>0</v>
      </c>
      <c r="AY401" t="s">
        <v>1114</v>
      </c>
      <c r="BA401" s="2">
        <v>44183</v>
      </c>
      <c r="BB401" s="2">
        <v>44183</v>
      </c>
      <c r="BC401" t="s">
        <v>63</v>
      </c>
      <c r="BD401">
        <v>4</v>
      </c>
    </row>
    <row r="402" spans="1:56" hidden="1" x14ac:dyDescent="0.15">
      <c r="A402">
        <v>158</v>
      </c>
      <c r="B402">
        <v>4</v>
      </c>
      <c r="C402">
        <v>2</v>
      </c>
      <c r="D402">
        <v>3</v>
      </c>
      <c r="E402">
        <v>0</v>
      </c>
      <c r="F402">
        <f>-20-45</f>
        <v>-65</v>
      </c>
      <c r="G402" s="1">
        <v>44239</v>
      </c>
      <c r="H402" t="s">
        <v>2257</v>
      </c>
      <c r="I402" t="s">
        <v>56</v>
      </c>
      <c r="J402">
        <v>163</v>
      </c>
      <c r="K402" s="1">
        <v>44229</v>
      </c>
      <c r="L402" s="1">
        <v>42797</v>
      </c>
      <c r="M402" s="1">
        <v>44269</v>
      </c>
      <c r="N402" t="s">
        <v>1115</v>
      </c>
      <c r="O402" t="s">
        <v>1116</v>
      </c>
      <c r="P402" t="s">
        <v>1117</v>
      </c>
      <c r="Q402" t="s">
        <v>1118</v>
      </c>
      <c r="R402" s="1">
        <v>46094</v>
      </c>
      <c r="T402" t="s">
        <v>2401</v>
      </c>
      <c r="U402" t="s">
        <v>1114</v>
      </c>
      <c r="V402" s="1">
        <v>19561</v>
      </c>
      <c r="W402" t="s">
        <v>1115</v>
      </c>
      <c r="X402" t="s">
        <v>59</v>
      </c>
      <c r="Y402" t="s">
        <v>1116</v>
      </c>
      <c r="Z402" t="s">
        <v>1117</v>
      </c>
      <c r="AA402" t="s">
        <v>1118</v>
      </c>
      <c r="AC402">
        <v>1</v>
      </c>
      <c r="AG402" t="s">
        <v>2258</v>
      </c>
      <c r="AL402">
        <v>0</v>
      </c>
      <c r="AM402">
        <v>0</v>
      </c>
      <c r="AN402">
        <v>1</v>
      </c>
      <c r="AO402">
        <v>1</v>
      </c>
      <c r="AR402" s="2">
        <v>44243.497662037036</v>
      </c>
      <c r="AS402" s="2">
        <v>44243.497662037036</v>
      </c>
      <c r="AT402">
        <v>9999</v>
      </c>
      <c r="AU402">
        <v>1</v>
      </c>
      <c r="AV402">
        <v>0</v>
      </c>
      <c r="AW402">
        <v>2</v>
      </c>
      <c r="AX402" t="s">
        <v>2402</v>
      </c>
      <c r="AY402" t="s">
        <v>2403</v>
      </c>
      <c r="BA402" s="2">
        <v>44243.497604166667</v>
      </c>
      <c r="BB402" s="2">
        <v>44183</v>
      </c>
      <c r="BC402">
        <v>9999</v>
      </c>
      <c r="BD402">
        <v>4</v>
      </c>
    </row>
    <row r="403" spans="1:56" hidden="1" x14ac:dyDescent="0.15">
      <c r="A403">
        <v>159</v>
      </c>
      <c r="B403">
        <v>1</v>
      </c>
      <c r="C403">
        <v>1</v>
      </c>
      <c r="D403">
        <v>3</v>
      </c>
      <c r="E403">
        <v>0</v>
      </c>
      <c r="G403" s="1">
        <v>42815</v>
      </c>
      <c r="H403" t="s">
        <v>83</v>
      </c>
      <c r="I403" t="s">
        <v>56</v>
      </c>
      <c r="J403">
        <v>164</v>
      </c>
      <c r="K403" s="1">
        <v>42815</v>
      </c>
      <c r="L403" s="1">
        <v>42815</v>
      </c>
      <c r="M403" s="1">
        <v>41842</v>
      </c>
      <c r="N403" t="s">
        <v>1120</v>
      </c>
      <c r="O403" t="s">
        <v>1124</v>
      </c>
      <c r="P403" t="s">
        <v>1125</v>
      </c>
      <c r="Q403" t="s">
        <v>1123</v>
      </c>
      <c r="R403" s="1">
        <v>43667</v>
      </c>
      <c r="U403" t="s">
        <v>1119</v>
      </c>
      <c r="W403" t="s">
        <v>1120</v>
      </c>
      <c r="X403" t="s">
        <v>835</v>
      </c>
      <c r="Y403" t="s">
        <v>1121</v>
      </c>
      <c r="Z403" t="s">
        <v>1122</v>
      </c>
      <c r="AA403" t="s">
        <v>1123</v>
      </c>
      <c r="AC403">
        <v>1</v>
      </c>
      <c r="AL403">
        <v>0</v>
      </c>
      <c r="AM403">
        <v>0</v>
      </c>
      <c r="AN403">
        <v>1</v>
      </c>
      <c r="AO403">
        <v>1</v>
      </c>
      <c r="AR403" s="2">
        <v>44183</v>
      </c>
      <c r="AS403" s="2">
        <v>44183</v>
      </c>
      <c r="AT403" t="s">
        <v>63</v>
      </c>
      <c r="AU403">
        <v>1</v>
      </c>
      <c r="AV403">
        <v>0</v>
      </c>
      <c r="AW403">
        <v>0</v>
      </c>
      <c r="AY403" t="s">
        <v>1126</v>
      </c>
      <c r="BA403" s="2">
        <v>44183</v>
      </c>
      <c r="BB403" s="2">
        <v>44183</v>
      </c>
      <c r="BC403" t="s">
        <v>63</v>
      </c>
      <c r="BD403">
        <v>1</v>
      </c>
    </row>
    <row r="404" spans="1:56" hidden="1" x14ac:dyDescent="0.15">
      <c r="A404">
        <v>160</v>
      </c>
      <c r="B404">
        <v>1</v>
      </c>
      <c r="C404">
        <v>1</v>
      </c>
      <c r="D404">
        <v>3</v>
      </c>
      <c r="E404">
        <v>0</v>
      </c>
      <c r="G404" s="1">
        <v>42822</v>
      </c>
      <c r="H404" t="s">
        <v>55</v>
      </c>
      <c r="I404" t="s">
        <v>56</v>
      </c>
      <c r="J404">
        <v>165</v>
      </c>
      <c r="K404" s="1">
        <v>42822</v>
      </c>
      <c r="L404" s="1">
        <v>42822</v>
      </c>
      <c r="M404" s="1">
        <v>42817</v>
      </c>
      <c r="N404" t="s">
        <v>1128</v>
      </c>
      <c r="O404" t="s">
        <v>1129</v>
      </c>
      <c r="P404" t="s">
        <v>1130</v>
      </c>
      <c r="Q404" t="s">
        <v>1131</v>
      </c>
      <c r="R404" s="1">
        <v>44642</v>
      </c>
      <c r="U404" t="s">
        <v>1127</v>
      </c>
      <c r="W404" t="s">
        <v>1128</v>
      </c>
      <c r="X404" t="s">
        <v>59</v>
      </c>
      <c r="Y404" t="s">
        <v>1129</v>
      </c>
      <c r="Z404" t="s">
        <v>1130</v>
      </c>
      <c r="AA404" t="s">
        <v>1131</v>
      </c>
      <c r="AC404">
        <v>1</v>
      </c>
      <c r="AL404">
        <v>0</v>
      </c>
      <c r="AM404">
        <v>0</v>
      </c>
      <c r="AN404">
        <v>1</v>
      </c>
      <c r="AO404">
        <v>1</v>
      </c>
      <c r="AR404" s="2">
        <v>44183</v>
      </c>
      <c r="AS404" s="2">
        <v>44183</v>
      </c>
      <c r="AT404" t="s">
        <v>63</v>
      </c>
      <c r="AU404">
        <v>1</v>
      </c>
      <c r="AV404">
        <v>0</v>
      </c>
      <c r="AW404">
        <v>0</v>
      </c>
      <c r="AY404" t="s">
        <v>1127</v>
      </c>
      <c r="BA404" s="2">
        <v>44183</v>
      </c>
      <c r="BB404" s="2">
        <v>44183</v>
      </c>
      <c r="BC404" t="s">
        <v>63</v>
      </c>
      <c r="BD404">
        <v>4</v>
      </c>
    </row>
    <row r="405" spans="1:56" hidden="1" x14ac:dyDescent="0.15">
      <c r="A405">
        <v>160</v>
      </c>
      <c r="B405">
        <v>4</v>
      </c>
      <c r="C405">
        <v>2</v>
      </c>
      <c r="D405">
        <v>3</v>
      </c>
      <c r="E405">
        <v>0</v>
      </c>
      <c r="G405" s="1">
        <v>44637</v>
      </c>
      <c r="H405" t="s">
        <v>2257</v>
      </c>
      <c r="I405" t="s">
        <v>56</v>
      </c>
      <c r="J405">
        <v>165</v>
      </c>
      <c r="K405" s="1">
        <v>42822</v>
      </c>
      <c r="L405" s="1">
        <v>42822</v>
      </c>
      <c r="M405" s="1">
        <v>44643</v>
      </c>
      <c r="N405" t="s">
        <v>1128</v>
      </c>
      <c r="O405" t="s">
        <v>1129</v>
      </c>
      <c r="P405" t="s">
        <v>3645</v>
      </c>
      <c r="Q405" t="s">
        <v>1131</v>
      </c>
      <c r="R405" s="1">
        <v>46468</v>
      </c>
      <c r="T405" t="s">
        <v>2611</v>
      </c>
      <c r="U405" t="s">
        <v>2612</v>
      </c>
      <c r="W405" t="s">
        <v>1128</v>
      </c>
      <c r="X405" t="s">
        <v>59</v>
      </c>
      <c r="Y405" t="s">
        <v>1129</v>
      </c>
      <c r="Z405" t="s">
        <v>3645</v>
      </c>
      <c r="AA405" t="s">
        <v>1131</v>
      </c>
      <c r="AC405">
        <v>1</v>
      </c>
      <c r="AG405" t="s">
        <v>2258</v>
      </c>
      <c r="AL405">
        <v>0</v>
      </c>
      <c r="AN405">
        <v>1</v>
      </c>
      <c r="AO405">
        <v>1</v>
      </c>
      <c r="AR405" s="2">
        <v>45267.488981481481</v>
      </c>
      <c r="AS405" s="2">
        <v>45267.488981481481</v>
      </c>
      <c r="AT405">
        <v>512272</v>
      </c>
      <c r="AU405">
        <v>1</v>
      </c>
      <c r="AV405">
        <v>0</v>
      </c>
      <c r="AW405">
        <v>1</v>
      </c>
      <c r="AX405" t="s">
        <v>2611</v>
      </c>
      <c r="AY405" t="s">
        <v>2612</v>
      </c>
      <c r="BA405" s="2">
        <v>45267.488958333335</v>
      </c>
      <c r="BB405" s="2">
        <v>44183</v>
      </c>
      <c r="BC405">
        <v>512272</v>
      </c>
      <c r="BD405">
        <v>4</v>
      </c>
    </row>
    <row r="406" spans="1:56" hidden="1" x14ac:dyDescent="0.15">
      <c r="A406">
        <v>161</v>
      </c>
      <c r="B406">
        <v>1</v>
      </c>
      <c r="C406">
        <v>1</v>
      </c>
      <c r="D406">
        <v>3</v>
      </c>
      <c r="E406">
        <v>0</v>
      </c>
      <c r="G406" s="1">
        <v>42823</v>
      </c>
      <c r="H406" t="s">
        <v>55</v>
      </c>
      <c r="I406" t="s">
        <v>56</v>
      </c>
      <c r="J406">
        <v>166</v>
      </c>
      <c r="K406" s="1">
        <v>42823</v>
      </c>
      <c r="L406" s="1">
        <v>42823</v>
      </c>
      <c r="M406" s="1">
        <v>42586</v>
      </c>
      <c r="N406" t="s">
        <v>1133</v>
      </c>
      <c r="O406" t="s">
        <v>1134</v>
      </c>
      <c r="P406" t="s">
        <v>1135</v>
      </c>
      <c r="Q406" t="s">
        <v>1136</v>
      </c>
      <c r="R406" s="1">
        <v>44411</v>
      </c>
      <c r="U406" t="s">
        <v>1132</v>
      </c>
      <c r="W406" t="s">
        <v>1133</v>
      </c>
      <c r="X406" t="s">
        <v>77</v>
      </c>
      <c r="Y406" t="s">
        <v>1134</v>
      </c>
      <c r="Z406" t="s">
        <v>1135</v>
      </c>
      <c r="AA406" t="s">
        <v>1136</v>
      </c>
      <c r="AC406">
        <v>1</v>
      </c>
      <c r="AL406">
        <v>0</v>
      </c>
      <c r="AM406">
        <v>0</v>
      </c>
      <c r="AN406">
        <v>1</v>
      </c>
      <c r="AO406">
        <v>1</v>
      </c>
      <c r="AR406" s="2">
        <v>44183</v>
      </c>
      <c r="AS406" s="2">
        <v>44183</v>
      </c>
      <c r="AT406" t="s">
        <v>63</v>
      </c>
      <c r="AU406">
        <v>1</v>
      </c>
      <c r="AV406">
        <v>0</v>
      </c>
      <c r="AW406">
        <v>0</v>
      </c>
      <c r="AY406" t="s">
        <v>1137</v>
      </c>
      <c r="BA406" s="2">
        <v>44183</v>
      </c>
      <c r="BB406" s="2">
        <v>44183</v>
      </c>
      <c r="BC406" t="s">
        <v>63</v>
      </c>
      <c r="BD406">
        <v>5</v>
      </c>
    </row>
    <row r="407" spans="1:56" hidden="1" x14ac:dyDescent="0.15">
      <c r="A407">
        <v>161</v>
      </c>
      <c r="B407">
        <v>5</v>
      </c>
      <c r="C407">
        <v>2</v>
      </c>
      <c r="D407">
        <v>3</v>
      </c>
      <c r="E407">
        <v>0</v>
      </c>
      <c r="G407" s="1">
        <v>44419</v>
      </c>
      <c r="H407" t="s">
        <v>2257</v>
      </c>
      <c r="I407" t="s">
        <v>56</v>
      </c>
      <c r="J407">
        <v>166</v>
      </c>
      <c r="K407" s="1">
        <v>42822</v>
      </c>
      <c r="L407" s="1">
        <v>42823</v>
      </c>
      <c r="M407" s="1">
        <v>44419</v>
      </c>
      <c r="N407" t="s">
        <v>2472</v>
      </c>
      <c r="O407" t="s">
        <v>1134</v>
      </c>
      <c r="P407" t="s">
        <v>1135</v>
      </c>
      <c r="Q407" t="s">
        <v>1136</v>
      </c>
      <c r="R407" s="1">
        <v>46237</v>
      </c>
      <c r="T407" t="s">
        <v>3644</v>
      </c>
      <c r="U407" t="s">
        <v>3643</v>
      </c>
      <c r="W407" t="s">
        <v>2472</v>
      </c>
      <c r="X407" t="s">
        <v>77</v>
      </c>
      <c r="Y407" t="s">
        <v>1134</v>
      </c>
      <c r="Z407" t="s">
        <v>1135</v>
      </c>
      <c r="AA407" t="s">
        <v>1136</v>
      </c>
      <c r="AC407">
        <v>2</v>
      </c>
      <c r="AG407" t="s">
        <v>2258</v>
      </c>
      <c r="AL407">
        <v>0</v>
      </c>
      <c r="AN407">
        <v>1</v>
      </c>
      <c r="AO407">
        <v>1</v>
      </c>
      <c r="AR407" s="2">
        <v>45266.641562500001</v>
      </c>
      <c r="AS407" s="2">
        <v>45266.641562500001</v>
      </c>
      <c r="AT407">
        <v>512272</v>
      </c>
      <c r="AU407">
        <v>1</v>
      </c>
      <c r="AV407">
        <v>0</v>
      </c>
      <c r="AW407">
        <v>2</v>
      </c>
      <c r="AX407" t="s">
        <v>3644</v>
      </c>
      <c r="AY407" t="s">
        <v>3643</v>
      </c>
      <c r="BA407" s="2">
        <v>45266.640532407408</v>
      </c>
      <c r="BB407" s="2">
        <v>44183</v>
      </c>
      <c r="BC407">
        <v>512272</v>
      </c>
      <c r="BD407">
        <v>5</v>
      </c>
    </row>
    <row r="408" spans="1:56" hidden="1" x14ac:dyDescent="0.15">
      <c r="A408">
        <v>162</v>
      </c>
      <c r="B408">
        <v>1</v>
      </c>
      <c r="C408">
        <v>1</v>
      </c>
      <c r="D408">
        <v>3</v>
      </c>
      <c r="E408">
        <v>0</v>
      </c>
      <c r="G408" s="1">
        <v>42823</v>
      </c>
      <c r="H408" t="s">
        <v>55</v>
      </c>
      <c r="I408" t="s">
        <v>56</v>
      </c>
      <c r="J408">
        <v>167</v>
      </c>
      <c r="K408" s="1">
        <v>42823</v>
      </c>
      <c r="L408" s="1">
        <v>42823</v>
      </c>
      <c r="M408" s="1">
        <v>42614</v>
      </c>
      <c r="N408" t="s">
        <v>1139</v>
      </c>
      <c r="O408" t="s">
        <v>60</v>
      </c>
      <c r="P408" t="s">
        <v>1140</v>
      </c>
      <c r="Q408" t="s">
        <v>1141</v>
      </c>
      <c r="R408" s="1">
        <v>44439</v>
      </c>
      <c r="U408" t="s">
        <v>1138</v>
      </c>
      <c r="W408" t="s">
        <v>1139</v>
      </c>
      <c r="X408" t="s">
        <v>59</v>
      </c>
      <c r="Y408" t="s">
        <v>60</v>
      </c>
      <c r="Z408" t="s">
        <v>1140</v>
      </c>
      <c r="AA408" t="s">
        <v>1141</v>
      </c>
      <c r="AC408">
        <v>1</v>
      </c>
      <c r="AL408">
        <v>0</v>
      </c>
      <c r="AM408">
        <v>0</v>
      </c>
      <c r="AN408">
        <v>1</v>
      </c>
      <c r="AO408">
        <v>1</v>
      </c>
      <c r="AR408" s="2">
        <v>44183</v>
      </c>
      <c r="AS408" s="2">
        <v>44183</v>
      </c>
      <c r="AT408" t="s">
        <v>63</v>
      </c>
      <c r="AU408">
        <v>1</v>
      </c>
      <c r="AV408">
        <v>0</v>
      </c>
      <c r="AW408">
        <v>0</v>
      </c>
      <c r="AY408" t="s">
        <v>1138</v>
      </c>
      <c r="BA408" s="2">
        <v>44183</v>
      </c>
      <c r="BB408" s="2">
        <v>44183</v>
      </c>
      <c r="BC408" t="s">
        <v>63</v>
      </c>
      <c r="BD408">
        <v>4</v>
      </c>
    </row>
    <row r="409" spans="1:56" hidden="1" x14ac:dyDescent="0.15">
      <c r="A409">
        <v>162</v>
      </c>
      <c r="B409">
        <v>4</v>
      </c>
      <c r="C409">
        <v>2</v>
      </c>
      <c r="D409">
        <v>3</v>
      </c>
      <c r="E409">
        <v>0</v>
      </c>
      <c r="G409" s="1">
        <v>44431</v>
      </c>
      <c r="H409" t="s">
        <v>2257</v>
      </c>
      <c r="I409" t="s">
        <v>56</v>
      </c>
      <c r="J409">
        <v>167</v>
      </c>
      <c r="K409" s="1">
        <v>42823</v>
      </c>
      <c r="L409" s="1">
        <v>42823</v>
      </c>
      <c r="M409" s="1">
        <v>44440</v>
      </c>
      <c r="N409" t="s">
        <v>1139</v>
      </c>
      <c r="O409" t="s">
        <v>60</v>
      </c>
      <c r="P409" t="s">
        <v>1140</v>
      </c>
      <c r="Q409" t="s">
        <v>1141</v>
      </c>
      <c r="R409" s="1">
        <v>46265</v>
      </c>
      <c r="T409" t="s">
        <v>3642</v>
      </c>
      <c r="U409" t="s">
        <v>1138</v>
      </c>
      <c r="W409" t="s">
        <v>1139</v>
      </c>
      <c r="X409" t="s">
        <v>59</v>
      </c>
      <c r="Y409" t="s">
        <v>60</v>
      </c>
      <c r="Z409" t="s">
        <v>1140</v>
      </c>
      <c r="AA409" t="s">
        <v>1141</v>
      </c>
      <c r="AC409">
        <v>1</v>
      </c>
      <c r="AG409" t="s">
        <v>2258</v>
      </c>
      <c r="AL409">
        <v>0</v>
      </c>
      <c r="AN409">
        <v>1</v>
      </c>
      <c r="AO409">
        <v>1</v>
      </c>
      <c r="AR409" s="2">
        <v>45266.651620370372</v>
      </c>
      <c r="AS409" s="2">
        <v>45266.651620370372</v>
      </c>
      <c r="AT409">
        <v>512272</v>
      </c>
      <c r="AU409">
        <v>1</v>
      </c>
      <c r="AV409">
        <v>0</v>
      </c>
      <c r="AW409">
        <v>2</v>
      </c>
      <c r="AX409" t="s">
        <v>3642</v>
      </c>
      <c r="AY409" t="s">
        <v>1138</v>
      </c>
      <c r="BA409" s="2">
        <v>45266.651597222219</v>
      </c>
      <c r="BB409" s="2">
        <v>44183</v>
      </c>
      <c r="BC409">
        <v>512272</v>
      </c>
      <c r="BD409">
        <v>4</v>
      </c>
    </row>
    <row r="410" spans="1:56" hidden="1" x14ac:dyDescent="0.15">
      <c r="A410">
        <v>163</v>
      </c>
      <c r="B410">
        <v>1</v>
      </c>
      <c r="C410">
        <v>1</v>
      </c>
      <c r="D410">
        <v>3</v>
      </c>
      <c r="E410">
        <v>0</v>
      </c>
      <c r="G410" s="1">
        <v>42825</v>
      </c>
      <c r="H410" t="s">
        <v>55</v>
      </c>
      <c r="I410" t="s">
        <v>56</v>
      </c>
      <c r="J410">
        <v>168</v>
      </c>
      <c r="K410" s="1">
        <v>42825</v>
      </c>
      <c r="L410" s="1">
        <v>42825</v>
      </c>
      <c r="M410" s="1">
        <v>42586</v>
      </c>
      <c r="N410" t="s">
        <v>1147</v>
      </c>
      <c r="O410" t="s">
        <v>1148</v>
      </c>
      <c r="P410" t="s">
        <v>1149</v>
      </c>
      <c r="Q410" t="s">
        <v>1150</v>
      </c>
      <c r="R410" s="1">
        <v>44411</v>
      </c>
      <c r="U410" t="s">
        <v>1142</v>
      </c>
      <c r="W410" t="s">
        <v>1143</v>
      </c>
      <c r="X410" t="s">
        <v>59</v>
      </c>
      <c r="Y410" t="s">
        <v>1144</v>
      </c>
      <c r="Z410" t="s">
        <v>1145</v>
      </c>
      <c r="AA410" t="s">
        <v>1146</v>
      </c>
      <c r="AC410">
        <v>1</v>
      </c>
      <c r="AL410">
        <v>0</v>
      </c>
      <c r="AM410">
        <v>0</v>
      </c>
      <c r="AN410">
        <v>1</v>
      </c>
      <c r="AO410">
        <v>1</v>
      </c>
      <c r="AR410" s="2">
        <v>44183</v>
      </c>
      <c r="AS410" s="2">
        <v>44183</v>
      </c>
      <c r="AT410" t="s">
        <v>63</v>
      </c>
      <c r="AU410">
        <v>1</v>
      </c>
      <c r="AV410">
        <v>0</v>
      </c>
      <c r="AW410">
        <v>0</v>
      </c>
      <c r="AY410" t="s">
        <v>1151</v>
      </c>
      <c r="BA410" s="2">
        <v>44183</v>
      </c>
      <c r="BB410" s="2">
        <v>44183</v>
      </c>
      <c r="BC410" t="s">
        <v>63</v>
      </c>
      <c r="BD410">
        <v>7</v>
      </c>
    </row>
    <row r="411" spans="1:56" hidden="1" x14ac:dyDescent="0.15">
      <c r="A411">
        <v>163</v>
      </c>
      <c r="B411">
        <v>3</v>
      </c>
      <c r="C411">
        <v>2</v>
      </c>
      <c r="D411">
        <v>3</v>
      </c>
      <c r="E411">
        <v>0</v>
      </c>
      <c r="G411" s="1">
        <v>44396</v>
      </c>
      <c r="H411" t="s">
        <v>2259</v>
      </c>
      <c r="I411" t="s">
        <v>56</v>
      </c>
      <c r="J411">
        <v>168</v>
      </c>
      <c r="K411" s="1">
        <v>42825</v>
      </c>
      <c r="L411" s="1">
        <v>42825</v>
      </c>
      <c r="M411" s="1">
        <v>44412</v>
      </c>
      <c r="N411" t="s">
        <v>1147</v>
      </c>
      <c r="O411" t="s">
        <v>1148</v>
      </c>
      <c r="P411" t="s">
        <v>1149</v>
      </c>
      <c r="Q411" t="s">
        <v>1150</v>
      </c>
      <c r="R411" s="1">
        <v>46237</v>
      </c>
      <c r="U411" t="s">
        <v>1142</v>
      </c>
      <c r="W411" t="s">
        <v>1143</v>
      </c>
      <c r="X411" t="s">
        <v>59</v>
      </c>
      <c r="Y411" t="s">
        <v>1144</v>
      </c>
      <c r="Z411" t="s">
        <v>1145</v>
      </c>
      <c r="AA411" t="s">
        <v>1146</v>
      </c>
      <c r="AC411">
        <v>1</v>
      </c>
      <c r="AG411" t="s">
        <v>2258</v>
      </c>
      <c r="AL411">
        <v>0</v>
      </c>
      <c r="AM411">
        <v>0</v>
      </c>
      <c r="AN411">
        <v>1</v>
      </c>
      <c r="AO411">
        <v>1</v>
      </c>
      <c r="AR411" s="2">
        <v>44396.596122685187</v>
      </c>
      <c r="AS411" s="2">
        <v>44396.596122685187</v>
      </c>
      <c r="AT411">
        <v>99127</v>
      </c>
      <c r="AU411">
        <v>1</v>
      </c>
      <c r="AV411">
        <v>0</v>
      </c>
      <c r="AW411">
        <v>0</v>
      </c>
      <c r="AY411" t="s">
        <v>1151</v>
      </c>
      <c r="BA411" s="2">
        <v>44183</v>
      </c>
      <c r="BB411" s="2">
        <v>44183</v>
      </c>
      <c r="BC411" t="s">
        <v>63</v>
      </c>
      <c r="BD411">
        <v>7</v>
      </c>
    </row>
    <row r="412" spans="1:56" hidden="1" x14ac:dyDescent="0.15">
      <c r="A412">
        <v>163</v>
      </c>
      <c r="B412">
        <v>7</v>
      </c>
      <c r="C412">
        <v>3</v>
      </c>
      <c r="D412">
        <v>3</v>
      </c>
      <c r="E412">
        <v>0</v>
      </c>
      <c r="G412" s="1">
        <v>44432</v>
      </c>
      <c r="H412" t="s">
        <v>2262</v>
      </c>
      <c r="I412" t="s">
        <v>56</v>
      </c>
      <c r="J412">
        <v>168</v>
      </c>
      <c r="K412" s="1">
        <v>42825</v>
      </c>
      <c r="L412" s="1">
        <v>42825</v>
      </c>
      <c r="M412" s="1">
        <v>44412</v>
      </c>
      <c r="N412" t="s">
        <v>3641</v>
      </c>
      <c r="O412" t="s">
        <v>1148</v>
      </c>
      <c r="P412" t="s">
        <v>1149</v>
      </c>
      <c r="Q412" t="s">
        <v>3640</v>
      </c>
      <c r="R412" s="1">
        <v>46237</v>
      </c>
      <c r="T412" t="s">
        <v>3639</v>
      </c>
      <c r="U412" t="s">
        <v>1142</v>
      </c>
      <c r="W412" t="s">
        <v>1143</v>
      </c>
      <c r="X412" t="s">
        <v>59</v>
      </c>
      <c r="Y412" t="s">
        <v>3638</v>
      </c>
      <c r="Z412" t="s">
        <v>3637</v>
      </c>
      <c r="AA412" t="s">
        <v>1146</v>
      </c>
      <c r="AC412">
        <v>1</v>
      </c>
      <c r="AG412" t="s">
        <v>2258</v>
      </c>
      <c r="AL412">
        <v>0</v>
      </c>
      <c r="AN412">
        <v>1</v>
      </c>
      <c r="AO412">
        <v>1</v>
      </c>
      <c r="AR412" s="2">
        <v>45266.661782407406</v>
      </c>
      <c r="AS412" s="2">
        <v>45266.661782407406</v>
      </c>
      <c r="AT412">
        <v>512272</v>
      </c>
      <c r="AU412">
        <v>1</v>
      </c>
      <c r="AV412">
        <v>0</v>
      </c>
      <c r="AW412">
        <v>1</v>
      </c>
      <c r="AX412" t="s">
        <v>3636</v>
      </c>
      <c r="AY412" t="s">
        <v>3635</v>
      </c>
      <c r="BA412" s="2">
        <v>45266.661759259259</v>
      </c>
      <c r="BB412" s="2">
        <v>44183</v>
      </c>
      <c r="BC412">
        <v>512272</v>
      </c>
      <c r="BD412">
        <v>7</v>
      </c>
    </row>
    <row r="413" spans="1:56" hidden="1" x14ac:dyDescent="0.15">
      <c r="A413">
        <v>164</v>
      </c>
      <c r="B413">
        <v>1</v>
      </c>
      <c r="C413">
        <v>1</v>
      </c>
      <c r="D413">
        <v>3</v>
      </c>
      <c r="E413">
        <v>0</v>
      </c>
      <c r="G413" s="1">
        <v>42831</v>
      </c>
      <c r="H413" t="s">
        <v>55</v>
      </c>
      <c r="I413" t="s">
        <v>56</v>
      </c>
      <c r="J413">
        <v>169</v>
      </c>
      <c r="K413" s="1">
        <v>42831</v>
      </c>
      <c r="L413" s="1">
        <v>42831</v>
      </c>
      <c r="M413" s="1">
        <v>42515</v>
      </c>
      <c r="N413" t="s">
        <v>1153</v>
      </c>
      <c r="O413" t="s">
        <v>1154</v>
      </c>
      <c r="P413" t="s">
        <v>1155</v>
      </c>
      <c r="Q413" t="s">
        <v>1156</v>
      </c>
      <c r="R413" s="1">
        <v>44340</v>
      </c>
      <c r="U413" t="s">
        <v>1152</v>
      </c>
      <c r="W413" t="s">
        <v>1153</v>
      </c>
      <c r="X413" t="s">
        <v>59</v>
      </c>
      <c r="Y413" t="s">
        <v>1154</v>
      </c>
      <c r="Z413" t="s">
        <v>1155</v>
      </c>
      <c r="AA413" t="s">
        <v>1156</v>
      </c>
      <c r="AC413">
        <v>1</v>
      </c>
      <c r="AL413">
        <v>0</v>
      </c>
      <c r="AM413">
        <v>0</v>
      </c>
      <c r="AN413">
        <v>1</v>
      </c>
      <c r="AO413">
        <v>1</v>
      </c>
      <c r="AR413" s="2">
        <v>44183</v>
      </c>
      <c r="AS413" s="2">
        <v>44183</v>
      </c>
      <c r="AT413" t="s">
        <v>63</v>
      </c>
      <c r="AU413">
        <v>1</v>
      </c>
      <c r="AV413">
        <v>0</v>
      </c>
      <c r="AW413">
        <v>0</v>
      </c>
      <c r="AY413" t="s">
        <v>1152</v>
      </c>
      <c r="BA413" s="2">
        <v>44183</v>
      </c>
      <c r="BB413" s="2">
        <v>44183</v>
      </c>
      <c r="BC413" t="s">
        <v>63</v>
      </c>
      <c r="BD413">
        <v>4</v>
      </c>
    </row>
    <row r="414" spans="1:56" hidden="1" x14ac:dyDescent="0.15">
      <c r="A414">
        <v>164</v>
      </c>
      <c r="B414">
        <v>4</v>
      </c>
      <c r="C414">
        <v>2</v>
      </c>
      <c r="D414">
        <v>3</v>
      </c>
      <c r="E414">
        <v>0</v>
      </c>
      <c r="G414" s="1">
        <v>44328</v>
      </c>
      <c r="H414" t="s">
        <v>2257</v>
      </c>
      <c r="I414" t="s">
        <v>56</v>
      </c>
      <c r="J414">
        <v>169</v>
      </c>
      <c r="K414" s="1">
        <v>42831</v>
      </c>
      <c r="L414" s="1">
        <v>42831</v>
      </c>
      <c r="M414" s="1">
        <v>44341</v>
      </c>
      <c r="N414" t="s">
        <v>1153</v>
      </c>
      <c r="O414" t="s">
        <v>1154</v>
      </c>
      <c r="P414" t="s">
        <v>1155</v>
      </c>
      <c r="Q414" t="s">
        <v>1156</v>
      </c>
      <c r="R414" s="1">
        <v>46166</v>
      </c>
      <c r="T414" t="s">
        <v>3634</v>
      </c>
      <c r="U414" t="s">
        <v>3633</v>
      </c>
      <c r="W414" t="s">
        <v>1153</v>
      </c>
      <c r="X414" t="s">
        <v>59</v>
      </c>
      <c r="Y414" t="s">
        <v>1154</v>
      </c>
      <c r="Z414" t="s">
        <v>1155</v>
      </c>
      <c r="AA414" t="s">
        <v>1156</v>
      </c>
      <c r="AC414">
        <v>1</v>
      </c>
      <c r="AG414" t="s">
        <v>2258</v>
      </c>
      <c r="AL414">
        <v>0</v>
      </c>
      <c r="AN414">
        <v>1</v>
      </c>
      <c r="AO414">
        <v>1</v>
      </c>
      <c r="AR414" s="2">
        <v>45266.468981481485</v>
      </c>
      <c r="AS414" s="2">
        <v>45266.468981481485</v>
      </c>
      <c r="AT414">
        <v>512272</v>
      </c>
      <c r="AU414">
        <v>1</v>
      </c>
      <c r="AV414">
        <v>0</v>
      </c>
      <c r="AW414">
        <v>1</v>
      </c>
      <c r="AX414" t="s">
        <v>3634</v>
      </c>
      <c r="AY414" t="s">
        <v>3633</v>
      </c>
      <c r="BA414" s="2">
        <v>45266.468958333331</v>
      </c>
      <c r="BB414" s="2">
        <v>44183</v>
      </c>
      <c r="BC414">
        <v>512272</v>
      </c>
      <c r="BD414">
        <v>4</v>
      </c>
    </row>
    <row r="415" spans="1:56" hidden="1" x14ac:dyDescent="0.15">
      <c r="A415">
        <v>165</v>
      </c>
      <c r="B415">
        <v>1</v>
      </c>
      <c r="C415">
        <v>1</v>
      </c>
      <c r="D415">
        <v>3</v>
      </c>
      <c r="E415">
        <v>0</v>
      </c>
      <c r="G415" s="1">
        <v>42842</v>
      </c>
      <c r="H415" t="s">
        <v>55</v>
      </c>
      <c r="I415" t="s">
        <v>56</v>
      </c>
      <c r="J415">
        <v>170</v>
      </c>
      <c r="K415" s="1">
        <v>42842</v>
      </c>
      <c r="L415" s="1">
        <v>42842</v>
      </c>
      <c r="M415" s="1">
        <v>42828</v>
      </c>
      <c r="N415" t="s">
        <v>1162</v>
      </c>
      <c r="O415" t="s">
        <v>1163</v>
      </c>
      <c r="P415" t="s">
        <v>1160</v>
      </c>
      <c r="Q415" t="s">
        <v>1161</v>
      </c>
      <c r="R415" s="1">
        <v>44653</v>
      </c>
      <c r="U415" t="s">
        <v>1157</v>
      </c>
      <c r="W415" t="s">
        <v>1158</v>
      </c>
      <c r="X415" t="s">
        <v>59</v>
      </c>
      <c r="Y415" t="s">
        <v>1159</v>
      </c>
      <c r="Z415" t="s">
        <v>1160</v>
      </c>
      <c r="AA415" t="s">
        <v>1161</v>
      </c>
      <c r="AC415">
        <v>1</v>
      </c>
      <c r="AL415">
        <v>0</v>
      </c>
      <c r="AM415">
        <v>0</v>
      </c>
      <c r="AN415">
        <v>1</v>
      </c>
      <c r="AO415">
        <v>1</v>
      </c>
      <c r="AR415" s="2">
        <v>44183</v>
      </c>
      <c r="AS415" s="2">
        <v>44183</v>
      </c>
      <c r="AT415" t="s">
        <v>63</v>
      </c>
      <c r="AU415">
        <v>1</v>
      </c>
      <c r="AV415">
        <v>0</v>
      </c>
      <c r="AW415">
        <v>0</v>
      </c>
      <c r="AY415" t="s">
        <v>1157</v>
      </c>
      <c r="BA415" s="2">
        <v>44183</v>
      </c>
      <c r="BB415" s="2">
        <v>44183</v>
      </c>
      <c r="BC415" t="s">
        <v>63</v>
      </c>
      <c r="BD415">
        <v>3</v>
      </c>
    </row>
    <row r="416" spans="1:56" hidden="1" x14ac:dyDescent="0.15">
      <c r="A416">
        <v>165</v>
      </c>
      <c r="B416">
        <v>3</v>
      </c>
      <c r="C416">
        <v>2</v>
      </c>
      <c r="D416">
        <v>3</v>
      </c>
      <c r="E416">
        <v>0</v>
      </c>
      <c r="G416" s="1">
        <v>44664</v>
      </c>
      <c r="H416" t="s">
        <v>2257</v>
      </c>
      <c r="I416" t="s">
        <v>56</v>
      </c>
      <c r="J416">
        <v>170</v>
      </c>
      <c r="K416" s="1">
        <v>42842</v>
      </c>
      <c r="L416" s="1">
        <v>42842</v>
      </c>
      <c r="M416" s="1">
        <v>44654</v>
      </c>
      <c r="N416" t="s">
        <v>1162</v>
      </c>
      <c r="O416" t="s">
        <v>1163</v>
      </c>
      <c r="P416" t="s">
        <v>1160</v>
      </c>
      <c r="Q416" t="s">
        <v>1161</v>
      </c>
      <c r="R416" s="1">
        <v>46479</v>
      </c>
      <c r="T416" t="s">
        <v>2628</v>
      </c>
      <c r="U416" t="s">
        <v>1157</v>
      </c>
      <c r="V416" s="1">
        <v>29749</v>
      </c>
      <c r="W416" t="s">
        <v>1158</v>
      </c>
      <c r="X416" t="s">
        <v>59</v>
      </c>
      <c r="Y416" t="s">
        <v>1159</v>
      </c>
      <c r="Z416" t="s">
        <v>1160</v>
      </c>
      <c r="AA416" t="s">
        <v>1161</v>
      </c>
      <c r="AC416">
        <v>1</v>
      </c>
      <c r="AG416" t="s">
        <v>2258</v>
      </c>
      <c r="AL416">
        <v>0</v>
      </c>
      <c r="AM416">
        <v>0</v>
      </c>
      <c r="AN416">
        <v>1</v>
      </c>
      <c r="AO416">
        <v>1</v>
      </c>
      <c r="AR416" s="2">
        <v>44664.570763888885</v>
      </c>
      <c r="AS416" s="2">
        <v>44664.570763888885</v>
      </c>
      <c r="AT416">
        <v>512272</v>
      </c>
      <c r="AU416">
        <v>1</v>
      </c>
      <c r="AV416">
        <v>0</v>
      </c>
      <c r="AW416">
        <v>2</v>
      </c>
      <c r="AX416" t="s">
        <v>2628</v>
      </c>
      <c r="AY416" t="s">
        <v>1157</v>
      </c>
      <c r="BA416" s="2">
        <v>44664.569560185184</v>
      </c>
      <c r="BB416" s="2">
        <v>44183</v>
      </c>
      <c r="BC416">
        <v>512272</v>
      </c>
      <c r="BD416">
        <v>3</v>
      </c>
    </row>
    <row r="417" spans="1:56" hidden="1" x14ac:dyDescent="0.15">
      <c r="A417">
        <v>166</v>
      </c>
      <c r="B417">
        <v>1</v>
      </c>
      <c r="C417">
        <v>1</v>
      </c>
      <c r="D417">
        <v>3</v>
      </c>
      <c r="E417">
        <v>0</v>
      </c>
      <c r="G417" s="1">
        <v>42845</v>
      </c>
      <c r="H417" t="s">
        <v>83</v>
      </c>
      <c r="I417" t="s">
        <v>56</v>
      </c>
      <c r="J417">
        <v>171</v>
      </c>
      <c r="K417" s="1">
        <v>42845</v>
      </c>
      <c r="L417" s="1">
        <v>42845</v>
      </c>
      <c r="M417" s="1">
        <v>44090</v>
      </c>
      <c r="N417" t="s">
        <v>1165</v>
      </c>
      <c r="O417" t="s">
        <v>1166</v>
      </c>
      <c r="P417" t="s">
        <v>1167</v>
      </c>
      <c r="Q417" t="s">
        <v>1168</v>
      </c>
      <c r="R417" s="1">
        <v>45915</v>
      </c>
      <c r="U417" t="s">
        <v>1164</v>
      </c>
      <c r="W417" t="s">
        <v>1165</v>
      </c>
      <c r="X417" t="s">
        <v>59</v>
      </c>
      <c r="Y417" t="s">
        <v>1166</v>
      </c>
      <c r="Z417" t="s">
        <v>1167</v>
      </c>
      <c r="AA417" t="s">
        <v>1168</v>
      </c>
      <c r="AC417">
        <v>1</v>
      </c>
      <c r="AL417">
        <v>0</v>
      </c>
      <c r="AM417">
        <v>0</v>
      </c>
      <c r="AN417">
        <v>1</v>
      </c>
      <c r="AO417">
        <v>1</v>
      </c>
      <c r="AR417" s="2">
        <v>44183</v>
      </c>
      <c r="AS417" s="2">
        <v>44183</v>
      </c>
      <c r="AT417" t="s">
        <v>63</v>
      </c>
      <c r="AU417">
        <v>1</v>
      </c>
      <c r="AV417">
        <v>0</v>
      </c>
      <c r="AW417">
        <v>0</v>
      </c>
      <c r="AY417" t="s">
        <v>1164</v>
      </c>
      <c r="BA417" s="2">
        <v>44183</v>
      </c>
      <c r="BB417" s="2">
        <v>44183</v>
      </c>
      <c r="BC417" t="s">
        <v>63</v>
      </c>
      <c r="BD417">
        <v>1</v>
      </c>
    </row>
    <row r="418" spans="1:56" hidden="1" x14ac:dyDescent="0.15">
      <c r="A418">
        <v>167</v>
      </c>
      <c r="B418">
        <v>1</v>
      </c>
      <c r="C418">
        <v>1</v>
      </c>
      <c r="D418">
        <v>3</v>
      </c>
      <c r="E418">
        <v>0</v>
      </c>
      <c r="G418" s="1">
        <v>42846</v>
      </c>
      <c r="H418" t="s">
        <v>83</v>
      </c>
      <c r="I418" t="s">
        <v>56</v>
      </c>
      <c r="J418">
        <v>172</v>
      </c>
      <c r="K418" s="1">
        <v>42846</v>
      </c>
      <c r="L418" s="1">
        <v>42846</v>
      </c>
      <c r="M418" s="1">
        <v>42585</v>
      </c>
      <c r="N418" t="s">
        <v>1170</v>
      </c>
      <c r="O418" t="s">
        <v>988</v>
      </c>
      <c r="P418" t="s">
        <v>1171</v>
      </c>
      <c r="Q418" t="s">
        <v>1172</v>
      </c>
      <c r="R418" s="1">
        <v>44410</v>
      </c>
      <c r="U418" t="s">
        <v>1169</v>
      </c>
      <c r="W418" t="s">
        <v>1170</v>
      </c>
      <c r="X418" t="s">
        <v>59</v>
      </c>
      <c r="Y418" t="s">
        <v>988</v>
      </c>
      <c r="Z418" t="s">
        <v>1171</v>
      </c>
      <c r="AA418" t="s">
        <v>1172</v>
      </c>
      <c r="AC418">
        <v>1</v>
      </c>
      <c r="AL418">
        <v>0</v>
      </c>
      <c r="AM418">
        <v>0</v>
      </c>
      <c r="AN418">
        <v>1</v>
      </c>
      <c r="AO418">
        <v>1</v>
      </c>
      <c r="AR418" s="2">
        <v>44183</v>
      </c>
      <c r="AS418" s="2">
        <v>44183</v>
      </c>
      <c r="AT418" t="s">
        <v>63</v>
      </c>
      <c r="AU418">
        <v>1</v>
      </c>
      <c r="AV418">
        <v>0</v>
      </c>
      <c r="AW418">
        <v>0</v>
      </c>
      <c r="AY418" t="s">
        <v>1169</v>
      </c>
      <c r="BA418" s="2">
        <v>44183</v>
      </c>
      <c r="BB418" s="2">
        <v>44183</v>
      </c>
      <c r="BC418" t="s">
        <v>63</v>
      </c>
      <c r="BD418">
        <v>1</v>
      </c>
    </row>
    <row r="419" spans="1:56" hidden="1" x14ac:dyDescent="0.15">
      <c r="A419">
        <v>168</v>
      </c>
      <c r="B419">
        <v>1</v>
      </c>
      <c r="C419">
        <v>1</v>
      </c>
      <c r="D419">
        <v>3</v>
      </c>
      <c r="E419">
        <v>0</v>
      </c>
      <c r="G419" s="1">
        <v>42849</v>
      </c>
      <c r="H419" t="s">
        <v>55</v>
      </c>
      <c r="I419" t="s">
        <v>56</v>
      </c>
      <c r="J419">
        <v>173</v>
      </c>
      <c r="K419" s="1">
        <v>42849</v>
      </c>
      <c r="L419" s="1">
        <v>42849</v>
      </c>
      <c r="M419" s="1">
        <v>42838</v>
      </c>
      <c r="N419" t="s">
        <v>1174</v>
      </c>
      <c r="O419" t="s">
        <v>1175</v>
      </c>
      <c r="P419" t="s">
        <v>1176</v>
      </c>
      <c r="Q419" t="s">
        <v>1177</v>
      </c>
      <c r="R419" s="1">
        <v>44663</v>
      </c>
      <c r="U419" t="s">
        <v>1173</v>
      </c>
      <c r="W419" t="s">
        <v>1174</v>
      </c>
      <c r="X419" t="s">
        <v>59</v>
      </c>
      <c r="Y419" t="s">
        <v>1175</v>
      </c>
      <c r="Z419" t="s">
        <v>1176</v>
      </c>
      <c r="AA419" t="s">
        <v>1177</v>
      </c>
      <c r="AC419">
        <v>1</v>
      </c>
      <c r="AL419">
        <v>0</v>
      </c>
      <c r="AM419">
        <v>0</v>
      </c>
      <c r="AN419">
        <v>1</v>
      </c>
      <c r="AO419">
        <v>1</v>
      </c>
      <c r="AR419" s="2">
        <v>44183</v>
      </c>
      <c r="AS419" s="2">
        <v>44183</v>
      </c>
      <c r="AT419" t="s">
        <v>63</v>
      </c>
      <c r="AU419">
        <v>1</v>
      </c>
      <c r="AV419">
        <v>0</v>
      </c>
      <c r="AW419">
        <v>0</v>
      </c>
      <c r="AY419" t="s">
        <v>1173</v>
      </c>
      <c r="BA419" s="2">
        <v>44183</v>
      </c>
      <c r="BB419" s="2">
        <v>44183</v>
      </c>
      <c r="BC419" t="s">
        <v>63</v>
      </c>
      <c r="BD419">
        <v>4</v>
      </c>
    </row>
    <row r="420" spans="1:56" hidden="1" x14ac:dyDescent="0.15">
      <c r="A420">
        <v>168</v>
      </c>
      <c r="B420">
        <v>4</v>
      </c>
      <c r="C420">
        <v>2</v>
      </c>
      <c r="D420">
        <v>3</v>
      </c>
      <c r="E420">
        <v>0</v>
      </c>
      <c r="G420" s="1">
        <v>44637</v>
      </c>
      <c r="H420" t="s">
        <v>2257</v>
      </c>
      <c r="I420" t="s">
        <v>56</v>
      </c>
      <c r="J420">
        <v>173</v>
      </c>
      <c r="K420" s="1">
        <v>42849</v>
      </c>
      <c r="L420" s="1">
        <v>42849</v>
      </c>
      <c r="M420" s="1">
        <v>44664</v>
      </c>
      <c r="N420" t="s">
        <v>1174</v>
      </c>
      <c r="O420" t="s">
        <v>1175</v>
      </c>
      <c r="P420" t="s">
        <v>3632</v>
      </c>
      <c r="Q420" t="s">
        <v>1177</v>
      </c>
      <c r="R420" s="1">
        <v>46489</v>
      </c>
      <c r="T420" t="s">
        <v>3631</v>
      </c>
      <c r="U420" t="s">
        <v>1173</v>
      </c>
      <c r="W420" t="s">
        <v>1174</v>
      </c>
      <c r="X420" t="s">
        <v>59</v>
      </c>
      <c r="Y420" t="s">
        <v>1175</v>
      </c>
      <c r="Z420" t="s">
        <v>3632</v>
      </c>
      <c r="AA420" t="s">
        <v>1177</v>
      </c>
      <c r="AC420">
        <v>1</v>
      </c>
      <c r="AG420" t="s">
        <v>2258</v>
      </c>
      <c r="AL420">
        <v>0</v>
      </c>
      <c r="AN420">
        <v>1</v>
      </c>
      <c r="AO420">
        <v>1</v>
      </c>
      <c r="AR420" s="2">
        <v>45267.490613425929</v>
      </c>
      <c r="AS420" s="2">
        <v>45267.490613425929</v>
      </c>
      <c r="AT420">
        <v>512272</v>
      </c>
      <c r="AU420">
        <v>1</v>
      </c>
      <c r="AV420">
        <v>0</v>
      </c>
      <c r="AW420">
        <v>2</v>
      </c>
      <c r="AX420" t="s">
        <v>3631</v>
      </c>
      <c r="AY420" t="s">
        <v>1173</v>
      </c>
      <c r="BA420" s="2">
        <v>45267.490590277775</v>
      </c>
      <c r="BB420" s="2">
        <v>44183</v>
      </c>
      <c r="BC420">
        <v>512272</v>
      </c>
      <c r="BD420">
        <v>4</v>
      </c>
    </row>
    <row r="421" spans="1:56" hidden="1" x14ac:dyDescent="0.15">
      <c r="A421">
        <v>169</v>
      </c>
      <c r="B421">
        <v>1</v>
      </c>
      <c r="C421">
        <v>1</v>
      </c>
      <c r="D421">
        <v>3</v>
      </c>
      <c r="E421">
        <v>0</v>
      </c>
      <c r="G421" s="1">
        <v>42867</v>
      </c>
      <c r="H421" t="s">
        <v>55</v>
      </c>
      <c r="I421" t="s">
        <v>56</v>
      </c>
      <c r="J421">
        <v>174</v>
      </c>
      <c r="K421" s="1">
        <v>42867</v>
      </c>
      <c r="L421" s="1">
        <v>42867</v>
      </c>
      <c r="M421" s="1">
        <v>42853</v>
      </c>
      <c r="N421" t="s">
        <v>1183</v>
      </c>
      <c r="O421" t="s">
        <v>1180</v>
      </c>
      <c r="P421" t="s">
        <v>1181</v>
      </c>
      <c r="Q421" t="s">
        <v>1182</v>
      </c>
      <c r="R421" s="1">
        <v>44678</v>
      </c>
      <c r="U421" t="s">
        <v>1178</v>
      </c>
      <c r="W421" t="s">
        <v>1179</v>
      </c>
      <c r="X421" t="s">
        <v>59</v>
      </c>
      <c r="Y421" t="s">
        <v>1180</v>
      </c>
      <c r="Z421" t="s">
        <v>1181</v>
      </c>
      <c r="AA421" t="s">
        <v>1182</v>
      </c>
      <c r="AC421">
        <v>1</v>
      </c>
      <c r="AL421">
        <v>0</v>
      </c>
      <c r="AM421">
        <v>0</v>
      </c>
      <c r="AN421">
        <v>1</v>
      </c>
      <c r="AO421">
        <v>1</v>
      </c>
      <c r="AR421" s="2">
        <v>44183</v>
      </c>
      <c r="AS421" s="2">
        <v>44183</v>
      </c>
      <c r="AT421" t="s">
        <v>63</v>
      </c>
      <c r="AU421">
        <v>1</v>
      </c>
      <c r="AV421">
        <v>0</v>
      </c>
      <c r="AW421">
        <v>0</v>
      </c>
      <c r="AY421" t="s">
        <v>1184</v>
      </c>
      <c r="BA421" s="2">
        <v>44183</v>
      </c>
      <c r="BB421" s="2">
        <v>44183</v>
      </c>
      <c r="BC421" t="s">
        <v>63</v>
      </c>
      <c r="BD421">
        <v>5</v>
      </c>
    </row>
    <row r="422" spans="1:56" hidden="1" x14ac:dyDescent="0.15">
      <c r="A422">
        <v>169</v>
      </c>
      <c r="B422">
        <v>5</v>
      </c>
      <c r="C422">
        <v>2</v>
      </c>
      <c r="D422">
        <v>3</v>
      </c>
      <c r="E422">
        <v>0</v>
      </c>
      <c r="G422" s="1">
        <v>44631</v>
      </c>
      <c r="H422" t="s">
        <v>2257</v>
      </c>
      <c r="I422" t="s">
        <v>56</v>
      </c>
      <c r="J422">
        <v>174</v>
      </c>
      <c r="K422" s="1">
        <v>44631</v>
      </c>
      <c r="L422" s="1">
        <v>42867</v>
      </c>
      <c r="M422" s="1">
        <v>44679</v>
      </c>
      <c r="N422" t="s">
        <v>3630</v>
      </c>
      <c r="O422" t="s">
        <v>1180</v>
      </c>
      <c r="P422" t="s">
        <v>3629</v>
      </c>
      <c r="Q422" t="s">
        <v>1182</v>
      </c>
      <c r="R422" s="1">
        <v>46504</v>
      </c>
      <c r="T422" t="s">
        <v>2607</v>
      </c>
      <c r="U422" t="s">
        <v>1178</v>
      </c>
      <c r="W422" t="s">
        <v>1179</v>
      </c>
      <c r="X422" t="s">
        <v>59</v>
      </c>
      <c r="Y422" t="s">
        <v>1180</v>
      </c>
      <c r="Z422" t="s">
        <v>3629</v>
      </c>
      <c r="AA422" t="s">
        <v>1182</v>
      </c>
      <c r="AC422">
        <v>1</v>
      </c>
      <c r="AG422" t="s">
        <v>2258</v>
      </c>
      <c r="AL422">
        <v>0</v>
      </c>
      <c r="AN422">
        <v>1</v>
      </c>
      <c r="AO422">
        <v>1</v>
      </c>
      <c r="AR422" s="2">
        <v>45267.483055555553</v>
      </c>
      <c r="AS422" s="2">
        <v>45267.483055555553</v>
      </c>
      <c r="AT422">
        <v>512272</v>
      </c>
      <c r="AU422">
        <v>1</v>
      </c>
      <c r="AV422">
        <v>0</v>
      </c>
      <c r="AW422">
        <v>2</v>
      </c>
      <c r="AX422" t="s">
        <v>2607</v>
      </c>
      <c r="AY422" t="s">
        <v>1178</v>
      </c>
      <c r="BA422" s="2">
        <v>45267.483032407406</v>
      </c>
      <c r="BB422" s="2">
        <v>44183</v>
      </c>
      <c r="BC422">
        <v>512272</v>
      </c>
      <c r="BD422">
        <v>5</v>
      </c>
    </row>
    <row r="423" spans="1:56" hidden="1" x14ac:dyDescent="0.15">
      <c r="A423">
        <v>170</v>
      </c>
      <c r="B423">
        <v>1</v>
      </c>
      <c r="C423">
        <v>1</v>
      </c>
      <c r="D423">
        <v>3</v>
      </c>
      <c r="E423">
        <v>0</v>
      </c>
      <c r="G423" s="1">
        <v>42872</v>
      </c>
      <c r="H423" t="s">
        <v>55</v>
      </c>
      <c r="I423" t="s">
        <v>56</v>
      </c>
      <c r="J423">
        <v>175</v>
      </c>
      <c r="K423" s="1">
        <v>42872</v>
      </c>
      <c r="L423" s="1">
        <v>42872</v>
      </c>
      <c r="M423" s="1">
        <v>42638</v>
      </c>
      <c r="N423" t="s">
        <v>1186</v>
      </c>
      <c r="O423" t="s">
        <v>1187</v>
      </c>
      <c r="P423" t="s">
        <v>1188</v>
      </c>
      <c r="Q423" t="s">
        <v>1189</v>
      </c>
      <c r="R423" s="1">
        <v>44463</v>
      </c>
      <c r="U423" t="s">
        <v>1185</v>
      </c>
      <c r="W423" t="s">
        <v>1186</v>
      </c>
      <c r="X423" t="s">
        <v>201</v>
      </c>
      <c r="Y423" t="s">
        <v>1187</v>
      </c>
      <c r="Z423" t="s">
        <v>1188</v>
      </c>
      <c r="AA423" t="s">
        <v>1189</v>
      </c>
      <c r="AC423">
        <v>1</v>
      </c>
      <c r="AL423">
        <v>0</v>
      </c>
      <c r="AM423">
        <v>0</v>
      </c>
      <c r="AN423">
        <v>1</v>
      </c>
      <c r="AO423">
        <v>1</v>
      </c>
      <c r="AR423" s="2">
        <v>44183</v>
      </c>
      <c r="AS423" s="2">
        <v>44183</v>
      </c>
      <c r="AT423" t="s">
        <v>63</v>
      </c>
      <c r="AU423">
        <v>1</v>
      </c>
      <c r="AV423">
        <v>0</v>
      </c>
      <c r="AW423">
        <v>0</v>
      </c>
      <c r="AY423" t="s">
        <v>1190</v>
      </c>
      <c r="BA423" s="2">
        <v>44183</v>
      </c>
      <c r="BB423" s="2">
        <v>44183</v>
      </c>
      <c r="BC423" t="s">
        <v>63</v>
      </c>
      <c r="BD423">
        <v>8</v>
      </c>
    </row>
    <row r="424" spans="1:56" hidden="1" x14ac:dyDescent="0.15">
      <c r="A424">
        <v>170</v>
      </c>
      <c r="B424">
        <v>3</v>
      </c>
      <c r="C424">
        <v>3</v>
      </c>
      <c r="D424">
        <v>3</v>
      </c>
      <c r="E424">
        <v>0</v>
      </c>
      <c r="G424" s="1">
        <v>44428</v>
      </c>
      <c r="H424" t="s">
        <v>2267</v>
      </c>
      <c r="I424" t="s">
        <v>56</v>
      </c>
      <c r="J424">
        <v>175</v>
      </c>
      <c r="K424" s="1">
        <v>42872</v>
      </c>
      <c r="L424" s="1">
        <v>42872</v>
      </c>
      <c r="M424" s="1">
        <v>42638</v>
      </c>
      <c r="N424" t="s">
        <v>1186</v>
      </c>
      <c r="O424" t="s">
        <v>1187</v>
      </c>
      <c r="P424" t="s">
        <v>1188</v>
      </c>
      <c r="Q424" t="s">
        <v>1189</v>
      </c>
      <c r="R424" s="1">
        <v>44463</v>
      </c>
      <c r="U424" t="s">
        <v>1185</v>
      </c>
      <c r="W424" t="s">
        <v>1186</v>
      </c>
      <c r="X424" t="s">
        <v>201</v>
      </c>
      <c r="Y424" t="s">
        <v>1187</v>
      </c>
      <c r="Z424" t="s">
        <v>1188</v>
      </c>
      <c r="AA424" t="s">
        <v>1189</v>
      </c>
      <c r="AC424">
        <v>1</v>
      </c>
      <c r="AG424" t="s">
        <v>2258</v>
      </c>
      <c r="AL424">
        <v>0</v>
      </c>
      <c r="AM424">
        <v>0</v>
      </c>
      <c r="AN424">
        <v>1</v>
      </c>
      <c r="AO424">
        <v>1</v>
      </c>
      <c r="AR424" s="2">
        <v>44431.385104166664</v>
      </c>
      <c r="AS424" s="2">
        <v>44431.385104166664</v>
      </c>
      <c r="AT424">
        <v>99127</v>
      </c>
      <c r="AU424">
        <v>1</v>
      </c>
      <c r="AV424">
        <v>0</v>
      </c>
      <c r="AW424">
        <v>1</v>
      </c>
      <c r="AX424" t="s">
        <v>2320</v>
      </c>
      <c r="AY424" t="s">
        <v>2321</v>
      </c>
      <c r="BA424" s="2">
        <v>44431.384791666664</v>
      </c>
      <c r="BB424" s="2">
        <v>44183</v>
      </c>
      <c r="BC424">
        <v>99127</v>
      </c>
      <c r="BD424">
        <v>8</v>
      </c>
    </row>
    <row r="425" spans="1:56" hidden="1" x14ac:dyDescent="0.15">
      <c r="A425">
        <v>170</v>
      </c>
      <c r="B425">
        <v>5</v>
      </c>
      <c r="C425">
        <v>2</v>
      </c>
      <c r="D425">
        <v>3</v>
      </c>
      <c r="E425">
        <v>0</v>
      </c>
      <c r="G425" s="1">
        <v>44468</v>
      </c>
      <c r="H425" t="s">
        <v>2259</v>
      </c>
      <c r="I425" t="s">
        <v>56</v>
      </c>
      <c r="J425">
        <v>175</v>
      </c>
      <c r="K425" s="1">
        <v>42872</v>
      </c>
      <c r="L425" s="1">
        <v>42872</v>
      </c>
      <c r="M425" s="1">
        <v>44468</v>
      </c>
      <c r="N425" t="s">
        <v>1186</v>
      </c>
      <c r="O425" t="s">
        <v>1187</v>
      </c>
      <c r="P425" t="s">
        <v>1188</v>
      </c>
      <c r="Q425" t="s">
        <v>1189</v>
      </c>
      <c r="R425" s="1">
        <v>46289</v>
      </c>
      <c r="U425" t="s">
        <v>1185</v>
      </c>
      <c r="W425" t="s">
        <v>1186</v>
      </c>
      <c r="X425" t="s">
        <v>201</v>
      </c>
      <c r="Y425" t="s">
        <v>1187</v>
      </c>
      <c r="Z425" t="s">
        <v>1188</v>
      </c>
      <c r="AA425" t="s">
        <v>1189</v>
      </c>
      <c r="AC425">
        <v>1</v>
      </c>
      <c r="AG425" t="s">
        <v>2258</v>
      </c>
      <c r="AL425">
        <v>0</v>
      </c>
      <c r="AM425">
        <v>0</v>
      </c>
      <c r="AN425">
        <v>1</v>
      </c>
      <c r="AO425">
        <v>1</v>
      </c>
      <c r="AR425" s="2">
        <v>44469.414143518516</v>
      </c>
      <c r="AS425" s="2">
        <v>44469.414143518516</v>
      </c>
      <c r="AT425">
        <v>99127</v>
      </c>
      <c r="AU425">
        <v>1</v>
      </c>
      <c r="AV425">
        <v>0</v>
      </c>
      <c r="AW425">
        <v>1</v>
      </c>
      <c r="AX425" t="s">
        <v>2320</v>
      </c>
      <c r="AY425" t="s">
        <v>2321</v>
      </c>
      <c r="BA425" s="2">
        <v>44431.384791666664</v>
      </c>
      <c r="BB425" s="2">
        <v>44183</v>
      </c>
      <c r="BC425">
        <v>99127</v>
      </c>
      <c r="BD425">
        <v>8</v>
      </c>
    </row>
    <row r="426" spans="1:56" hidden="1" x14ac:dyDescent="0.15">
      <c r="A426">
        <v>170</v>
      </c>
      <c r="B426">
        <v>8</v>
      </c>
      <c r="C426">
        <v>3</v>
      </c>
      <c r="D426">
        <v>3</v>
      </c>
      <c r="E426">
        <v>0</v>
      </c>
      <c r="F426">
        <f>-23-3</f>
        <v>-26</v>
      </c>
      <c r="G426" s="1">
        <v>45043</v>
      </c>
      <c r="H426" t="s">
        <v>2262</v>
      </c>
      <c r="I426" t="s">
        <v>56</v>
      </c>
      <c r="J426">
        <v>175</v>
      </c>
      <c r="K426" s="1">
        <v>42872</v>
      </c>
      <c r="L426" s="1">
        <v>42872</v>
      </c>
      <c r="M426" s="1">
        <v>44468</v>
      </c>
      <c r="N426" t="s">
        <v>1186</v>
      </c>
      <c r="O426" t="s">
        <v>1187</v>
      </c>
      <c r="P426" t="s">
        <v>1188</v>
      </c>
      <c r="Q426" t="s">
        <v>1189</v>
      </c>
      <c r="R426" s="1">
        <v>46289</v>
      </c>
      <c r="T426" t="s">
        <v>3087</v>
      </c>
      <c r="U426" t="s">
        <v>3086</v>
      </c>
      <c r="W426" t="s">
        <v>1186</v>
      </c>
      <c r="X426" t="s">
        <v>201</v>
      </c>
      <c r="Y426" t="s">
        <v>1187</v>
      </c>
      <c r="Z426" t="s">
        <v>1188</v>
      </c>
      <c r="AA426" t="s">
        <v>1189</v>
      </c>
      <c r="AC426">
        <v>1</v>
      </c>
      <c r="AG426" t="s">
        <v>2258</v>
      </c>
      <c r="AL426">
        <v>0</v>
      </c>
      <c r="AN426">
        <v>1</v>
      </c>
      <c r="AO426">
        <v>1</v>
      </c>
      <c r="AR426" s="2">
        <v>45266.641967592594</v>
      </c>
      <c r="AS426" s="2">
        <v>45266.641967592594</v>
      </c>
      <c r="AT426">
        <v>512272</v>
      </c>
      <c r="AU426">
        <v>1</v>
      </c>
      <c r="AV426">
        <v>0</v>
      </c>
      <c r="AW426">
        <v>2</v>
      </c>
      <c r="AX426" t="s">
        <v>3085</v>
      </c>
      <c r="AY426" t="s">
        <v>3084</v>
      </c>
      <c r="BA426" s="2">
        <v>45043.699050925927</v>
      </c>
      <c r="BB426" s="2">
        <v>44183</v>
      </c>
      <c r="BC426">
        <v>512272</v>
      </c>
      <c r="BD426">
        <v>8</v>
      </c>
    </row>
    <row r="427" spans="1:56" hidden="1" x14ac:dyDescent="0.15">
      <c r="A427">
        <v>171</v>
      </c>
      <c r="B427">
        <v>1</v>
      </c>
      <c r="C427">
        <v>1</v>
      </c>
      <c r="D427">
        <v>3</v>
      </c>
      <c r="E427">
        <v>0</v>
      </c>
      <c r="G427" s="1">
        <v>42877</v>
      </c>
      <c r="H427" t="s">
        <v>55</v>
      </c>
      <c r="I427" t="s">
        <v>56</v>
      </c>
      <c r="J427">
        <v>176</v>
      </c>
      <c r="K427" s="1">
        <v>42877</v>
      </c>
      <c r="L427" s="1">
        <v>42877</v>
      </c>
      <c r="M427" s="1">
        <v>42547</v>
      </c>
      <c r="N427" t="s">
        <v>1192</v>
      </c>
      <c r="O427" t="s">
        <v>1193</v>
      </c>
      <c r="P427" t="s">
        <v>1194</v>
      </c>
      <c r="Q427" t="s">
        <v>1195</v>
      </c>
      <c r="R427" s="1">
        <v>44372</v>
      </c>
      <c r="U427" t="s">
        <v>1191</v>
      </c>
      <c r="W427" t="s">
        <v>1192</v>
      </c>
      <c r="X427" t="s">
        <v>59</v>
      </c>
      <c r="Y427" t="s">
        <v>1193</v>
      </c>
      <c r="Z427" t="s">
        <v>1194</v>
      </c>
      <c r="AA427" t="s">
        <v>1195</v>
      </c>
      <c r="AC427">
        <v>1</v>
      </c>
      <c r="AL427">
        <v>0</v>
      </c>
      <c r="AM427">
        <v>0</v>
      </c>
      <c r="AN427">
        <v>1</v>
      </c>
      <c r="AO427">
        <v>1</v>
      </c>
      <c r="AR427" s="2">
        <v>44183</v>
      </c>
      <c r="AS427" s="2">
        <v>44183</v>
      </c>
      <c r="AT427" t="s">
        <v>63</v>
      </c>
      <c r="AU427">
        <v>1</v>
      </c>
      <c r="AV427">
        <v>0</v>
      </c>
      <c r="AW427">
        <v>0</v>
      </c>
      <c r="AY427" t="s">
        <v>1191</v>
      </c>
      <c r="BA427" s="2">
        <v>44183</v>
      </c>
      <c r="BB427" s="2">
        <v>44183</v>
      </c>
      <c r="BC427" t="s">
        <v>63</v>
      </c>
      <c r="BD427">
        <v>4</v>
      </c>
    </row>
    <row r="428" spans="1:56" hidden="1" x14ac:dyDescent="0.15">
      <c r="A428">
        <v>171</v>
      </c>
      <c r="B428">
        <v>4</v>
      </c>
      <c r="C428">
        <v>2</v>
      </c>
      <c r="D428">
        <v>3</v>
      </c>
      <c r="E428">
        <v>0</v>
      </c>
      <c r="G428" s="1">
        <v>44358</v>
      </c>
      <c r="H428" t="s">
        <v>2257</v>
      </c>
      <c r="I428" t="s">
        <v>56</v>
      </c>
      <c r="J428">
        <v>176</v>
      </c>
      <c r="K428" s="1">
        <v>42877</v>
      </c>
      <c r="L428" s="1">
        <v>42877</v>
      </c>
      <c r="M428" s="1">
        <v>44373</v>
      </c>
      <c r="N428" t="s">
        <v>1192</v>
      </c>
      <c r="O428" t="s">
        <v>3628</v>
      </c>
      <c r="P428" t="s">
        <v>3627</v>
      </c>
      <c r="Q428" t="s">
        <v>1195</v>
      </c>
      <c r="R428" s="1">
        <v>46198</v>
      </c>
      <c r="T428" t="s">
        <v>3626</v>
      </c>
      <c r="U428" t="s">
        <v>1191</v>
      </c>
      <c r="W428" t="s">
        <v>1192</v>
      </c>
      <c r="X428" t="s">
        <v>59</v>
      </c>
      <c r="Y428" t="s">
        <v>3628</v>
      </c>
      <c r="Z428" t="s">
        <v>3627</v>
      </c>
      <c r="AA428" t="s">
        <v>1195</v>
      </c>
      <c r="AC428">
        <v>1</v>
      </c>
      <c r="AG428" t="s">
        <v>2258</v>
      </c>
      <c r="AL428">
        <v>0</v>
      </c>
      <c r="AN428">
        <v>1</v>
      </c>
      <c r="AO428">
        <v>1</v>
      </c>
      <c r="AR428" s="2">
        <v>45266.560416666667</v>
      </c>
      <c r="AS428" s="2">
        <v>45266.560416666667</v>
      </c>
      <c r="AT428">
        <v>512272</v>
      </c>
      <c r="AU428">
        <v>1</v>
      </c>
      <c r="AV428">
        <v>0</v>
      </c>
      <c r="AW428">
        <v>1</v>
      </c>
      <c r="AX428" t="s">
        <v>3626</v>
      </c>
      <c r="AY428" t="s">
        <v>1191</v>
      </c>
      <c r="BA428" s="2">
        <v>45266.560370370367</v>
      </c>
      <c r="BB428" s="2">
        <v>44183</v>
      </c>
      <c r="BC428">
        <v>512272</v>
      </c>
      <c r="BD428">
        <v>4</v>
      </c>
    </row>
    <row r="429" spans="1:56" hidden="1" x14ac:dyDescent="0.15">
      <c r="A429">
        <v>172</v>
      </c>
      <c r="B429">
        <v>1</v>
      </c>
      <c r="C429">
        <v>1</v>
      </c>
      <c r="D429">
        <v>3</v>
      </c>
      <c r="E429">
        <v>0</v>
      </c>
      <c r="G429" s="1">
        <v>42877</v>
      </c>
      <c r="H429" t="s">
        <v>55</v>
      </c>
      <c r="I429" t="s">
        <v>56</v>
      </c>
      <c r="J429">
        <v>177</v>
      </c>
      <c r="K429" s="1">
        <v>42877</v>
      </c>
      <c r="L429" s="1">
        <v>42877</v>
      </c>
      <c r="M429" s="1">
        <v>42614</v>
      </c>
      <c r="N429" t="s">
        <v>1197</v>
      </c>
      <c r="O429" t="s">
        <v>420</v>
      </c>
      <c r="P429" t="s">
        <v>1198</v>
      </c>
      <c r="Q429" t="s">
        <v>1200</v>
      </c>
      <c r="R429" s="1">
        <v>44439</v>
      </c>
      <c r="U429" t="s">
        <v>1196</v>
      </c>
      <c r="W429" t="s">
        <v>1197</v>
      </c>
      <c r="X429" t="s">
        <v>59</v>
      </c>
      <c r="Y429" t="s">
        <v>420</v>
      </c>
      <c r="Z429" t="s">
        <v>1198</v>
      </c>
      <c r="AA429" t="s">
        <v>1199</v>
      </c>
      <c r="AC429">
        <v>1</v>
      </c>
      <c r="AL429">
        <v>0</v>
      </c>
      <c r="AM429">
        <v>0</v>
      </c>
      <c r="AN429">
        <v>1</v>
      </c>
      <c r="AO429">
        <v>1</v>
      </c>
      <c r="AR429" s="2">
        <v>44183</v>
      </c>
      <c r="AS429" s="2">
        <v>44183</v>
      </c>
      <c r="AT429" t="s">
        <v>63</v>
      </c>
      <c r="AU429">
        <v>1</v>
      </c>
      <c r="AV429">
        <v>0</v>
      </c>
      <c r="AW429">
        <v>0</v>
      </c>
      <c r="AY429" t="s">
        <v>1201</v>
      </c>
      <c r="BA429" s="2">
        <v>44183</v>
      </c>
      <c r="BB429" s="2">
        <v>44183</v>
      </c>
      <c r="BC429" t="s">
        <v>63</v>
      </c>
      <c r="BD429">
        <v>4</v>
      </c>
    </row>
    <row r="430" spans="1:56" hidden="1" x14ac:dyDescent="0.15">
      <c r="A430">
        <v>172</v>
      </c>
      <c r="B430">
        <v>4</v>
      </c>
      <c r="C430">
        <v>2</v>
      </c>
      <c r="D430">
        <v>3</v>
      </c>
      <c r="E430">
        <v>0</v>
      </c>
      <c r="G430" s="1">
        <v>44393</v>
      </c>
      <c r="H430" t="s">
        <v>2257</v>
      </c>
      <c r="I430" t="s">
        <v>56</v>
      </c>
      <c r="J430">
        <v>177</v>
      </c>
      <c r="K430" s="1">
        <v>42877</v>
      </c>
      <c r="L430" s="1">
        <v>42877</v>
      </c>
      <c r="M430" s="1">
        <v>44440</v>
      </c>
      <c r="N430" t="s">
        <v>1197</v>
      </c>
      <c r="O430" t="s">
        <v>420</v>
      </c>
      <c r="P430" t="s">
        <v>1198</v>
      </c>
      <c r="Q430" t="s">
        <v>1200</v>
      </c>
      <c r="R430" s="1">
        <v>46265</v>
      </c>
      <c r="T430" t="s">
        <v>3625</v>
      </c>
      <c r="U430" t="s">
        <v>1196</v>
      </c>
      <c r="W430" t="s">
        <v>1197</v>
      </c>
      <c r="X430" t="s">
        <v>59</v>
      </c>
      <c r="Y430" t="s">
        <v>420</v>
      </c>
      <c r="Z430" t="s">
        <v>1198</v>
      </c>
      <c r="AA430" t="s">
        <v>1200</v>
      </c>
      <c r="AC430">
        <v>1</v>
      </c>
      <c r="AG430" t="s">
        <v>2258</v>
      </c>
      <c r="AL430">
        <v>0</v>
      </c>
      <c r="AN430">
        <v>1</v>
      </c>
      <c r="AO430">
        <v>1</v>
      </c>
      <c r="AR430" s="2">
        <v>45266.600856481484</v>
      </c>
      <c r="AS430" s="2">
        <v>45266.600856481484</v>
      </c>
      <c r="AT430">
        <v>512272</v>
      </c>
      <c r="AU430">
        <v>1</v>
      </c>
      <c r="AV430">
        <v>0</v>
      </c>
      <c r="AW430">
        <v>1</v>
      </c>
      <c r="AX430" t="s">
        <v>3624</v>
      </c>
      <c r="AY430" t="s">
        <v>1201</v>
      </c>
      <c r="BA430" s="2">
        <v>45266.600844907407</v>
      </c>
      <c r="BB430" s="2">
        <v>44183</v>
      </c>
      <c r="BC430">
        <v>512272</v>
      </c>
      <c r="BD430">
        <v>4</v>
      </c>
    </row>
    <row r="431" spans="1:56" hidden="1" x14ac:dyDescent="0.15">
      <c r="A431">
        <v>173</v>
      </c>
      <c r="B431">
        <v>1</v>
      </c>
      <c r="C431">
        <v>1</v>
      </c>
      <c r="D431">
        <v>3</v>
      </c>
      <c r="E431">
        <v>0</v>
      </c>
      <c r="G431" s="1">
        <v>42877</v>
      </c>
      <c r="H431" t="s">
        <v>83</v>
      </c>
      <c r="I431" t="s">
        <v>56</v>
      </c>
      <c r="J431">
        <v>178</v>
      </c>
      <c r="K431" s="1">
        <v>42877</v>
      </c>
      <c r="L431" s="1">
        <v>42877</v>
      </c>
      <c r="M431" s="1">
        <v>42080</v>
      </c>
      <c r="N431" t="s">
        <v>1207</v>
      </c>
      <c r="O431" t="s">
        <v>220</v>
      </c>
      <c r="P431" t="s">
        <v>1208</v>
      </c>
      <c r="Q431" t="s">
        <v>1209</v>
      </c>
      <c r="R431" s="1">
        <v>43906</v>
      </c>
      <c r="U431" t="s">
        <v>1202</v>
      </c>
      <c r="W431" t="s">
        <v>1203</v>
      </c>
      <c r="X431" t="s">
        <v>835</v>
      </c>
      <c r="Y431" t="s">
        <v>1204</v>
      </c>
      <c r="Z431" t="s">
        <v>1205</v>
      </c>
      <c r="AA431" t="s">
        <v>1206</v>
      </c>
      <c r="AC431">
        <v>1</v>
      </c>
      <c r="AL431">
        <v>0</v>
      </c>
      <c r="AM431">
        <v>0</v>
      </c>
      <c r="AN431">
        <v>1</v>
      </c>
      <c r="AO431">
        <v>1</v>
      </c>
      <c r="AR431" s="2">
        <v>44183</v>
      </c>
      <c r="AS431" s="2">
        <v>44183</v>
      </c>
      <c r="AT431" t="s">
        <v>63</v>
      </c>
      <c r="AU431">
        <v>1</v>
      </c>
      <c r="AV431">
        <v>0</v>
      </c>
      <c r="AW431">
        <v>0</v>
      </c>
      <c r="AY431" t="s">
        <v>1210</v>
      </c>
      <c r="BA431" s="2">
        <v>44183</v>
      </c>
      <c r="BB431" s="2">
        <v>44183</v>
      </c>
      <c r="BC431" t="s">
        <v>63</v>
      </c>
      <c r="BD431">
        <v>1</v>
      </c>
    </row>
    <row r="432" spans="1:56" hidden="1" x14ac:dyDescent="0.15">
      <c r="A432">
        <v>174</v>
      </c>
      <c r="B432">
        <v>1</v>
      </c>
      <c r="C432">
        <v>1</v>
      </c>
      <c r="D432">
        <v>3</v>
      </c>
      <c r="E432">
        <v>0</v>
      </c>
      <c r="G432" s="1">
        <v>42877</v>
      </c>
      <c r="H432" t="s">
        <v>55</v>
      </c>
      <c r="I432" t="s">
        <v>56</v>
      </c>
      <c r="J432">
        <v>179</v>
      </c>
      <c r="K432" s="1">
        <v>42877</v>
      </c>
      <c r="L432" s="1">
        <v>42877</v>
      </c>
      <c r="M432" s="1">
        <v>42850</v>
      </c>
      <c r="N432" t="s">
        <v>1212</v>
      </c>
      <c r="O432" t="s">
        <v>1213</v>
      </c>
      <c r="P432" t="s">
        <v>1214</v>
      </c>
      <c r="Q432" t="s">
        <v>1215</v>
      </c>
      <c r="R432" s="1">
        <v>44675</v>
      </c>
      <c r="U432" t="s">
        <v>1211</v>
      </c>
      <c r="W432" t="s">
        <v>1212</v>
      </c>
      <c r="X432" t="s">
        <v>59</v>
      </c>
      <c r="Y432" t="s">
        <v>1213</v>
      </c>
      <c r="Z432" t="s">
        <v>1214</v>
      </c>
      <c r="AA432" t="s">
        <v>1215</v>
      </c>
      <c r="AC432">
        <v>1</v>
      </c>
      <c r="AL432">
        <v>0</v>
      </c>
      <c r="AM432">
        <v>0</v>
      </c>
      <c r="AN432">
        <v>1</v>
      </c>
      <c r="AO432">
        <v>1</v>
      </c>
      <c r="AR432" s="2">
        <v>44183</v>
      </c>
      <c r="AS432" s="2">
        <v>44183</v>
      </c>
      <c r="AT432" t="s">
        <v>63</v>
      </c>
      <c r="AU432">
        <v>1</v>
      </c>
      <c r="AV432">
        <v>0</v>
      </c>
      <c r="AW432">
        <v>0</v>
      </c>
      <c r="AY432" t="s">
        <v>1216</v>
      </c>
      <c r="BA432" s="2">
        <v>44183</v>
      </c>
      <c r="BB432" s="2">
        <v>44183</v>
      </c>
      <c r="BC432" t="s">
        <v>63</v>
      </c>
      <c r="BD432">
        <v>6</v>
      </c>
    </row>
    <row r="433" spans="1:56" hidden="1" x14ac:dyDescent="0.15">
      <c r="A433">
        <v>174</v>
      </c>
      <c r="B433">
        <v>3</v>
      </c>
      <c r="C433">
        <v>3</v>
      </c>
      <c r="D433">
        <v>3</v>
      </c>
      <c r="E433">
        <v>0</v>
      </c>
      <c r="G433" s="1">
        <v>44504</v>
      </c>
      <c r="H433" t="s">
        <v>2267</v>
      </c>
      <c r="I433" t="s">
        <v>56</v>
      </c>
      <c r="J433">
        <v>179</v>
      </c>
      <c r="K433" s="1">
        <v>42877</v>
      </c>
      <c r="L433" s="1">
        <v>42877</v>
      </c>
      <c r="M433" s="1">
        <v>42850</v>
      </c>
      <c r="N433" t="s">
        <v>1212</v>
      </c>
      <c r="O433" t="s">
        <v>1213</v>
      </c>
      <c r="P433" t="s">
        <v>1214</v>
      </c>
      <c r="Q433" t="s">
        <v>1215</v>
      </c>
      <c r="R433" s="1">
        <v>44675</v>
      </c>
      <c r="U433" t="s">
        <v>1211</v>
      </c>
      <c r="W433" t="s">
        <v>1212</v>
      </c>
      <c r="X433" t="s">
        <v>59</v>
      </c>
      <c r="Y433" t="s">
        <v>1213</v>
      </c>
      <c r="Z433" t="s">
        <v>1214</v>
      </c>
      <c r="AA433" t="s">
        <v>1215</v>
      </c>
      <c r="AC433">
        <v>1</v>
      </c>
      <c r="AG433" t="s">
        <v>2258</v>
      </c>
      <c r="AL433">
        <v>0</v>
      </c>
      <c r="AM433">
        <v>0</v>
      </c>
      <c r="AN433">
        <v>1</v>
      </c>
      <c r="AO433">
        <v>1</v>
      </c>
      <c r="AR433" s="2">
        <v>44504.695081018515</v>
      </c>
      <c r="AS433" s="2">
        <v>44504.695081018515</v>
      </c>
      <c r="AT433">
        <v>99127</v>
      </c>
      <c r="AU433">
        <v>1</v>
      </c>
      <c r="AV433">
        <v>0</v>
      </c>
      <c r="AW433">
        <v>1</v>
      </c>
      <c r="AX433" t="s">
        <v>2512</v>
      </c>
      <c r="AY433" t="s">
        <v>1211</v>
      </c>
      <c r="BA433" s="2">
        <v>44504.694201388891</v>
      </c>
      <c r="BB433" s="2">
        <v>44183</v>
      </c>
      <c r="BC433">
        <v>99127</v>
      </c>
      <c r="BD433">
        <v>6</v>
      </c>
    </row>
    <row r="434" spans="1:56" hidden="1" x14ac:dyDescent="0.15">
      <c r="A434">
        <v>174</v>
      </c>
      <c r="B434">
        <v>6</v>
      </c>
      <c r="C434">
        <v>2</v>
      </c>
      <c r="D434">
        <v>3</v>
      </c>
      <c r="E434">
        <v>0</v>
      </c>
      <c r="G434" s="1">
        <v>44637</v>
      </c>
      <c r="H434" t="s">
        <v>2257</v>
      </c>
      <c r="I434" t="s">
        <v>56</v>
      </c>
      <c r="J434">
        <v>179</v>
      </c>
      <c r="K434" s="1">
        <v>42877</v>
      </c>
      <c r="L434" s="1">
        <v>42877</v>
      </c>
      <c r="M434" s="1">
        <v>44676</v>
      </c>
      <c r="N434" t="s">
        <v>1212</v>
      </c>
      <c r="O434" t="s">
        <v>1213</v>
      </c>
      <c r="P434" t="s">
        <v>3623</v>
      </c>
      <c r="Q434" t="s">
        <v>3622</v>
      </c>
      <c r="R434" s="1">
        <v>46501</v>
      </c>
      <c r="T434" t="s">
        <v>2512</v>
      </c>
      <c r="U434" t="s">
        <v>1211</v>
      </c>
      <c r="W434" t="s">
        <v>1212</v>
      </c>
      <c r="X434" t="s">
        <v>59</v>
      </c>
      <c r="Y434" t="s">
        <v>1213</v>
      </c>
      <c r="Z434" t="s">
        <v>3623</v>
      </c>
      <c r="AA434" t="s">
        <v>3622</v>
      </c>
      <c r="AC434">
        <v>1</v>
      </c>
      <c r="AG434" t="s">
        <v>2258</v>
      </c>
      <c r="AL434">
        <v>0</v>
      </c>
      <c r="AN434">
        <v>1</v>
      </c>
      <c r="AO434">
        <v>1</v>
      </c>
      <c r="AR434" s="2">
        <v>45266.711863425924</v>
      </c>
      <c r="AS434" s="2">
        <v>45266.711863425924</v>
      </c>
      <c r="AT434">
        <v>512272</v>
      </c>
      <c r="AU434">
        <v>1</v>
      </c>
      <c r="AV434">
        <v>0</v>
      </c>
      <c r="AW434">
        <v>1</v>
      </c>
      <c r="AX434" t="s">
        <v>2512</v>
      </c>
      <c r="AY434" t="s">
        <v>1211</v>
      </c>
      <c r="BA434" s="2">
        <v>45266.711828703701</v>
      </c>
      <c r="BB434" s="2">
        <v>44183</v>
      </c>
      <c r="BC434">
        <v>512272</v>
      </c>
      <c r="BD434">
        <v>6</v>
      </c>
    </row>
    <row r="435" spans="1:56" hidden="1" x14ac:dyDescent="0.15">
      <c r="A435">
        <v>175</v>
      </c>
      <c r="B435">
        <v>1</v>
      </c>
      <c r="C435">
        <v>1</v>
      </c>
      <c r="D435">
        <v>3</v>
      </c>
      <c r="E435">
        <v>0</v>
      </c>
      <c r="G435" s="1">
        <v>42880</v>
      </c>
      <c r="H435" t="s">
        <v>55</v>
      </c>
      <c r="I435" t="s">
        <v>56</v>
      </c>
      <c r="J435">
        <v>180</v>
      </c>
      <c r="K435" s="1">
        <v>42880</v>
      </c>
      <c r="L435" s="1">
        <v>42880</v>
      </c>
      <c r="M435" s="1">
        <v>42908</v>
      </c>
      <c r="N435" t="s">
        <v>1218</v>
      </c>
      <c r="O435" t="s">
        <v>868</v>
      </c>
      <c r="P435" t="s">
        <v>1219</v>
      </c>
      <c r="Q435" t="s">
        <v>1220</v>
      </c>
      <c r="R435" s="1">
        <v>44733</v>
      </c>
      <c r="U435" t="s">
        <v>1217</v>
      </c>
      <c r="W435" t="s">
        <v>1218</v>
      </c>
      <c r="X435" t="s">
        <v>59</v>
      </c>
      <c r="Y435" t="s">
        <v>868</v>
      </c>
      <c r="Z435" t="s">
        <v>1219</v>
      </c>
      <c r="AA435" t="s">
        <v>1220</v>
      </c>
      <c r="AC435">
        <v>1</v>
      </c>
      <c r="AL435">
        <v>0</v>
      </c>
      <c r="AM435">
        <v>0</v>
      </c>
      <c r="AN435">
        <v>1</v>
      </c>
      <c r="AO435">
        <v>1</v>
      </c>
      <c r="AR435" s="2">
        <v>44183</v>
      </c>
      <c r="AS435" s="2">
        <v>44183</v>
      </c>
      <c r="AT435" t="s">
        <v>63</v>
      </c>
      <c r="AU435">
        <v>1</v>
      </c>
      <c r="AV435">
        <v>0</v>
      </c>
      <c r="AW435">
        <v>0</v>
      </c>
      <c r="AY435" t="s">
        <v>1217</v>
      </c>
      <c r="BA435" s="2">
        <v>44183</v>
      </c>
      <c r="BB435" s="2">
        <v>44183</v>
      </c>
      <c r="BC435" t="s">
        <v>63</v>
      </c>
      <c r="BD435">
        <v>4</v>
      </c>
    </row>
    <row r="436" spans="1:56" hidden="1" x14ac:dyDescent="0.15">
      <c r="A436">
        <v>175</v>
      </c>
      <c r="B436">
        <v>4</v>
      </c>
      <c r="C436">
        <v>2</v>
      </c>
      <c r="D436">
        <v>3</v>
      </c>
      <c r="E436">
        <v>0</v>
      </c>
      <c r="G436" s="1">
        <v>44725</v>
      </c>
      <c r="H436" t="s">
        <v>2257</v>
      </c>
      <c r="I436" t="s">
        <v>56</v>
      </c>
      <c r="J436">
        <v>180</v>
      </c>
      <c r="K436" s="1">
        <v>42880</v>
      </c>
      <c r="L436" s="1">
        <v>42880</v>
      </c>
      <c r="M436" s="1">
        <v>44734</v>
      </c>
      <c r="N436" t="s">
        <v>1218</v>
      </c>
      <c r="O436" t="s">
        <v>868</v>
      </c>
      <c r="P436" t="s">
        <v>1219</v>
      </c>
      <c r="Q436" t="s">
        <v>1220</v>
      </c>
      <c r="R436" s="1">
        <v>46559</v>
      </c>
      <c r="U436" t="s">
        <v>1217</v>
      </c>
      <c r="W436" t="s">
        <v>1218</v>
      </c>
      <c r="X436" t="s">
        <v>59</v>
      </c>
      <c r="Y436" t="s">
        <v>868</v>
      </c>
      <c r="Z436" t="s">
        <v>1219</v>
      </c>
      <c r="AA436" t="s">
        <v>1220</v>
      </c>
      <c r="AC436">
        <v>1</v>
      </c>
      <c r="AG436" t="s">
        <v>2258</v>
      </c>
      <c r="AL436">
        <v>0</v>
      </c>
      <c r="AM436">
        <v>0</v>
      </c>
      <c r="AN436">
        <v>1</v>
      </c>
      <c r="AO436">
        <v>1</v>
      </c>
      <c r="AR436" s="2">
        <v>44727.56826388889</v>
      </c>
      <c r="AS436" s="2">
        <v>44727.56826388889</v>
      </c>
      <c r="AT436">
        <v>512272</v>
      </c>
      <c r="AU436">
        <v>1</v>
      </c>
      <c r="AV436">
        <v>0</v>
      </c>
      <c r="AW436">
        <v>0</v>
      </c>
      <c r="AY436" t="s">
        <v>1217</v>
      </c>
      <c r="BA436" s="2">
        <v>44183</v>
      </c>
      <c r="BB436" s="2">
        <v>44183</v>
      </c>
      <c r="BC436" t="s">
        <v>63</v>
      </c>
      <c r="BD436">
        <v>4</v>
      </c>
    </row>
    <row r="437" spans="1:56" hidden="1" x14ac:dyDescent="0.15">
      <c r="A437">
        <v>176</v>
      </c>
      <c r="B437">
        <v>1</v>
      </c>
      <c r="C437">
        <v>1</v>
      </c>
      <c r="D437">
        <v>3</v>
      </c>
      <c r="E437">
        <v>0</v>
      </c>
      <c r="G437" s="1">
        <v>42880</v>
      </c>
      <c r="H437" t="s">
        <v>83</v>
      </c>
      <c r="I437" t="s">
        <v>56</v>
      </c>
      <c r="J437">
        <v>181</v>
      </c>
      <c r="K437" s="1">
        <v>42880</v>
      </c>
      <c r="L437" s="1">
        <v>42880</v>
      </c>
      <c r="M437" s="1">
        <v>42664</v>
      </c>
      <c r="N437" t="s">
        <v>1222</v>
      </c>
      <c r="O437" t="s">
        <v>102</v>
      </c>
      <c r="P437" t="s">
        <v>1223</v>
      </c>
      <c r="Q437" t="s">
        <v>1224</v>
      </c>
      <c r="R437" s="1">
        <v>44489</v>
      </c>
      <c r="U437" t="s">
        <v>1221</v>
      </c>
      <c r="W437" t="s">
        <v>1222</v>
      </c>
      <c r="X437" t="s">
        <v>59</v>
      </c>
      <c r="Y437" t="s">
        <v>102</v>
      </c>
      <c r="Z437" t="s">
        <v>1223</v>
      </c>
      <c r="AA437" t="s">
        <v>1224</v>
      </c>
      <c r="AC437">
        <v>1</v>
      </c>
      <c r="AL437">
        <v>0</v>
      </c>
      <c r="AM437">
        <v>0</v>
      </c>
      <c r="AN437">
        <v>1</v>
      </c>
      <c r="AO437">
        <v>1</v>
      </c>
      <c r="AR437" s="2">
        <v>44183</v>
      </c>
      <c r="AS437" s="2">
        <v>44183</v>
      </c>
      <c r="AT437" t="s">
        <v>63</v>
      </c>
      <c r="AU437">
        <v>1</v>
      </c>
      <c r="AV437">
        <v>0</v>
      </c>
      <c r="AW437">
        <v>0</v>
      </c>
      <c r="AY437" t="s">
        <v>1221</v>
      </c>
      <c r="BA437" s="2">
        <v>44183</v>
      </c>
      <c r="BB437" s="2">
        <v>44183</v>
      </c>
      <c r="BC437" t="s">
        <v>63</v>
      </c>
      <c r="BD437">
        <v>1</v>
      </c>
    </row>
    <row r="438" spans="1:56" hidden="1" x14ac:dyDescent="0.15">
      <c r="A438">
        <v>177</v>
      </c>
      <c r="B438">
        <v>1</v>
      </c>
      <c r="C438">
        <v>1</v>
      </c>
      <c r="D438">
        <v>3</v>
      </c>
      <c r="E438">
        <v>0</v>
      </c>
      <c r="G438" s="1">
        <v>42886</v>
      </c>
      <c r="H438" t="s">
        <v>55</v>
      </c>
      <c r="I438" t="s">
        <v>56</v>
      </c>
      <c r="J438">
        <v>182</v>
      </c>
      <c r="K438" s="1">
        <v>42886</v>
      </c>
      <c r="L438" s="1">
        <v>42886</v>
      </c>
      <c r="M438" s="1">
        <v>43367</v>
      </c>
      <c r="N438" t="s">
        <v>1230</v>
      </c>
      <c r="O438" t="s">
        <v>1227</v>
      </c>
      <c r="P438" t="s">
        <v>1228</v>
      </c>
      <c r="Q438" t="s">
        <v>1229</v>
      </c>
      <c r="R438" s="1">
        <v>45192</v>
      </c>
      <c r="U438" t="s">
        <v>1225</v>
      </c>
      <c r="W438" t="s">
        <v>1226</v>
      </c>
      <c r="X438" t="s">
        <v>59</v>
      </c>
      <c r="Y438" t="s">
        <v>1227</v>
      </c>
      <c r="Z438" t="s">
        <v>1228</v>
      </c>
      <c r="AA438" t="s">
        <v>1229</v>
      </c>
      <c r="AC438">
        <v>1</v>
      </c>
      <c r="AL438">
        <v>0</v>
      </c>
      <c r="AM438">
        <v>0</v>
      </c>
      <c r="AN438">
        <v>1</v>
      </c>
      <c r="AO438">
        <v>1</v>
      </c>
      <c r="AR438" s="2">
        <v>44183</v>
      </c>
      <c r="AS438" s="2">
        <v>44183</v>
      </c>
      <c r="AT438" t="s">
        <v>63</v>
      </c>
      <c r="AU438">
        <v>1</v>
      </c>
      <c r="AV438">
        <v>0</v>
      </c>
      <c r="AW438">
        <v>0</v>
      </c>
      <c r="AY438" t="s">
        <v>1231</v>
      </c>
      <c r="BA438" s="2">
        <v>44183</v>
      </c>
      <c r="BB438" s="2">
        <v>44183</v>
      </c>
      <c r="BC438" t="s">
        <v>63</v>
      </c>
      <c r="BD438">
        <v>7</v>
      </c>
    </row>
    <row r="439" spans="1:56" hidden="1" x14ac:dyDescent="0.15">
      <c r="A439">
        <v>177</v>
      </c>
      <c r="B439">
        <v>1</v>
      </c>
      <c r="C439">
        <v>1</v>
      </c>
      <c r="D439">
        <v>3</v>
      </c>
      <c r="E439">
        <v>0</v>
      </c>
      <c r="G439" s="1">
        <v>42886</v>
      </c>
      <c r="H439" t="s">
        <v>55</v>
      </c>
      <c r="I439" t="s">
        <v>56</v>
      </c>
      <c r="J439">
        <v>182</v>
      </c>
      <c r="K439" s="1">
        <v>42886</v>
      </c>
      <c r="L439" s="1">
        <v>42886</v>
      </c>
      <c r="M439" s="1">
        <v>43367</v>
      </c>
      <c r="N439" t="s">
        <v>1232</v>
      </c>
      <c r="O439" t="s">
        <v>1233</v>
      </c>
      <c r="P439" t="s">
        <v>1234</v>
      </c>
      <c r="Q439" t="s">
        <v>1235</v>
      </c>
      <c r="R439" s="1">
        <v>45192</v>
      </c>
      <c r="U439" t="s">
        <v>1225</v>
      </c>
      <c r="W439" t="s">
        <v>1226</v>
      </c>
      <c r="X439" t="s">
        <v>59</v>
      </c>
      <c r="Y439" t="s">
        <v>1227</v>
      </c>
      <c r="Z439" t="s">
        <v>1228</v>
      </c>
      <c r="AA439" t="s">
        <v>1229</v>
      </c>
      <c r="AC439">
        <v>1</v>
      </c>
      <c r="AL439">
        <v>0</v>
      </c>
      <c r="AM439">
        <v>0</v>
      </c>
      <c r="AN439">
        <v>1</v>
      </c>
      <c r="AO439">
        <v>1</v>
      </c>
      <c r="AR439" s="2">
        <v>44183</v>
      </c>
      <c r="AS439" s="2">
        <v>44183</v>
      </c>
      <c r="AT439" t="s">
        <v>63</v>
      </c>
      <c r="AU439">
        <v>2</v>
      </c>
      <c r="AV439">
        <v>0</v>
      </c>
      <c r="AW439">
        <v>0</v>
      </c>
      <c r="AY439" t="s">
        <v>1236</v>
      </c>
      <c r="BA439" s="2">
        <v>44183</v>
      </c>
      <c r="BB439" s="2">
        <v>44183</v>
      </c>
      <c r="BC439" t="s">
        <v>63</v>
      </c>
      <c r="BD439">
        <v>7</v>
      </c>
    </row>
    <row r="440" spans="1:56" hidden="1" x14ac:dyDescent="0.15">
      <c r="A440">
        <v>177</v>
      </c>
      <c r="B440">
        <v>1</v>
      </c>
      <c r="C440">
        <v>1</v>
      </c>
      <c r="D440">
        <v>3</v>
      </c>
      <c r="E440">
        <v>0</v>
      </c>
      <c r="G440" s="1">
        <v>42886</v>
      </c>
      <c r="H440" t="s">
        <v>55</v>
      </c>
      <c r="I440" t="s">
        <v>56</v>
      </c>
      <c r="J440">
        <v>182</v>
      </c>
      <c r="K440" s="1">
        <v>42886</v>
      </c>
      <c r="L440" s="1">
        <v>42886</v>
      </c>
      <c r="M440" s="1">
        <v>43367</v>
      </c>
      <c r="N440" t="s">
        <v>1237</v>
      </c>
      <c r="O440" t="s">
        <v>1238</v>
      </c>
      <c r="P440" t="s">
        <v>1239</v>
      </c>
      <c r="Q440" t="s">
        <v>1240</v>
      </c>
      <c r="R440" s="1">
        <v>45192</v>
      </c>
      <c r="U440" t="s">
        <v>1225</v>
      </c>
      <c r="W440" t="s">
        <v>1226</v>
      </c>
      <c r="X440" t="s">
        <v>59</v>
      </c>
      <c r="Y440" t="s">
        <v>1227</v>
      </c>
      <c r="Z440" t="s">
        <v>1228</v>
      </c>
      <c r="AA440" t="s">
        <v>1229</v>
      </c>
      <c r="AC440">
        <v>1</v>
      </c>
      <c r="AL440">
        <v>0</v>
      </c>
      <c r="AM440">
        <v>0</v>
      </c>
      <c r="AN440">
        <v>1</v>
      </c>
      <c r="AO440">
        <v>1</v>
      </c>
      <c r="AR440" s="2">
        <v>44183</v>
      </c>
      <c r="AS440" s="2">
        <v>44183</v>
      </c>
      <c r="AT440" t="s">
        <v>63</v>
      </c>
      <c r="AU440">
        <v>3</v>
      </c>
      <c r="AV440">
        <v>0</v>
      </c>
      <c r="AW440">
        <v>0</v>
      </c>
      <c r="AY440" t="s">
        <v>1241</v>
      </c>
      <c r="BA440" s="2">
        <v>44183</v>
      </c>
      <c r="BB440" s="2">
        <v>44183</v>
      </c>
      <c r="BC440" t="s">
        <v>63</v>
      </c>
      <c r="BD440">
        <v>7</v>
      </c>
    </row>
    <row r="441" spans="1:56" hidden="1" x14ac:dyDescent="0.15">
      <c r="A441">
        <v>177</v>
      </c>
      <c r="B441">
        <v>5</v>
      </c>
      <c r="C441">
        <v>3</v>
      </c>
      <c r="D441">
        <v>3</v>
      </c>
      <c r="E441">
        <v>0</v>
      </c>
      <c r="F441">
        <f>-20-40</f>
        <v>-60</v>
      </c>
      <c r="G441" s="1">
        <v>44200</v>
      </c>
      <c r="H441" t="s">
        <v>2267</v>
      </c>
      <c r="I441" t="s">
        <v>56</v>
      </c>
      <c r="J441">
        <v>182</v>
      </c>
      <c r="K441" s="1">
        <v>44200</v>
      </c>
      <c r="L441" s="1">
        <v>42886</v>
      </c>
      <c r="M441" s="1">
        <v>43367</v>
      </c>
      <c r="N441" t="s">
        <v>1230</v>
      </c>
      <c r="O441" t="s">
        <v>1227</v>
      </c>
      <c r="P441" t="s">
        <v>2277</v>
      </c>
      <c r="Q441" t="s">
        <v>2278</v>
      </c>
      <c r="R441" s="1">
        <v>45192</v>
      </c>
      <c r="T441" t="s">
        <v>2275</v>
      </c>
      <c r="U441" t="s">
        <v>2276</v>
      </c>
      <c r="W441" t="s">
        <v>1226</v>
      </c>
      <c r="X441" t="s">
        <v>59</v>
      </c>
      <c r="Y441" t="s">
        <v>1227</v>
      </c>
      <c r="Z441" t="s">
        <v>2277</v>
      </c>
      <c r="AA441" t="s">
        <v>2278</v>
      </c>
      <c r="AC441">
        <v>1</v>
      </c>
      <c r="AG441" t="s">
        <v>2258</v>
      </c>
      <c r="AL441">
        <v>0</v>
      </c>
      <c r="AM441">
        <v>0</v>
      </c>
      <c r="AN441">
        <v>1</v>
      </c>
      <c r="AO441">
        <v>1</v>
      </c>
      <c r="AR441" s="2">
        <v>44208.666967592595</v>
      </c>
      <c r="AS441" s="2">
        <v>44208.666967592595</v>
      </c>
      <c r="AT441">
        <v>512272</v>
      </c>
      <c r="AU441">
        <v>1</v>
      </c>
      <c r="AV441">
        <v>0</v>
      </c>
      <c r="AW441">
        <v>1</v>
      </c>
      <c r="AX441" t="s">
        <v>2279</v>
      </c>
      <c r="AY441" t="s">
        <v>1231</v>
      </c>
      <c r="BA441" s="2">
        <v>44200.581863425927</v>
      </c>
      <c r="BB441" s="2">
        <v>44183</v>
      </c>
      <c r="BC441">
        <v>512272</v>
      </c>
      <c r="BD441">
        <v>7</v>
      </c>
    </row>
    <row r="442" spans="1:56" hidden="1" x14ac:dyDescent="0.15">
      <c r="A442">
        <v>177</v>
      </c>
      <c r="B442">
        <v>5</v>
      </c>
      <c r="C442">
        <v>3</v>
      </c>
      <c r="D442">
        <v>3</v>
      </c>
      <c r="E442">
        <v>0</v>
      </c>
      <c r="F442">
        <f>-20-40</f>
        <v>-60</v>
      </c>
      <c r="G442" s="1">
        <v>44200</v>
      </c>
      <c r="H442" t="s">
        <v>2267</v>
      </c>
      <c r="I442" t="s">
        <v>56</v>
      </c>
      <c r="J442">
        <v>182</v>
      </c>
      <c r="K442" s="1">
        <v>44200</v>
      </c>
      <c r="L442" s="1">
        <v>42886</v>
      </c>
      <c r="M442" s="1">
        <v>43367</v>
      </c>
      <c r="N442" t="s">
        <v>1232</v>
      </c>
      <c r="O442" t="s">
        <v>1233</v>
      </c>
      <c r="P442" t="s">
        <v>1234</v>
      </c>
      <c r="Q442" t="s">
        <v>1235</v>
      </c>
      <c r="R442" s="1">
        <v>45192</v>
      </c>
      <c r="T442" t="s">
        <v>2275</v>
      </c>
      <c r="U442" t="s">
        <v>2276</v>
      </c>
      <c r="W442" t="s">
        <v>1226</v>
      </c>
      <c r="X442" t="s">
        <v>59</v>
      </c>
      <c r="Y442" t="s">
        <v>1227</v>
      </c>
      <c r="Z442" t="s">
        <v>2277</v>
      </c>
      <c r="AA442" t="s">
        <v>2278</v>
      </c>
      <c r="AC442">
        <v>1</v>
      </c>
      <c r="AG442" t="s">
        <v>2258</v>
      </c>
      <c r="AL442">
        <v>0</v>
      </c>
      <c r="AM442">
        <v>0</v>
      </c>
      <c r="AN442">
        <v>1</v>
      </c>
      <c r="AO442">
        <v>1</v>
      </c>
      <c r="AR442" s="2">
        <v>44208.666967592595</v>
      </c>
      <c r="AS442" s="2">
        <v>44208.666967592595</v>
      </c>
      <c r="AT442">
        <v>512272</v>
      </c>
      <c r="AU442">
        <v>2</v>
      </c>
      <c r="AV442">
        <v>0</v>
      </c>
      <c r="AW442">
        <v>1</v>
      </c>
      <c r="AX442" t="s">
        <v>2280</v>
      </c>
      <c r="AY442" t="s">
        <v>2281</v>
      </c>
      <c r="BA442" s="2">
        <v>44200.581516203703</v>
      </c>
      <c r="BB442" s="2">
        <v>44183</v>
      </c>
      <c r="BC442">
        <v>512272</v>
      </c>
      <c r="BD442">
        <v>7</v>
      </c>
    </row>
    <row r="443" spans="1:56" hidden="1" x14ac:dyDescent="0.15">
      <c r="A443">
        <v>177</v>
      </c>
      <c r="B443">
        <v>5</v>
      </c>
      <c r="C443">
        <v>3</v>
      </c>
      <c r="D443">
        <v>3</v>
      </c>
      <c r="E443">
        <v>0</v>
      </c>
      <c r="F443">
        <f>-20-40</f>
        <v>-60</v>
      </c>
      <c r="G443" s="1">
        <v>44200</v>
      </c>
      <c r="H443" t="s">
        <v>2267</v>
      </c>
      <c r="I443" t="s">
        <v>56</v>
      </c>
      <c r="J443">
        <v>182</v>
      </c>
      <c r="K443" s="1">
        <v>44200</v>
      </c>
      <c r="L443" s="1">
        <v>42886</v>
      </c>
      <c r="M443" s="1">
        <v>43367</v>
      </c>
      <c r="N443" t="s">
        <v>1237</v>
      </c>
      <c r="O443" t="s">
        <v>1238</v>
      </c>
      <c r="P443" t="s">
        <v>1239</v>
      </c>
      <c r="Q443" t="s">
        <v>1240</v>
      </c>
      <c r="R443" s="1">
        <v>45192</v>
      </c>
      <c r="T443" t="s">
        <v>2275</v>
      </c>
      <c r="U443" t="s">
        <v>2276</v>
      </c>
      <c r="W443" t="s">
        <v>1226</v>
      </c>
      <c r="X443" t="s">
        <v>59</v>
      </c>
      <c r="Y443" t="s">
        <v>1227</v>
      </c>
      <c r="Z443" t="s">
        <v>2277</v>
      </c>
      <c r="AA443" t="s">
        <v>2278</v>
      </c>
      <c r="AC443">
        <v>1</v>
      </c>
      <c r="AG443" t="s">
        <v>2258</v>
      </c>
      <c r="AL443">
        <v>0</v>
      </c>
      <c r="AM443">
        <v>0</v>
      </c>
      <c r="AN443">
        <v>1</v>
      </c>
      <c r="AO443">
        <v>1</v>
      </c>
      <c r="AR443" s="2">
        <v>44208.666967592595</v>
      </c>
      <c r="AS443" s="2">
        <v>44208.666967592595</v>
      </c>
      <c r="AT443">
        <v>512272</v>
      </c>
      <c r="AU443">
        <v>3</v>
      </c>
      <c r="AV443">
        <v>0</v>
      </c>
      <c r="AW443">
        <v>1</v>
      </c>
      <c r="AX443" t="s">
        <v>2282</v>
      </c>
      <c r="AY443" t="s">
        <v>1241</v>
      </c>
      <c r="BA443" s="2">
        <v>44200.578796296293</v>
      </c>
      <c r="BB443" s="2">
        <v>44183</v>
      </c>
      <c r="BC443">
        <v>512272</v>
      </c>
      <c r="BD443">
        <v>7</v>
      </c>
    </row>
    <row r="444" spans="1:56" hidden="1" x14ac:dyDescent="0.15">
      <c r="A444">
        <v>177</v>
      </c>
      <c r="B444">
        <v>5</v>
      </c>
      <c r="C444">
        <v>3</v>
      </c>
      <c r="D444">
        <v>3</v>
      </c>
      <c r="E444">
        <v>0</v>
      </c>
      <c r="F444">
        <f>-20-40</f>
        <v>-60</v>
      </c>
      <c r="G444" s="1">
        <v>44200</v>
      </c>
      <c r="H444" t="s">
        <v>2267</v>
      </c>
      <c r="I444" t="s">
        <v>56</v>
      </c>
      <c r="J444">
        <v>182</v>
      </c>
      <c r="K444" s="1">
        <v>44200</v>
      </c>
      <c r="L444" s="1">
        <v>42886</v>
      </c>
      <c r="M444" s="1">
        <v>43367</v>
      </c>
      <c r="N444" t="s">
        <v>2283</v>
      </c>
      <c r="O444" t="s">
        <v>2284</v>
      </c>
      <c r="P444" t="s">
        <v>2285</v>
      </c>
      <c r="Q444" t="s">
        <v>2286</v>
      </c>
      <c r="R444" s="1">
        <v>45192</v>
      </c>
      <c r="T444" t="s">
        <v>2275</v>
      </c>
      <c r="U444" t="s">
        <v>2276</v>
      </c>
      <c r="W444" t="s">
        <v>1226</v>
      </c>
      <c r="X444" t="s">
        <v>59</v>
      </c>
      <c r="Y444" t="s">
        <v>1227</v>
      </c>
      <c r="Z444" t="s">
        <v>2277</v>
      </c>
      <c r="AA444" t="s">
        <v>2278</v>
      </c>
      <c r="AC444">
        <v>1</v>
      </c>
      <c r="AG444" t="s">
        <v>2258</v>
      </c>
      <c r="AL444">
        <v>0</v>
      </c>
      <c r="AM444">
        <v>0</v>
      </c>
      <c r="AN444">
        <v>1</v>
      </c>
      <c r="AO444">
        <v>1</v>
      </c>
      <c r="AR444" s="2">
        <v>44208.666967592595</v>
      </c>
      <c r="AS444" s="2">
        <v>44208.666967592595</v>
      </c>
      <c r="AT444">
        <v>512272</v>
      </c>
      <c r="AU444">
        <v>4</v>
      </c>
      <c r="AV444">
        <v>0</v>
      </c>
      <c r="AW444">
        <v>2</v>
      </c>
      <c r="AX444" t="s">
        <v>2287</v>
      </c>
      <c r="AY444" t="s">
        <v>2288</v>
      </c>
      <c r="BA444" s="2">
        <v>44200.578877314816</v>
      </c>
      <c r="BB444" s="2">
        <v>44200.578541666669</v>
      </c>
      <c r="BC444">
        <v>512272</v>
      </c>
      <c r="BD444">
        <v>7</v>
      </c>
    </row>
    <row r="445" spans="1:56" hidden="1" x14ac:dyDescent="0.15">
      <c r="A445">
        <v>177</v>
      </c>
      <c r="B445">
        <v>7</v>
      </c>
      <c r="C445">
        <v>2</v>
      </c>
      <c r="D445">
        <v>3</v>
      </c>
      <c r="E445">
        <v>0</v>
      </c>
      <c r="F445">
        <f>-23-29</f>
        <v>-52</v>
      </c>
      <c r="G445" s="1">
        <v>45162</v>
      </c>
      <c r="H445" t="s">
        <v>2257</v>
      </c>
      <c r="I445" t="s">
        <v>56</v>
      </c>
      <c r="J445">
        <v>182</v>
      </c>
      <c r="K445" s="1">
        <v>42886</v>
      </c>
      <c r="L445" s="1">
        <v>42886</v>
      </c>
      <c r="M445" s="1">
        <v>45193</v>
      </c>
      <c r="N445" t="s">
        <v>1230</v>
      </c>
      <c r="O445" t="s">
        <v>1227</v>
      </c>
      <c r="P445" t="s">
        <v>3233</v>
      </c>
      <c r="Q445" t="s">
        <v>2278</v>
      </c>
      <c r="R445" s="1">
        <v>47019</v>
      </c>
      <c r="T445" t="s">
        <v>3234</v>
      </c>
      <c r="U445" t="s">
        <v>3235</v>
      </c>
      <c r="W445" t="s">
        <v>1226</v>
      </c>
      <c r="X445" t="s">
        <v>59</v>
      </c>
      <c r="Y445" t="s">
        <v>1227</v>
      </c>
      <c r="Z445" t="s">
        <v>3233</v>
      </c>
      <c r="AA445" t="s">
        <v>2278</v>
      </c>
      <c r="AC445">
        <v>1</v>
      </c>
      <c r="AG445" t="s">
        <v>2258</v>
      </c>
      <c r="AL445">
        <v>0</v>
      </c>
      <c r="AM445">
        <v>0</v>
      </c>
      <c r="AN445">
        <v>1</v>
      </c>
      <c r="AO445">
        <v>1</v>
      </c>
      <c r="AR445" s="2">
        <v>45163.562083333331</v>
      </c>
      <c r="AS445" s="2">
        <v>45163.562083333331</v>
      </c>
      <c r="AT445">
        <v>512272</v>
      </c>
      <c r="AU445">
        <v>1</v>
      </c>
      <c r="AV445">
        <v>0</v>
      </c>
      <c r="AW445">
        <v>1</v>
      </c>
      <c r="AX445" t="s">
        <v>2279</v>
      </c>
      <c r="AY445" t="s">
        <v>3236</v>
      </c>
      <c r="BA445" s="2">
        <v>45163.559803240743</v>
      </c>
      <c r="BB445" s="2">
        <v>44183</v>
      </c>
      <c r="BC445">
        <v>512272</v>
      </c>
      <c r="BD445">
        <v>7</v>
      </c>
    </row>
    <row r="446" spans="1:56" hidden="1" x14ac:dyDescent="0.15">
      <c r="A446">
        <v>177</v>
      </c>
      <c r="B446">
        <v>7</v>
      </c>
      <c r="C446">
        <v>2</v>
      </c>
      <c r="D446">
        <v>3</v>
      </c>
      <c r="E446">
        <v>0</v>
      </c>
      <c r="F446">
        <f>-23-29</f>
        <v>-52</v>
      </c>
      <c r="G446" s="1">
        <v>45162</v>
      </c>
      <c r="H446" t="s">
        <v>2257</v>
      </c>
      <c r="I446" t="s">
        <v>56</v>
      </c>
      <c r="J446">
        <v>182</v>
      </c>
      <c r="K446" s="1">
        <v>42886</v>
      </c>
      <c r="L446" s="1">
        <v>42886</v>
      </c>
      <c r="M446" s="1">
        <v>45193</v>
      </c>
      <c r="N446" t="s">
        <v>1232</v>
      </c>
      <c r="O446" t="s">
        <v>1233</v>
      </c>
      <c r="P446" t="s">
        <v>3237</v>
      </c>
      <c r="Q446" t="s">
        <v>1235</v>
      </c>
      <c r="R446" s="1">
        <v>47019</v>
      </c>
      <c r="T446" t="s">
        <v>3234</v>
      </c>
      <c r="U446" t="s">
        <v>3235</v>
      </c>
      <c r="W446" t="s">
        <v>1226</v>
      </c>
      <c r="X446" t="s">
        <v>59</v>
      </c>
      <c r="Y446" t="s">
        <v>1227</v>
      </c>
      <c r="Z446" t="s">
        <v>3233</v>
      </c>
      <c r="AA446" t="s">
        <v>2278</v>
      </c>
      <c r="AC446">
        <v>1</v>
      </c>
      <c r="AG446" t="s">
        <v>2258</v>
      </c>
      <c r="AL446">
        <v>0</v>
      </c>
      <c r="AM446">
        <v>0</v>
      </c>
      <c r="AN446">
        <v>1</v>
      </c>
      <c r="AO446">
        <v>1</v>
      </c>
      <c r="AR446" s="2">
        <v>45163.562083333331</v>
      </c>
      <c r="AS446" s="2">
        <v>45163.562083333331</v>
      </c>
      <c r="AT446">
        <v>512272</v>
      </c>
      <c r="AU446">
        <v>2</v>
      </c>
      <c r="AV446">
        <v>0</v>
      </c>
      <c r="AW446">
        <v>1</v>
      </c>
      <c r="AX446" t="s">
        <v>2280</v>
      </c>
      <c r="AY446" t="s">
        <v>2281</v>
      </c>
      <c r="BA446" s="2">
        <v>45163.560034722221</v>
      </c>
      <c r="BB446" s="2">
        <v>44183</v>
      </c>
      <c r="BC446">
        <v>512272</v>
      </c>
      <c r="BD446">
        <v>7</v>
      </c>
    </row>
    <row r="447" spans="1:56" hidden="1" x14ac:dyDescent="0.15">
      <c r="A447">
        <v>177</v>
      </c>
      <c r="B447">
        <v>7</v>
      </c>
      <c r="C447">
        <v>2</v>
      </c>
      <c r="D447">
        <v>3</v>
      </c>
      <c r="E447">
        <v>0</v>
      </c>
      <c r="F447">
        <f>-23-29</f>
        <v>-52</v>
      </c>
      <c r="G447" s="1">
        <v>45162</v>
      </c>
      <c r="H447" t="s">
        <v>2257</v>
      </c>
      <c r="I447" t="s">
        <v>56</v>
      </c>
      <c r="J447">
        <v>182</v>
      </c>
      <c r="K447" s="1">
        <v>42886</v>
      </c>
      <c r="L447" s="1">
        <v>42886</v>
      </c>
      <c r="M447" s="1">
        <v>45193</v>
      </c>
      <c r="N447" t="s">
        <v>1237</v>
      </c>
      <c r="O447" t="s">
        <v>1238</v>
      </c>
      <c r="P447" t="s">
        <v>3238</v>
      </c>
      <c r="Q447" t="s">
        <v>1240</v>
      </c>
      <c r="R447" s="1">
        <v>47019</v>
      </c>
      <c r="T447" t="s">
        <v>3234</v>
      </c>
      <c r="U447" t="s">
        <v>3235</v>
      </c>
      <c r="W447" t="s">
        <v>1226</v>
      </c>
      <c r="X447" t="s">
        <v>59</v>
      </c>
      <c r="Y447" t="s">
        <v>1227</v>
      </c>
      <c r="Z447" t="s">
        <v>3233</v>
      </c>
      <c r="AA447" t="s">
        <v>2278</v>
      </c>
      <c r="AC447">
        <v>1</v>
      </c>
      <c r="AG447" t="s">
        <v>2258</v>
      </c>
      <c r="AL447">
        <v>0</v>
      </c>
      <c r="AM447">
        <v>0</v>
      </c>
      <c r="AN447">
        <v>1</v>
      </c>
      <c r="AO447">
        <v>1</v>
      </c>
      <c r="AR447" s="2">
        <v>45163.562083333331</v>
      </c>
      <c r="AS447" s="2">
        <v>45163.562083333331</v>
      </c>
      <c r="AT447">
        <v>512272</v>
      </c>
      <c r="AU447">
        <v>3</v>
      </c>
      <c r="AV447">
        <v>0</v>
      </c>
      <c r="AW447">
        <v>1</v>
      </c>
      <c r="AX447" t="s">
        <v>2282</v>
      </c>
      <c r="AY447" t="s">
        <v>1241</v>
      </c>
      <c r="BA447" s="2">
        <v>45163.560543981483</v>
      </c>
      <c r="BB447" s="2">
        <v>44183</v>
      </c>
      <c r="BC447">
        <v>512272</v>
      </c>
      <c r="BD447">
        <v>7</v>
      </c>
    </row>
    <row r="448" spans="1:56" hidden="1" x14ac:dyDescent="0.15">
      <c r="A448">
        <v>177</v>
      </c>
      <c r="B448">
        <v>7</v>
      </c>
      <c r="C448">
        <v>2</v>
      </c>
      <c r="D448">
        <v>3</v>
      </c>
      <c r="E448">
        <v>0</v>
      </c>
      <c r="F448">
        <f>-23-29</f>
        <v>-52</v>
      </c>
      <c r="G448" s="1">
        <v>45162</v>
      </c>
      <c r="H448" t="s">
        <v>2257</v>
      </c>
      <c r="I448" t="s">
        <v>56</v>
      </c>
      <c r="J448">
        <v>182</v>
      </c>
      <c r="K448" s="1">
        <v>42886</v>
      </c>
      <c r="L448" s="1">
        <v>42886</v>
      </c>
      <c r="M448" s="1">
        <v>45193</v>
      </c>
      <c r="N448" t="s">
        <v>3239</v>
      </c>
      <c r="O448" t="s">
        <v>2284</v>
      </c>
      <c r="P448" t="s">
        <v>3240</v>
      </c>
      <c r="Q448" t="s">
        <v>2286</v>
      </c>
      <c r="R448" s="1">
        <v>47019</v>
      </c>
      <c r="T448" t="s">
        <v>3234</v>
      </c>
      <c r="U448" t="s">
        <v>3235</v>
      </c>
      <c r="W448" t="s">
        <v>1226</v>
      </c>
      <c r="X448" t="s">
        <v>59</v>
      </c>
      <c r="Y448" t="s">
        <v>1227</v>
      </c>
      <c r="Z448" t="s">
        <v>3233</v>
      </c>
      <c r="AA448" t="s">
        <v>2278</v>
      </c>
      <c r="AC448">
        <v>1</v>
      </c>
      <c r="AG448" t="s">
        <v>2258</v>
      </c>
      <c r="AL448">
        <v>0</v>
      </c>
      <c r="AM448">
        <v>0</v>
      </c>
      <c r="AN448">
        <v>1</v>
      </c>
      <c r="AO448">
        <v>1</v>
      </c>
      <c r="AR448" s="2">
        <v>45163.562083333331</v>
      </c>
      <c r="AS448" s="2">
        <v>45163.562083333331</v>
      </c>
      <c r="AT448">
        <v>512272</v>
      </c>
      <c r="AU448">
        <v>4</v>
      </c>
      <c r="AV448">
        <v>0</v>
      </c>
      <c r="AW448">
        <v>2</v>
      </c>
      <c r="AX448" t="s">
        <v>2287</v>
      </c>
      <c r="AY448" t="s">
        <v>3241</v>
      </c>
      <c r="BA448" s="2">
        <v>45163.561712962961</v>
      </c>
      <c r="BB448" s="2">
        <v>44200.578541666669</v>
      </c>
      <c r="BC448">
        <v>512272</v>
      </c>
      <c r="BD448">
        <v>7</v>
      </c>
    </row>
    <row r="449" spans="1:56" hidden="1" x14ac:dyDescent="0.15">
      <c r="A449">
        <v>178</v>
      </c>
      <c r="B449">
        <v>1</v>
      </c>
      <c r="C449">
        <v>1</v>
      </c>
      <c r="D449">
        <v>3</v>
      </c>
      <c r="E449">
        <v>0</v>
      </c>
      <c r="G449" s="1">
        <v>42895</v>
      </c>
      <c r="H449" t="s">
        <v>83</v>
      </c>
      <c r="I449" t="s">
        <v>56</v>
      </c>
      <c r="J449">
        <v>183</v>
      </c>
      <c r="K449" s="1">
        <v>42895</v>
      </c>
      <c r="L449" s="1">
        <v>42895</v>
      </c>
      <c r="M449" s="1">
        <v>42914</v>
      </c>
      <c r="N449" t="s">
        <v>1247</v>
      </c>
      <c r="O449" t="s">
        <v>1244</v>
      </c>
      <c r="P449" t="s">
        <v>1245</v>
      </c>
      <c r="Q449" t="s">
        <v>1246</v>
      </c>
      <c r="R449" s="1">
        <v>44739</v>
      </c>
      <c r="U449" t="s">
        <v>1242</v>
      </c>
      <c r="W449" t="s">
        <v>1243</v>
      </c>
      <c r="X449" t="s">
        <v>59</v>
      </c>
      <c r="Y449" t="s">
        <v>1244</v>
      </c>
      <c r="Z449" t="s">
        <v>1245</v>
      </c>
      <c r="AA449" t="s">
        <v>1246</v>
      </c>
      <c r="AC449">
        <v>1</v>
      </c>
      <c r="AL449">
        <v>0</v>
      </c>
      <c r="AM449">
        <v>0</v>
      </c>
      <c r="AN449">
        <v>1</v>
      </c>
      <c r="AO449">
        <v>1</v>
      </c>
      <c r="AR449" s="2">
        <v>44183</v>
      </c>
      <c r="AS449" s="2">
        <v>44183</v>
      </c>
      <c r="AT449" t="s">
        <v>63</v>
      </c>
      <c r="AU449">
        <v>1</v>
      </c>
      <c r="AV449">
        <v>0</v>
      </c>
      <c r="AW449">
        <v>0</v>
      </c>
      <c r="AY449" t="s">
        <v>1242</v>
      </c>
      <c r="BA449" s="2">
        <v>44183</v>
      </c>
      <c r="BB449" s="2">
        <v>44183</v>
      </c>
      <c r="BC449" t="s">
        <v>63</v>
      </c>
      <c r="BD449">
        <v>1</v>
      </c>
    </row>
    <row r="450" spans="1:56" hidden="1" x14ac:dyDescent="0.15">
      <c r="A450">
        <v>179</v>
      </c>
      <c r="B450">
        <v>1</v>
      </c>
      <c r="C450">
        <v>1</v>
      </c>
      <c r="D450">
        <v>3</v>
      </c>
      <c r="E450">
        <v>0</v>
      </c>
      <c r="G450" s="1">
        <v>42895</v>
      </c>
      <c r="H450" t="s">
        <v>55</v>
      </c>
      <c r="I450" t="s">
        <v>56</v>
      </c>
      <c r="J450">
        <v>184</v>
      </c>
      <c r="K450" s="1">
        <v>42895</v>
      </c>
      <c r="L450" s="1">
        <v>42895</v>
      </c>
      <c r="M450" s="1">
        <v>42915</v>
      </c>
      <c r="N450" t="s">
        <v>1249</v>
      </c>
      <c r="O450" t="s">
        <v>1250</v>
      </c>
      <c r="P450" t="s">
        <v>1251</v>
      </c>
      <c r="Q450" t="s">
        <v>1252</v>
      </c>
      <c r="R450" s="1">
        <v>44740</v>
      </c>
      <c r="U450" t="s">
        <v>1248</v>
      </c>
      <c r="W450" t="s">
        <v>1249</v>
      </c>
      <c r="X450" t="s">
        <v>59</v>
      </c>
      <c r="Y450" t="s">
        <v>1250</v>
      </c>
      <c r="Z450" t="s">
        <v>1251</v>
      </c>
      <c r="AA450" t="s">
        <v>1252</v>
      </c>
      <c r="AC450">
        <v>1</v>
      </c>
      <c r="AL450">
        <v>0</v>
      </c>
      <c r="AM450">
        <v>0</v>
      </c>
      <c r="AN450">
        <v>1</v>
      </c>
      <c r="AO450">
        <v>1</v>
      </c>
      <c r="AR450" s="2">
        <v>44183</v>
      </c>
      <c r="AS450" s="2">
        <v>44183</v>
      </c>
      <c r="AT450" t="s">
        <v>63</v>
      </c>
      <c r="AU450">
        <v>1</v>
      </c>
      <c r="AV450">
        <v>0</v>
      </c>
      <c r="AW450">
        <v>0</v>
      </c>
      <c r="AY450" t="s">
        <v>1253</v>
      </c>
      <c r="BA450" s="2">
        <v>44183</v>
      </c>
      <c r="BB450" s="2">
        <v>44183</v>
      </c>
      <c r="BC450" t="s">
        <v>63</v>
      </c>
      <c r="BD450">
        <v>6</v>
      </c>
    </row>
    <row r="451" spans="1:56" hidden="1" x14ac:dyDescent="0.15">
      <c r="A451">
        <v>179</v>
      </c>
      <c r="B451">
        <v>3</v>
      </c>
      <c r="C451">
        <v>3</v>
      </c>
      <c r="D451">
        <v>3</v>
      </c>
      <c r="E451">
        <v>0</v>
      </c>
      <c r="G451" s="1">
        <v>44354</v>
      </c>
      <c r="H451" t="s">
        <v>2267</v>
      </c>
      <c r="I451" t="s">
        <v>56</v>
      </c>
      <c r="J451">
        <v>184</v>
      </c>
      <c r="K451" s="1">
        <v>42895</v>
      </c>
      <c r="L451" s="1">
        <v>42895</v>
      </c>
      <c r="M451" s="1">
        <v>42915</v>
      </c>
      <c r="N451" t="s">
        <v>1249</v>
      </c>
      <c r="O451" t="s">
        <v>1250</v>
      </c>
      <c r="P451" t="s">
        <v>1251</v>
      </c>
      <c r="Q451" t="s">
        <v>1252</v>
      </c>
      <c r="R451" s="1">
        <v>44740</v>
      </c>
      <c r="T451" t="s">
        <v>2326</v>
      </c>
      <c r="U451" t="s">
        <v>2327</v>
      </c>
      <c r="W451" t="s">
        <v>1249</v>
      </c>
      <c r="X451" t="s">
        <v>59</v>
      </c>
      <c r="Y451" t="s">
        <v>1250</v>
      </c>
      <c r="Z451" t="s">
        <v>1251</v>
      </c>
      <c r="AA451" t="s">
        <v>1252</v>
      </c>
      <c r="AC451">
        <v>1</v>
      </c>
      <c r="AG451" t="s">
        <v>2258</v>
      </c>
      <c r="AL451">
        <v>0</v>
      </c>
      <c r="AM451">
        <v>0</v>
      </c>
      <c r="AN451">
        <v>1</v>
      </c>
      <c r="AO451">
        <v>1</v>
      </c>
      <c r="AR451" s="2">
        <v>44354.562638888892</v>
      </c>
      <c r="AS451" s="2">
        <v>44354.562638888892</v>
      </c>
      <c r="AT451">
        <v>99127</v>
      </c>
      <c r="AU451">
        <v>1</v>
      </c>
      <c r="AV451">
        <v>0</v>
      </c>
      <c r="AW451">
        <v>0</v>
      </c>
      <c r="AY451" t="s">
        <v>1253</v>
      </c>
      <c r="BA451" s="2">
        <v>44183</v>
      </c>
      <c r="BB451" s="2">
        <v>44183</v>
      </c>
      <c r="BC451" t="s">
        <v>63</v>
      </c>
      <c r="BD451">
        <v>6</v>
      </c>
    </row>
    <row r="452" spans="1:56" hidden="1" x14ac:dyDescent="0.15">
      <c r="A452">
        <v>179</v>
      </c>
      <c r="B452">
        <v>6</v>
      </c>
      <c r="C452">
        <v>2</v>
      </c>
      <c r="D452">
        <v>3</v>
      </c>
      <c r="E452">
        <v>0</v>
      </c>
      <c r="G452" s="1">
        <v>44736</v>
      </c>
      <c r="H452" t="s">
        <v>2257</v>
      </c>
      <c r="I452" t="s">
        <v>56</v>
      </c>
      <c r="J452">
        <v>184</v>
      </c>
      <c r="K452" s="1">
        <v>42895</v>
      </c>
      <c r="L452" s="1">
        <v>42895</v>
      </c>
      <c r="M452" s="1">
        <v>44741</v>
      </c>
      <c r="N452" t="s">
        <v>1249</v>
      </c>
      <c r="O452" t="s">
        <v>1250</v>
      </c>
      <c r="P452" t="s">
        <v>1251</v>
      </c>
      <c r="Q452" t="s">
        <v>1252</v>
      </c>
      <c r="R452" s="1">
        <v>46566</v>
      </c>
      <c r="T452" t="s">
        <v>2326</v>
      </c>
      <c r="U452" t="s">
        <v>2327</v>
      </c>
      <c r="W452" t="s">
        <v>1249</v>
      </c>
      <c r="X452" t="s">
        <v>59</v>
      </c>
      <c r="Y452" t="s">
        <v>1250</v>
      </c>
      <c r="Z452" t="s">
        <v>1251</v>
      </c>
      <c r="AA452" t="s">
        <v>1252</v>
      </c>
      <c r="AC452">
        <v>1</v>
      </c>
      <c r="AG452" t="s">
        <v>2258</v>
      </c>
      <c r="AL452">
        <v>0</v>
      </c>
      <c r="AN452">
        <v>1</v>
      </c>
      <c r="AO452">
        <v>1</v>
      </c>
      <c r="AR452" s="2">
        <v>45266.499918981484</v>
      </c>
      <c r="AS452" s="2">
        <v>45266.499918981484</v>
      </c>
      <c r="AT452">
        <v>512272</v>
      </c>
      <c r="AU452">
        <v>1</v>
      </c>
      <c r="AV452">
        <v>0</v>
      </c>
      <c r="AW452">
        <v>1</v>
      </c>
      <c r="AX452" t="s">
        <v>2761</v>
      </c>
      <c r="AY452" t="s">
        <v>3621</v>
      </c>
      <c r="BA452" s="2">
        <v>45266.499895833331</v>
      </c>
      <c r="BB452" s="2">
        <v>44183</v>
      </c>
      <c r="BC452">
        <v>512272</v>
      </c>
      <c r="BD452">
        <v>6</v>
      </c>
    </row>
    <row r="453" spans="1:56" hidden="1" x14ac:dyDescent="0.15">
      <c r="A453">
        <v>180</v>
      </c>
      <c r="B453">
        <v>1</v>
      </c>
      <c r="C453">
        <v>1</v>
      </c>
      <c r="D453">
        <v>3</v>
      </c>
      <c r="E453">
        <v>0</v>
      </c>
      <c r="G453" s="1">
        <v>42899</v>
      </c>
      <c r="H453" t="s">
        <v>55</v>
      </c>
      <c r="I453" t="s">
        <v>56</v>
      </c>
      <c r="J453">
        <v>185</v>
      </c>
      <c r="K453" s="1">
        <v>42899</v>
      </c>
      <c r="L453" s="1">
        <v>42899</v>
      </c>
      <c r="M453" s="1">
        <v>42895</v>
      </c>
      <c r="N453" t="s">
        <v>1259</v>
      </c>
      <c r="O453" t="s">
        <v>1256</v>
      </c>
      <c r="P453" t="s">
        <v>1257</v>
      </c>
      <c r="Q453" t="s">
        <v>1258</v>
      </c>
      <c r="R453" s="1">
        <v>44720</v>
      </c>
      <c r="U453" t="s">
        <v>1254</v>
      </c>
      <c r="W453" t="s">
        <v>1255</v>
      </c>
      <c r="X453" t="s">
        <v>59</v>
      </c>
      <c r="Y453" t="s">
        <v>1256</v>
      </c>
      <c r="Z453" t="s">
        <v>1257</v>
      </c>
      <c r="AA453" t="s">
        <v>1258</v>
      </c>
      <c r="AC453">
        <v>1</v>
      </c>
      <c r="AL453">
        <v>0</v>
      </c>
      <c r="AM453">
        <v>0</v>
      </c>
      <c r="AN453">
        <v>1</v>
      </c>
      <c r="AO453">
        <v>1</v>
      </c>
      <c r="AR453" s="2">
        <v>44183</v>
      </c>
      <c r="AS453" s="2">
        <v>44183</v>
      </c>
      <c r="AT453" t="s">
        <v>63</v>
      </c>
      <c r="AU453">
        <v>1</v>
      </c>
      <c r="AV453">
        <v>0</v>
      </c>
      <c r="AW453">
        <v>0</v>
      </c>
      <c r="AY453" t="s">
        <v>1260</v>
      </c>
      <c r="BA453" s="2">
        <v>44183</v>
      </c>
      <c r="BB453" s="2">
        <v>44183</v>
      </c>
      <c r="BC453" t="s">
        <v>63</v>
      </c>
      <c r="BD453">
        <v>3</v>
      </c>
    </row>
    <row r="454" spans="1:56" hidden="1" x14ac:dyDescent="0.15">
      <c r="A454">
        <v>180</v>
      </c>
      <c r="B454">
        <v>3</v>
      </c>
      <c r="C454">
        <v>2</v>
      </c>
      <c r="D454">
        <v>3</v>
      </c>
      <c r="E454">
        <v>0</v>
      </c>
      <c r="G454" s="1">
        <v>44705</v>
      </c>
      <c r="H454" t="s">
        <v>2257</v>
      </c>
      <c r="I454" t="s">
        <v>56</v>
      </c>
      <c r="J454">
        <v>185</v>
      </c>
      <c r="K454" s="1">
        <v>42899</v>
      </c>
      <c r="L454" s="1">
        <v>42899</v>
      </c>
      <c r="M454" s="1">
        <v>44721</v>
      </c>
      <c r="N454" t="s">
        <v>1259</v>
      </c>
      <c r="O454" t="s">
        <v>1256</v>
      </c>
      <c r="P454" t="s">
        <v>1257</v>
      </c>
      <c r="Q454" t="s">
        <v>1258</v>
      </c>
      <c r="R454" s="1">
        <v>46546</v>
      </c>
      <c r="T454" t="s">
        <v>2771</v>
      </c>
      <c r="U454" t="s">
        <v>1254</v>
      </c>
      <c r="W454" t="s">
        <v>1255</v>
      </c>
      <c r="X454" t="s">
        <v>59</v>
      </c>
      <c r="Y454" t="s">
        <v>1256</v>
      </c>
      <c r="Z454" t="s">
        <v>1257</v>
      </c>
      <c r="AA454" t="s">
        <v>1258</v>
      </c>
      <c r="AC454">
        <v>1</v>
      </c>
      <c r="AG454" t="s">
        <v>2258</v>
      </c>
      <c r="AL454">
        <v>0</v>
      </c>
      <c r="AM454">
        <v>0</v>
      </c>
      <c r="AN454">
        <v>1</v>
      </c>
      <c r="AO454">
        <v>1</v>
      </c>
      <c r="AR454" s="2">
        <v>44706.679803240739</v>
      </c>
      <c r="AS454" s="2">
        <v>44706.679803240739</v>
      </c>
      <c r="AT454">
        <v>512272</v>
      </c>
      <c r="AU454">
        <v>1</v>
      </c>
      <c r="AV454">
        <v>0</v>
      </c>
      <c r="AW454">
        <v>2</v>
      </c>
      <c r="AX454" t="s">
        <v>2770</v>
      </c>
      <c r="AY454" t="s">
        <v>1260</v>
      </c>
      <c r="BA454" s="2">
        <v>44706.678981481484</v>
      </c>
      <c r="BB454" s="2">
        <v>44183</v>
      </c>
      <c r="BC454">
        <v>512272</v>
      </c>
      <c r="BD454">
        <v>3</v>
      </c>
    </row>
    <row r="455" spans="1:56" hidden="1" x14ac:dyDescent="0.15">
      <c r="A455">
        <v>181</v>
      </c>
      <c r="B455">
        <v>1</v>
      </c>
      <c r="C455">
        <v>1</v>
      </c>
      <c r="D455">
        <v>3</v>
      </c>
      <c r="E455">
        <v>0</v>
      </c>
      <c r="G455" s="1">
        <v>42936</v>
      </c>
      <c r="H455" t="s">
        <v>83</v>
      </c>
      <c r="I455" t="s">
        <v>56</v>
      </c>
      <c r="J455">
        <v>186</v>
      </c>
      <c r="K455" s="1">
        <v>42936</v>
      </c>
      <c r="L455" s="1">
        <v>42936</v>
      </c>
      <c r="M455" s="1">
        <v>42921</v>
      </c>
      <c r="N455" t="s">
        <v>1262</v>
      </c>
      <c r="O455" t="s">
        <v>1266</v>
      </c>
      <c r="P455" t="s">
        <v>1267</v>
      </c>
      <c r="Q455" t="s">
        <v>1268</v>
      </c>
      <c r="R455" s="1">
        <v>44746</v>
      </c>
      <c r="U455" t="s">
        <v>1261</v>
      </c>
      <c r="W455" t="s">
        <v>1262</v>
      </c>
      <c r="X455" t="s">
        <v>77</v>
      </c>
      <c r="Y455" t="s">
        <v>1263</v>
      </c>
      <c r="Z455" t="s">
        <v>1264</v>
      </c>
      <c r="AA455" t="s">
        <v>1265</v>
      </c>
      <c r="AC455">
        <v>1</v>
      </c>
      <c r="AL455">
        <v>0</v>
      </c>
      <c r="AM455">
        <v>0</v>
      </c>
      <c r="AN455">
        <v>1</v>
      </c>
      <c r="AO455">
        <v>1</v>
      </c>
      <c r="AR455" s="2">
        <v>44183</v>
      </c>
      <c r="AS455" s="2">
        <v>44183</v>
      </c>
      <c r="AT455" t="s">
        <v>63</v>
      </c>
      <c r="AU455">
        <v>1</v>
      </c>
      <c r="AV455">
        <v>0</v>
      </c>
      <c r="AW455">
        <v>0</v>
      </c>
      <c r="AY455" t="s">
        <v>1261</v>
      </c>
      <c r="BA455" s="2">
        <v>44183</v>
      </c>
      <c r="BB455" s="2">
        <v>44183</v>
      </c>
      <c r="BC455" t="s">
        <v>63</v>
      </c>
      <c r="BD455">
        <v>1</v>
      </c>
    </row>
    <row r="456" spans="1:56" hidden="1" x14ac:dyDescent="0.15">
      <c r="A456">
        <v>182</v>
      </c>
      <c r="B456">
        <v>1</v>
      </c>
      <c r="C456">
        <v>1</v>
      </c>
      <c r="D456">
        <v>3</v>
      </c>
      <c r="E456">
        <v>0</v>
      </c>
      <c r="G456" s="1">
        <v>42936</v>
      </c>
      <c r="H456" t="s">
        <v>55</v>
      </c>
      <c r="I456" t="s">
        <v>56</v>
      </c>
      <c r="J456">
        <v>187</v>
      </c>
      <c r="K456" s="1">
        <v>42936</v>
      </c>
      <c r="L456" s="1">
        <v>42936</v>
      </c>
      <c r="M456" s="1">
        <v>42642</v>
      </c>
      <c r="N456" t="s">
        <v>1274</v>
      </c>
      <c r="O456" t="s">
        <v>766</v>
      </c>
      <c r="P456" t="s">
        <v>1275</v>
      </c>
      <c r="Q456" t="s">
        <v>1276</v>
      </c>
      <c r="R456" s="1">
        <v>44467</v>
      </c>
      <c r="U456" t="s">
        <v>1269</v>
      </c>
      <c r="W456" t="s">
        <v>1270</v>
      </c>
      <c r="X456" t="s">
        <v>201</v>
      </c>
      <c r="Y456" t="s">
        <v>1271</v>
      </c>
      <c r="Z456" t="s">
        <v>1272</v>
      </c>
      <c r="AA456" t="s">
        <v>1273</v>
      </c>
      <c r="AC456">
        <v>1</v>
      </c>
      <c r="AL456">
        <v>0</v>
      </c>
      <c r="AM456">
        <v>0</v>
      </c>
      <c r="AN456">
        <v>1</v>
      </c>
      <c r="AO456">
        <v>1</v>
      </c>
      <c r="AR456" s="2">
        <v>44183</v>
      </c>
      <c r="AS456" s="2">
        <v>44183</v>
      </c>
      <c r="AT456" t="s">
        <v>63</v>
      </c>
      <c r="AU456">
        <v>1</v>
      </c>
      <c r="AV456">
        <v>0</v>
      </c>
      <c r="AW456">
        <v>0</v>
      </c>
      <c r="AY456" t="s">
        <v>1277</v>
      </c>
      <c r="BA456" s="2">
        <v>44183</v>
      </c>
      <c r="BB456" s="2">
        <v>44183</v>
      </c>
      <c r="BC456" t="s">
        <v>63</v>
      </c>
      <c r="BD456">
        <v>9</v>
      </c>
    </row>
    <row r="457" spans="1:56" hidden="1" x14ac:dyDescent="0.15">
      <c r="A457">
        <v>182</v>
      </c>
      <c r="B457">
        <v>3</v>
      </c>
      <c r="C457">
        <v>3</v>
      </c>
      <c r="D457">
        <v>3</v>
      </c>
      <c r="E457">
        <v>0</v>
      </c>
      <c r="G457" s="1">
        <v>44405</v>
      </c>
      <c r="H457" t="s">
        <v>2267</v>
      </c>
      <c r="I457" t="s">
        <v>56</v>
      </c>
      <c r="J457">
        <v>187</v>
      </c>
      <c r="K457" s="1">
        <v>42936</v>
      </c>
      <c r="L457" s="1">
        <v>42936</v>
      </c>
      <c r="M457" s="1">
        <v>42642</v>
      </c>
      <c r="N457" t="s">
        <v>1274</v>
      </c>
      <c r="O457" t="s">
        <v>766</v>
      </c>
      <c r="P457" t="s">
        <v>1275</v>
      </c>
      <c r="Q457" t="s">
        <v>1276</v>
      </c>
      <c r="R457" s="1">
        <v>44467</v>
      </c>
      <c r="T457" t="s">
        <v>2377</v>
      </c>
      <c r="U457" t="s">
        <v>2378</v>
      </c>
      <c r="W457" t="s">
        <v>1270</v>
      </c>
      <c r="X457" t="s">
        <v>201</v>
      </c>
      <c r="Y457" t="s">
        <v>1271</v>
      </c>
      <c r="Z457" t="s">
        <v>1272</v>
      </c>
      <c r="AA457" t="s">
        <v>1273</v>
      </c>
      <c r="AC457">
        <v>1</v>
      </c>
      <c r="AG457" t="s">
        <v>2258</v>
      </c>
      <c r="AL457">
        <v>0</v>
      </c>
      <c r="AM457">
        <v>0</v>
      </c>
      <c r="AN457">
        <v>1</v>
      </c>
      <c r="AO457">
        <v>1</v>
      </c>
      <c r="AR457" s="2">
        <v>44405.344108796293</v>
      </c>
      <c r="AS457" s="2">
        <v>44405.344108796293</v>
      </c>
      <c r="AT457">
        <v>99127</v>
      </c>
      <c r="AU457">
        <v>1</v>
      </c>
      <c r="AV457">
        <v>0</v>
      </c>
      <c r="AW457">
        <v>0</v>
      </c>
      <c r="AY457" t="s">
        <v>1277</v>
      </c>
      <c r="BA457" s="2">
        <v>44183</v>
      </c>
      <c r="BB457" s="2">
        <v>44183</v>
      </c>
      <c r="BC457" t="s">
        <v>63</v>
      </c>
      <c r="BD457">
        <v>9</v>
      </c>
    </row>
    <row r="458" spans="1:56" hidden="1" x14ac:dyDescent="0.15">
      <c r="A458">
        <v>182</v>
      </c>
      <c r="B458">
        <v>6</v>
      </c>
      <c r="C458">
        <v>2</v>
      </c>
      <c r="D458">
        <v>3</v>
      </c>
      <c r="E458">
        <v>0</v>
      </c>
      <c r="G458" s="1">
        <v>44455</v>
      </c>
      <c r="H458" t="s">
        <v>2259</v>
      </c>
      <c r="I458" t="s">
        <v>56</v>
      </c>
      <c r="J458">
        <v>187</v>
      </c>
      <c r="K458" s="1">
        <v>42936</v>
      </c>
      <c r="L458" s="1">
        <v>42936</v>
      </c>
      <c r="M458" s="1">
        <v>44468</v>
      </c>
      <c r="N458" t="s">
        <v>1274</v>
      </c>
      <c r="O458" t="s">
        <v>766</v>
      </c>
      <c r="P458" t="s">
        <v>2752</v>
      </c>
      <c r="Q458" t="s">
        <v>1276</v>
      </c>
      <c r="R458" s="1">
        <v>46293</v>
      </c>
      <c r="T458" t="s">
        <v>2377</v>
      </c>
      <c r="U458" t="s">
        <v>2378</v>
      </c>
      <c r="W458" t="s">
        <v>1270</v>
      </c>
      <c r="X458" t="s">
        <v>201</v>
      </c>
      <c r="Y458" t="s">
        <v>1271</v>
      </c>
      <c r="Z458" t="s">
        <v>1272</v>
      </c>
      <c r="AA458" t="s">
        <v>1273</v>
      </c>
      <c r="AC458">
        <v>1</v>
      </c>
      <c r="AG458" t="s">
        <v>2258</v>
      </c>
      <c r="AL458">
        <v>0</v>
      </c>
      <c r="AM458">
        <v>0</v>
      </c>
      <c r="AN458">
        <v>1</v>
      </c>
      <c r="AO458">
        <v>1</v>
      </c>
      <c r="AR458" s="2">
        <v>44739.327418981484</v>
      </c>
      <c r="AS458" s="2">
        <v>44739.327418981484</v>
      </c>
      <c r="AT458">
        <v>512272</v>
      </c>
      <c r="AU458">
        <v>1</v>
      </c>
      <c r="AV458">
        <v>0</v>
      </c>
      <c r="AW458">
        <v>2</v>
      </c>
      <c r="AY458" t="s">
        <v>1277</v>
      </c>
      <c r="BA458" s="2">
        <v>44739.327384259261</v>
      </c>
      <c r="BB458" s="2">
        <v>44183</v>
      </c>
      <c r="BC458">
        <v>512272</v>
      </c>
      <c r="BD458">
        <v>9</v>
      </c>
    </row>
    <row r="459" spans="1:56" hidden="1" x14ac:dyDescent="0.15">
      <c r="A459">
        <v>182</v>
      </c>
      <c r="B459">
        <v>9</v>
      </c>
      <c r="C459">
        <v>3</v>
      </c>
      <c r="D459">
        <v>3</v>
      </c>
      <c r="E459">
        <v>0</v>
      </c>
      <c r="G459" s="1">
        <v>44768</v>
      </c>
      <c r="H459" t="s">
        <v>2262</v>
      </c>
      <c r="I459" t="s">
        <v>56</v>
      </c>
      <c r="J459">
        <v>187</v>
      </c>
      <c r="K459" s="1">
        <v>42936</v>
      </c>
      <c r="L459" s="1">
        <v>42936</v>
      </c>
      <c r="M459" s="1">
        <v>44468</v>
      </c>
      <c r="N459" t="s">
        <v>2865</v>
      </c>
      <c r="O459" t="s">
        <v>766</v>
      </c>
      <c r="P459" t="s">
        <v>2752</v>
      </c>
      <c r="Q459" t="s">
        <v>1276</v>
      </c>
      <c r="R459" s="1">
        <v>46293</v>
      </c>
      <c r="T459" t="s">
        <v>2377</v>
      </c>
      <c r="U459" t="s">
        <v>2378</v>
      </c>
      <c r="W459" t="s">
        <v>2866</v>
      </c>
      <c r="X459" t="s">
        <v>201</v>
      </c>
      <c r="Y459" t="s">
        <v>1271</v>
      </c>
      <c r="Z459" t="s">
        <v>1272</v>
      </c>
      <c r="AA459" t="s">
        <v>1273</v>
      </c>
      <c r="AC459">
        <v>1</v>
      </c>
      <c r="AG459" t="s">
        <v>2258</v>
      </c>
      <c r="AL459">
        <v>0</v>
      </c>
      <c r="AN459">
        <v>1</v>
      </c>
      <c r="AO459">
        <v>1</v>
      </c>
      <c r="AR459" s="2">
        <v>45266.615972222222</v>
      </c>
      <c r="AS459" s="2">
        <v>45266.615972222222</v>
      </c>
      <c r="AT459">
        <v>512272</v>
      </c>
      <c r="AU459">
        <v>1</v>
      </c>
      <c r="AV459">
        <v>0</v>
      </c>
      <c r="AW459">
        <v>2</v>
      </c>
      <c r="AX459" t="s">
        <v>2864</v>
      </c>
      <c r="AY459" t="s">
        <v>2863</v>
      </c>
      <c r="BA459" s="2">
        <v>44769.404849537037</v>
      </c>
      <c r="BB459" s="2">
        <v>44183</v>
      </c>
      <c r="BC459">
        <v>512272</v>
      </c>
      <c r="BD459">
        <v>9</v>
      </c>
    </row>
    <row r="460" spans="1:56" hidden="1" x14ac:dyDescent="0.15">
      <c r="A460">
        <v>183</v>
      </c>
      <c r="B460">
        <v>1</v>
      </c>
      <c r="C460">
        <v>1</v>
      </c>
      <c r="D460">
        <v>3</v>
      </c>
      <c r="E460">
        <v>0</v>
      </c>
      <c r="G460" s="1">
        <v>42930</v>
      </c>
      <c r="H460" t="s">
        <v>83</v>
      </c>
      <c r="I460" t="s">
        <v>56</v>
      </c>
      <c r="J460">
        <v>188</v>
      </c>
      <c r="K460" s="1">
        <v>42930</v>
      </c>
      <c r="L460" s="1">
        <v>42930</v>
      </c>
      <c r="M460" s="1">
        <v>42929</v>
      </c>
      <c r="N460" t="s">
        <v>1283</v>
      </c>
      <c r="O460" t="s">
        <v>1284</v>
      </c>
      <c r="P460" t="s">
        <v>1285</v>
      </c>
      <c r="Q460" t="s">
        <v>1282</v>
      </c>
      <c r="R460" s="1">
        <v>44754</v>
      </c>
      <c r="U460" t="s">
        <v>1278</v>
      </c>
      <c r="W460" t="s">
        <v>1279</v>
      </c>
      <c r="X460" t="s">
        <v>59</v>
      </c>
      <c r="Y460" t="s">
        <v>1280</v>
      </c>
      <c r="Z460" t="s">
        <v>1281</v>
      </c>
      <c r="AA460" t="s">
        <v>1282</v>
      </c>
      <c r="AC460">
        <v>1</v>
      </c>
      <c r="AL460">
        <v>0</v>
      </c>
      <c r="AM460">
        <v>0</v>
      </c>
      <c r="AN460">
        <v>1</v>
      </c>
      <c r="AO460">
        <v>1</v>
      </c>
      <c r="AR460" s="2">
        <v>44183</v>
      </c>
      <c r="AS460" s="2">
        <v>44183</v>
      </c>
      <c r="AT460" t="s">
        <v>63</v>
      </c>
      <c r="AU460">
        <v>1</v>
      </c>
      <c r="AV460">
        <v>0</v>
      </c>
      <c r="AW460">
        <v>0</v>
      </c>
      <c r="AY460" t="s">
        <v>1286</v>
      </c>
      <c r="BA460" s="2">
        <v>44183</v>
      </c>
      <c r="BB460" s="2">
        <v>44183</v>
      </c>
      <c r="BC460" t="s">
        <v>63</v>
      </c>
      <c r="BD460">
        <v>1</v>
      </c>
    </row>
    <row r="461" spans="1:56" hidden="1" x14ac:dyDescent="0.15">
      <c r="A461">
        <v>184</v>
      </c>
      <c r="B461">
        <v>1</v>
      </c>
      <c r="C461">
        <v>1</v>
      </c>
      <c r="D461">
        <v>3</v>
      </c>
      <c r="E461">
        <v>0</v>
      </c>
      <c r="G461" s="1">
        <v>42945</v>
      </c>
      <c r="H461" t="s">
        <v>83</v>
      </c>
      <c r="I461" t="s">
        <v>56</v>
      </c>
      <c r="J461">
        <v>189</v>
      </c>
      <c r="K461" s="1">
        <v>42945</v>
      </c>
      <c r="L461" s="1">
        <v>42945</v>
      </c>
      <c r="M461" s="1">
        <v>43937</v>
      </c>
      <c r="N461" t="s">
        <v>1292</v>
      </c>
      <c r="O461" t="s">
        <v>1289</v>
      </c>
      <c r="P461" t="s">
        <v>1290</v>
      </c>
      <c r="Q461" t="s">
        <v>1291</v>
      </c>
      <c r="R461" s="1">
        <v>45762</v>
      </c>
      <c r="U461" t="s">
        <v>1287</v>
      </c>
      <c r="W461" t="s">
        <v>1288</v>
      </c>
      <c r="X461" t="s">
        <v>59</v>
      </c>
      <c r="Y461" t="s">
        <v>1289</v>
      </c>
      <c r="Z461" t="s">
        <v>1290</v>
      </c>
      <c r="AA461" t="s">
        <v>1291</v>
      </c>
      <c r="AC461">
        <v>1</v>
      </c>
      <c r="AL461">
        <v>0</v>
      </c>
      <c r="AM461">
        <v>0</v>
      </c>
      <c r="AN461">
        <v>1</v>
      </c>
      <c r="AO461">
        <v>1</v>
      </c>
      <c r="AR461" s="2">
        <v>44183</v>
      </c>
      <c r="AS461" s="2">
        <v>44183</v>
      </c>
      <c r="AT461" t="s">
        <v>63</v>
      </c>
      <c r="AU461">
        <v>1</v>
      </c>
      <c r="AV461">
        <v>0</v>
      </c>
      <c r="AW461">
        <v>0</v>
      </c>
      <c r="AY461" t="s">
        <v>1287</v>
      </c>
      <c r="BA461" s="2">
        <v>44183</v>
      </c>
      <c r="BB461" s="2">
        <v>44183</v>
      </c>
      <c r="BC461" t="s">
        <v>63</v>
      </c>
      <c r="BD461">
        <v>1</v>
      </c>
    </row>
    <row r="462" spans="1:56" hidden="1" x14ac:dyDescent="0.15">
      <c r="A462">
        <v>185</v>
      </c>
      <c r="B462">
        <v>1</v>
      </c>
      <c r="C462">
        <v>1</v>
      </c>
      <c r="D462">
        <v>3</v>
      </c>
      <c r="E462">
        <v>0</v>
      </c>
      <c r="G462" s="1">
        <v>42957</v>
      </c>
      <c r="H462" t="s">
        <v>55</v>
      </c>
      <c r="I462" t="s">
        <v>56</v>
      </c>
      <c r="J462">
        <v>190</v>
      </c>
      <c r="K462" s="1">
        <v>42957</v>
      </c>
      <c r="L462" s="1">
        <v>42957</v>
      </c>
      <c r="M462" s="1">
        <v>42982</v>
      </c>
      <c r="N462" t="s">
        <v>1294</v>
      </c>
      <c r="O462" t="s">
        <v>1295</v>
      </c>
      <c r="P462" t="s">
        <v>1296</v>
      </c>
      <c r="Q462" t="s">
        <v>1297</v>
      </c>
      <c r="R462" s="1">
        <v>44807</v>
      </c>
      <c r="U462" t="s">
        <v>1293</v>
      </c>
      <c r="W462" t="s">
        <v>1294</v>
      </c>
      <c r="X462" t="s">
        <v>59</v>
      </c>
      <c r="Y462" t="s">
        <v>1295</v>
      </c>
      <c r="Z462" t="s">
        <v>1296</v>
      </c>
      <c r="AA462" t="s">
        <v>1297</v>
      </c>
      <c r="AC462">
        <v>1</v>
      </c>
      <c r="AL462">
        <v>0</v>
      </c>
      <c r="AM462">
        <v>0</v>
      </c>
      <c r="AN462">
        <v>1</v>
      </c>
      <c r="AO462">
        <v>1</v>
      </c>
      <c r="AR462" s="2">
        <v>44183</v>
      </c>
      <c r="AS462" s="2">
        <v>44183</v>
      </c>
      <c r="AT462" t="s">
        <v>63</v>
      </c>
      <c r="AU462">
        <v>1</v>
      </c>
      <c r="AV462">
        <v>0</v>
      </c>
      <c r="AW462">
        <v>0</v>
      </c>
      <c r="AY462" t="s">
        <v>1298</v>
      </c>
      <c r="BA462" s="2">
        <v>44183</v>
      </c>
      <c r="BB462" s="2">
        <v>44183</v>
      </c>
      <c r="BC462" t="s">
        <v>63</v>
      </c>
      <c r="BD462">
        <v>3</v>
      </c>
    </row>
    <row r="463" spans="1:56" hidden="1" x14ac:dyDescent="0.15">
      <c r="A463">
        <v>185</v>
      </c>
      <c r="B463">
        <v>3</v>
      </c>
      <c r="C463">
        <v>2</v>
      </c>
      <c r="D463">
        <v>3</v>
      </c>
      <c r="E463">
        <v>0</v>
      </c>
      <c r="G463" s="1">
        <v>44797</v>
      </c>
      <c r="H463" t="s">
        <v>2257</v>
      </c>
      <c r="I463" t="s">
        <v>56</v>
      </c>
      <c r="J463">
        <v>190</v>
      </c>
      <c r="K463" s="1">
        <v>42957</v>
      </c>
      <c r="L463" s="1">
        <v>42957</v>
      </c>
      <c r="M463" s="1">
        <v>44808</v>
      </c>
      <c r="N463" t="s">
        <v>1294</v>
      </c>
      <c r="O463" t="s">
        <v>1295</v>
      </c>
      <c r="P463" t="s">
        <v>1296</v>
      </c>
      <c r="Q463" t="s">
        <v>1297</v>
      </c>
      <c r="R463" s="1">
        <v>46633</v>
      </c>
      <c r="U463" t="s">
        <v>1293</v>
      </c>
      <c r="W463" t="s">
        <v>1294</v>
      </c>
      <c r="X463" t="s">
        <v>59</v>
      </c>
      <c r="Y463" t="s">
        <v>1295</v>
      </c>
      <c r="Z463" t="s">
        <v>1296</v>
      </c>
      <c r="AA463" t="s">
        <v>1297</v>
      </c>
      <c r="AC463">
        <v>1</v>
      </c>
      <c r="AG463" t="s">
        <v>2258</v>
      </c>
      <c r="AL463">
        <v>0</v>
      </c>
      <c r="AM463">
        <v>0</v>
      </c>
      <c r="AN463">
        <v>1</v>
      </c>
      <c r="AO463">
        <v>1</v>
      </c>
      <c r="AR463" s="2">
        <v>44797.68172453704</v>
      </c>
      <c r="AS463" s="2">
        <v>44797.68172453704</v>
      </c>
      <c r="AT463">
        <v>99127</v>
      </c>
      <c r="AU463">
        <v>1</v>
      </c>
      <c r="AV463">
        <v>0</v>
      </c>
      <c r="AW463">
        <v>0</v>
      </c>
      <c r="AY463" t="s">
        <v>1298</v>
      </c>
      <c r="BA463" s="2">
        <v>44183</v>
      </c>
      <c r="BB463" s="2">
        <v>44183</v>
      </c>
      <c r="BC463" t="s">
        <v>63</v>
      </c>
      <c r="BD463">
        <v>3</v>
      </c>
    </row>
    <row r="464" spans="1:56" hidden="1" x14ac:dyDescent="0.15">
      <c r="A464">
        <v>186</v>
      </c>
      <c r="B464">
        <v>1</v>
      </c>
      <c r="C464">
        <v>1</v>
      </c>
      <c r="D464">
        <v>3</v>
      </c>
      <c r="E464">
        <v>0</v>
      </c>
      <c r="G464" s="1">
        <v>42961</v>
      </c>
      <c r="H464" t="s">
        <v>55</v>
      </c>
      <c r="I464" t="s">
        <v>56</v>
      </c>
      <c r="J464">
        <v>191</v>
      </c>
      <c r="K464" s="1">
        <v>42961</v>
      </c>
      <c r="L464" s="1">
        <v>42961</v>
      </c>
      <c r="M464" s="1">
        <v>42951</v>
      </c>
      <c r="N464" t="s">
        <v>1300</v>
      </c>
      <c r="O464" t="s">
        <v>1301</v>
      </c>
      <c r="P464" t="s">
        <v>1302</v>
      </c>
      <c r="Q464" t="s">
        <v>1303</v>
      </c>
      <c r="R464" s="1">
        <v>44776</v>
      </c>
      <c r="U464" t="s">
        <v>1299</v>
      </c>
      <c r="W464" t="s">
        <v>1300</v>
      </c>
      <c r="X464" t="s">
        <v>59</v>
      </c>
      <c r="Y464" t="s">
        <v>1301</v>
      </c>
      <c r="Z464" t="s">
        <v>1302</v>
      </c>
      <c r="AA464" t="s">
        <v>1303</v>
      </c>
      <c r="AC464">
        <v>1</v>
      </c>
      <c r="AL464">
        <v>0</v>
      </c>
      <c r="AM464">
        <v>0</v>
      </c>
      <c r="AN464">
        <v>1</v>
      </c>
      <c r="AO464">
        <v>1</v>
      </c>
      <c r="AR464" s="2">
        <v>44183</v>
      </c>
      <c r="AS464" s="2">
        <v>44183</v>
      </c>
      <c r="AT464" t="s">
        <v>63</v>
      </c>
      <c r="AU464">
        <v>1</v>
      </c>
      <c r="AV464">
        <v>0</v>
      </c>
      <c r="AW464">
        <v>0</v>
      </c>
      <c r="AY464" t="s">
        <v>1304</v>
      </c>
      <c r="BA464" s="2">
        <v>44183</v>
      </c>
      <c r="BB464" s="2">
        <v>44183</v>
      </c>
      <c r="BC464" t="s">
        <v>63</v>
      </c>
      <c r="BD464">
        <v>3</v>
      </c>
    </row>
    <row r="465" spans="1:56" hidden="1" x14ac:dyDescent="0.15">
      <c r="A465">
        <v>186</v>
      </c>
      <c r="B465">
        <v>3</v>
      </c>
      <c r="C465">
        <v>2</v>
      </c>
      <c r="D465">
        <v>3</v>
      </c>
      <c r="E465">
        <v>0</v>
      </c>
      <c r="G465" s="1">
        <v>44771</v>
      </c>
      <c r="H465" t="s">
        <v>2257</v>
      </c>
      <c r="I465" t="s">
        <v>56</v>
      </c>
      <c r="J465">
        <v>191</v>
      </c>
      <c r="K465" s="1">
        <v>42961</v>
      </c>
      <c r="L465" s="1">
        <v>42961</v>
      </c>
      <c r="M465" s="1">
        <v>44777</v>
      </c>
      <c r="N465" t="s">
        <v>1300</v>
      </c>
      <c r="O465" t="s">
        <v>1301</v>
      </c>
      <c r="P465" t="s">
        <v>1302</v>
      </c>
      <c r="Q465" t="s">
        <v>1303</v>
      </c>
      <c r="R465" s="1">
        <v>46602</v>
      </c>
      <c r="T465" t="s">
        <v>2852</v>
      </c>
      <c r="U465" t="s">
        <v>1299</v>
      </c>
      <c r="W465" t="s">
        <v>1300</v>
      </c>
      <c r="X465" t="s">
        <v>59</v>
      </c>
      <c r="Y465" t="s">
        <v>1301</v>
      </c>
      <c r="Z465" t="s">
        <v>1302</v>
      </c>
      <c r="AA465" t="s">
        <v>1303</v>
      </c>
      <c r="AC465">
        <v>1</v>
      </c>
      <c r="AG465" t="s">
        <v>2258</v>
      </c>
      <c r="AL465">
        <v>0</v>
      </c>
      <c r="AM465">
        <v>0</v>
      </c>
      <c r="AN465">
        <v>1</v>
      </c>
      <c r="AO465">
        <v>1</v>
      </c>
      <c r="AR465" s="2">
        <v>44774.56763888889</v>
      </c>
      <c r="AS465" s="2">
        <v>44774.56763888889</v>
      </c>
      <c r="AT465">
        <v>512272</v>
      </c>
      <c r="AU465">
        <v>1</v>
      </c>
      <c r="AV465">
        <v>0</v>
      </c>
      <c r="AW465">
        <v>1</v>
      </c>
      <c r="AX465" t="s">
        <v>2851</v>
      </c>
      <c r="AY465" t="s">
        <v>2850</v>
      </c>
      <c r="BA465" s="2">
        <v>44774.566932870373</v>
      </c>
      <c r="BB465" s="2">
        <v>44183</v>
      </c>
      <c r="BC465">
        <v>512272</v>
      </c>
      <c r="BD465">
        <v>3</v>
      </c>
    </row>
    <row r="466" spans="1:56" hidden="1" x14ac:dyDescent="0.15">
      <c r="A466">
        <v>187</v>
      </c>
      <c r="B466">
        <v>1</v>
      </c>
      <c r="C466">
        <v>1</v>
      </c>
      <c r="D466">
        <v>3</v>
      </c>
      <c r="E466">
        <v>0</v>
      </c>
      <c r="G466" s="1">
        <v>42962</v>
      </c>
      <c r="H466" t="s">
        <v>55</v>
      </c>
      <c r="I466" t="s">
        <v>56</v>
      </c>
      <c r="J466">
        <v>192</v>
      </c>
      <c r="K466" s="1">
        <v>42962</v>
      </c>
      <c r="L466" s="1">
        <v>42962</v>
      </c>
      <c r="M466" s="1">
        <v>43634</v>
      </c>
      <c r="N466" t="s">
        <v>1310</v>
      </c>
      <c r="O466" t="s">
        <v>1307</v>
      </c>
      <c r="P466" t="s">
        <v>1308</v>
      </c>
      <c r="Q466" t="s">
        <v>1309</v>
      </c>
      <c r="R466" s="1">
        <v>45460</v>
      </c>
      <c r="U466" t="s">
        <v>1305</v>
      </c>
      <c r="W466" t="s">
        <v>1306</v>
      </c>
      <c r="X466" t="s">
        <v>59</v>
      </c>
      <c r="Y466" t="s">
        <v>1307</v>
      </c>
      <c r="Z466" t="s">
        <v>1308</v>
      </c>
      <c r="AA466" t="s">
        <v>1309</v>
      </c>
      <c r="AC466">
        <v>1</v>
      </c>
      <c r="AL466">
        <v>0</v>
      </c>
      <c r="AM466">
        <v>0</v>
      </c>
      <c r="AN466">
        <v>1</v>
      </c>
      <c r="AO466">
        <v>1</v>
      </c>
      <c r="AR466" s="2">
        <v>44183</v>
      </c>
      <c r="AS466" s="2">
        <v>44183</v>
      </c>
      <c r="AT466" t="s">
        <v>63</v>
      </c>
      <c r="AU466">
        <v>1</v>
      </c>
      <c r="AV466">
        <v>0</v>
      </c>
      <c r="AW466">
        <v>0</v>
      </c>
      <c r="AY466" t="s">
        <v>1311</v>
      </c>
      <c r="BA466" s="2">
        <v>44183</v>
      </c>
      <c r="BB466" s="2">
        <v>44183</v>
      </c>
      <c r="BC466" t="s">
        <v>63</v>
      </c>
      <c r="BD466">
        <v>4</v>
      </c>
    </row>
    <row r="467" spans="1:56" hidden="1" x14ac:dyDescent="0.15">
      <c r="A467">
        <v>187</v>
      </c>
      <c r="B467">
        <v>4</v>
      </c>
      <c r="C467">
        <v>3</v>
      </c>
      <c r="D467">
        <v>3</v>
      </c>
      <c r="E467">
        <v>0</v>
      </c>
      <c r="G467" s="1">
        <v>44770</v>
      </c>
      <c r="H467" t="s">
        <v>2262</v>
      </c>
      <c r="I467" t="s">
        <v>56</v>
      </c>
      <c r="J467">
        <v>192</v>
      </c>
      <c r="K467" s="1">
        <v>42962</v>
      </c>
      <c r="L467" s="1">
        <v>42962</v>
      </c>
      <c r="M467" s="1">
        <v>43634</v>
      </c>
      <c r="N467" t="s">
        <v>1310</v>
      </c>
      <c r="O467" t="s">
        <v>1307</v>
      </c>
      <c r="P467" t="s">
        <v>1308</v>
      </c>
      <c r="Q467" t="s">
        <v>1309</v>
      </c>
      <c r="R467" s="1">
        <v>45460</v>
      </c>
      <c r="T467" t="s">
        <v>2862</v>
      </c>
      <c r="U467" t="s">
        <v>2861</v>
      </c>
      <c r="W467" t="s">
        <v>1306</v>
      </c>
      <c r="X467" t="s">
        <v>59</v>
      </c>
      <c r="Y467" t="s">
        <v>1307</v>
      </c>
      <c r="Z467" t="s">
        <v>1308</v>
      </c>
      <c r="AA467" t="s">
        <v>1309</v>
      </c>
      <c r="AC467">
        <v>1</v>
      </c>
      <c r="AG467" t="s">
        <v>2258</v>
      </c>
      <c r="AL467">
        <v>0</v>
      </c>
      <c r="AM467">
        <v>0</v>
      </c>
      <c r="AN467">
        <v>1</v>
      </c>
      <c r="AO467">
        <v>1</v>
      </c>
      <c r="AR467" s="2">
        <v>44774.481736111113</v>
      </c>
      <c r="AS467" s="2">
        <v>44774.481736111113</v>
      </c>
      <c r="AT467">
        <v>512272</v>
      </c>
      <c r="AU467">
        <v>1</v>
      </c>
      <c r="AV467">
        <v>0</v>
      </c>
      <c r="AW467">
        <v>1</v>
      </c>
      <c r="AX467" t="s">
        <v>2860</v>
      </c>
      <c r="AY467" t="s">
        <v>1311</v>
      </c>
      <c r="BA467" s="2">
        <v>44774.481712962966</v>
      </c>
      <c r="BB467" s="2">
        <v>44183</v>
      </c>
      <c r="BC467">
        <v>512272</v>
      </c>
      <c r="BD467">
        <v>4</v>
      </c>
    </row>
    <row r="468" spans="1:56" hidden="1" x14ac:dyDescent="0.15">
      <c r="A468">
        <v>188</v>
      </c>
      <c r="B468">
        <v>1</v>
      </c>
      <c r="C468">
        <v>1</v>
      </c>
      <c r="D468">
        <v>3</v>
      </c>
      <c r="E468">
        <v>0</v>
      </c>
      <c r="G468" s="1">
        <v>42977</v>
      </c>
      <c r="H468" t="s">
        <v>83</v>
      </c>
      <c r="I468" t="s">
        <v>56</v>
      </c>
      <c r="J468">
        <v>193</v>
      </c>
      <c r="K468" s="1">
        <v>42977</v>
      </c>
      <c r="L468" s="1">
        <v>42977</v>
      </c>
      <c r="M468" s="1">
        <v>44159</v>
      </c>
      <c r="N468" t="s">
        <v>1317</v>
      </c>
      <c r="O468" t="s">
        <v>1318</v>
      </c>
      <c r="P468" t="s">
        <v>1319</v>
      </c>
      <c r="Q468" t="s">
        <v>1320</v>
      </c>
      <c r="R468" s="1">
        <v>45984</v>
      </c>
      <c r="U468" t="s">
        <v>1312</v>
      </c>
      <c r="W468" t="s">
        <v>1313</v>
      </c>
      <c r="X468" t="s">
        <v>59</v>
      </c>
      <c r="Y468" t="s">
        <v>1314</v>
      </c>
      <c r="Z468" t="s">
        <v>1315</v>
      </c>
      <c r="AA468" t="s">
        <v>1316</v>
      </c>
      <c r="AC468">
        <v>1</v>
      </c>
      <c r="AL468">
        <v>0</v>
      </c>
      <c r="AM468">
        <v>0</v>
      </c>
      <c r="AN468">
        <v>1</v>
      </c>
      <c r="AO468">
        <v>1</v>
      </c>
      <c r="AR468" s="2">
        <v>44183</v>
      </c>
      <c r="AS468" s="2">
        <v>44183</v>
      </c>
      <c r="AT468" t="s">
        <v>63</v>
      </c>
      <c r="AU468">
        <v>1</v>
      </c>
      <c r="AV468">
        <v>0</v>
      </c>
      <c r="AW468">
        <v>0</v>
      </c>
      <c r="AY468" t="s">
        <v>1321</v>
      </c>
      <c r="BA468" s="2">
        <v>44183</v>
      </c>
      <c r="BB468" s="2">
        <v>44183</v>
      </c>
      <c r="BC468" t="s">
        <v>63</v>
      </c>
      <c r="BD468">
        <v>1</v>
      </c>
    </row>
    <row r="469" spans="1:56" hidden="1" x14ac:dyDescent="0.15">
      <c r="A469">
        <v>189</v>
      </c>
      <c r="B469">
        <v>1</v>
      </c>
      <c r="C469">
        <v>1</v>
      </c>
      <c r="D469">
        <v>3</v>
      </c>
      <c r="E469">
        <v>0</v>
      </c>
      <c r="G469" s="1">
        <v>42991</v>
      </c>
      <c r="H469" t="s">
        <v>55</v>
      </c>
      <c r="I469" t="s">
        <v>56</v>
      </c>
      <c r="J469">
        <v>194</v>
      </c>
      <c r="K469" s="1">
        <v>42991</v>
      </c>
      <c r="L469" s="1">
        <v>42991</v>
      </c>
      <c r="M469" s="1">
        <v>43020</v>
      </c>
      <c r="N469" t="s">
        <v>1326</v>
      </c>
      <c r="O469" t="s">
        <v>1084</v>
      </c>
      <c r="P469" t="s">
        <v>1324</v>
      </c>
      <c r="Q469" t="s">
        <v>1325</v>
      </c>
      <c r="R469" s="1">
        <v>44845</v>
      </c>
      <c r="U469" t="s">
        <v>1322</v>
      </c>
      <c r="W469" t="s">
        <v>1323</v>
      </c>
      <c r="X469" t="s">
        <v>59</v>
      </c>
      <c r="Y469" t="s">
        <v>1084</v>
      </c>
      <c r="Z469" t="s">
        <v>1324</v>
      </c>
      <c r="AA469" t="s">
        <v>1325</v>
      </c>
      <c r="AC469">
        <v>1</v>
      </c>
      <c r="AL469">
        <v>0</v>
      </c>
      <c r="AM469">
        <v>0</v>
      </c>
      <c r="AN469">
        <v>1</v>
      </c>
      <c r="AO469">
        <v>1</v>
      </c>
      <c r="AR469" s="2">
        <v>44183</v>
      </c>
      <c r="AS469" s="2">
        <v>44183</v>
      </c>
      <c r="AT469" t="s">
        <v>63</v>
      </c>
      <c r="AU469">
        <v>1</v>
      </c>
      <c r="AV469">
        <v>0</v>
      </c>
      <c r="AW469">
        <v>0</v>
      </c>
      <c r="AY469" t="s">
        <v>1327</v>
      </c>
      <c r="BA469" s="2">
        <v>44183</v>
      </c>
      <c r="BB469" s="2">
        <v>44183</v>
      </c>
      <c r="BC469" t="s">
        <v>63</v>
      </c>
      <c r="BD469">
        <v>3</v>
      </c>
    </row>
    <row r="470" spans="1:56" hidden="1" x14ac:dyDescent="0.15">
      <c r="A470">
        <v>189</v>
      </c>
      <c r="B470">
        <v>3</v>
      </c>
      <c r="C470">
        <v>2</v>
      </c>
      <c r="D470">
        <v>3</v>
      </c>
      <c r="E470">
        <v>0</v>
      </c>
      <c r="G470" s="1">
        <v>44805</v>
      </c>
      <c r="H470" t="s">
        <v>2257</v>
      </c>
      <c r="I470" t="s">
        <v>56</v>
      </c>
      <c r="J470">
        <v>194</v>
      </c>
      <c r="K470" s="1">
        <v>42991</v>
      </c>
      <c r="L470" s="1">
        <v>42991</v>
      </c>
      <c r="M470" s="1">
        <v>44846</v>
      </c>
      <c r="N470" t="s">
        <v>1326</v>
      </c>
      <c r="O470" t="s">
        <v>1084</v>
      </c>
      <c r="P470" t="s">
        <v>2900</v>
      </c>
      <c r="Q470" t="s">
        <v>1325</v>
      </c>
      <c r="R470" s="1">
        <v>46671</v>
      </c>
      <c r="T470" t="s">
        <v>2901</v>
      </c>
      <c r="U470" t="s">
        <v>1322</v>
      </c>
      <c r="W470" t="s">
        <v>1323</v>
      </c>
      <c r="X470" t="s">
        <v>59</v>
      </c>
      <c r="Y470" t="s">
        <v>1084</v>
      </c>
      <c r="Z470" t="s">
        <v>2900</v>
      </c>
      <c r="AA470" t="s">
        <v>1325</v>
      </c>
      <c r="AC470">
        <v>1</v>
      </c>
      <c r="AG470" t="s">
        <v>2258</v>
      </c>
      <c r="AL470">
        <v>0</v>
      </c>
      <c r="AM470">
        <v>0</v>
      </c>
      <c r="AN470">
        <v>1</v>
      </c>
      <c r="AO470">
        <v>1</v>
      </c>
      <c r="AR470" s="2">
        <v>44806.575960648152</v>
      </c>
      <c r="AS470" s="2">
        <v>44806.575960648152</v>
      </c>
      <c r="AT470">
        <v>512272</v>
      </c>
      <c r="AU470">
        <v>1</v>
      </c>
      <c r="AV470">
        <v>0</v>
      </c>
      <c r="AW470">
        <v>1</v>
      </c>
      <c r="AX470" t="s">
        <v>2899</v>
      </c>
      <c r="AY470" t="s">
        <v>1327</v>
      </c>
      <c r="BA470" s="2">
        <v>44806.575543981482</v>
      </c>
      <c r="BB470" s="2">
        <v>44183</v>
      </c>
      <c r="BC470">
        <v>512272</v>
      </c>
      <c r="BD470">
        <v>3</v>
      </c>
    </row>
    <row r="471" spans="1:56" hidden="1" x14ac:dyDescent="0.15">
      <c r="A471">
        <v>190</v>
      </c>
      <c r="B471">
        <v>1</v>
      </c>
      <c r="C471">
        <v>1</v>
      </c>
      <c r="D471">
        <v>3</v>
      </c>
      <c r="E471">
        <v>0</v>
      </c>
      <c r="G471" s="1">
        <v>43006</v>
      </c>
      <c r="H471" t="s">
        <v>55</v>
      </c>
      <c r="I471" t="s">
        <v>56</v>
      </c>
      <c r="J471">
        <v>195</v>
      </c>
      <c r="K471" s="1">
        <v>43006</v>
      </c>
      <c r="L471" s="1">
        <v>43006</v>
      </c>
      <c r="M471" s="1">
        <v>42639</v>
      </c>
      <c r="N471" t="s">
        <v>1333</v>
      </c>
      <c r="O471" t="s">
        <v>1330</v>
      </c>
      <c r="P471" t="s">
        <v>1334</v>
      </c>
      <c r="Q471" t="s">
        <v>1332</v>
      </c>
      <c r="R471" s="1">
        <v>44464</v>
      </c>
      <c r="U471" t="s">
        <v>1328</v>
      </c>
      <c r="W471" t="s">
        <v>1329</v>
      </c>
      <c r="X471" t="s">
        <v>59</v>
      </c>
      <c r="Y471" t="s">
        <v>1330</v>
      </c>
      <c r="Z471" t="s">
        <v>1331</v>
      </c>
      <c r="AA471" t="s">
        <v>1332</v>
      </c>
      <c r="AC471">
        <v>1</v>
      </c>
      <c r="AL471">
        <v>0</v>
      </c>
      <c r="AM471">
        <v>0</v>
      </c>
      <c r="AN471">
        <v>1</v>
      </c>
      <c r="AO471">
        <v>1</v>
      </c>
      <c r="AR471" s="2">
        <v>44183</v>
      </c>
      <c r="AS471" s="2">
        <v>44183</v>
      </c>
      <c r="AT471" t="s">
        <v>63</v>
      </c>
      <c r="AU471">
        <v>1</v>
      </c>
      <c r="AV471">
        <v>0</v>
      </c>
      <c r="AW471">
        <v>0</v>
      </c>
      <c r="AY471" t="s">
        <v>1335</v>
      </c>
      <c r="BA471" s="2">
        <v>44183</v>
      </c>
      <c r="BB471" s="2">
        <v>44183</v>
      </c>
      <c r="BC471" t="s">
        <v>63</v>
      </c>
      <c r="BD471">
        <v>4</v>
      </c>
    </row>
    <row r="472" spans="1:56" hidden="1" x14ac:dyDescent="0.15">
      <c r="A472">
        <v>190</v>
      </c>
      <c r="B472">
        <v>1</v>
      </c>
      <c r="C472">
        <v>1</v>
      </c>
      <c r="D472">
        <v>3</v>
      </c>
      <c r="E472">
        <v>0</v>
      </c>
      <c r="G472" s="1">
        <v>43006</v>
      </c>
      <c r="H472" t="s">
        <v>55</v>
      </c>
      <c r="I472" t="s">
        <v>56</v>
      </c>
      <c r="J472">
        <v>195</v>
      </c>
      <c r="K472" s="1">
        <v>43006</v>
      </c>
      <c r="L472" s="1">
        <v>43006</v>
      </c>
      <c r="M472" s="1">
        <v>42639</v>
      </c>
      <c r="N472" t="s">
        <v>1336</v>
      </c>
      <c r="O472" t="s">
        <v>1337</v>
      </c>
      <c r="P472" t="s">
        <v>1338</v>
      </c>
      <c r="Q472" t="s">
        <v>1339</v>
      </c>
      <c r="R472" s="1">
        <v>44464</v>
      </c>
      <c r="U472" t="s">
        <v>1328</v>
      </c>
      <c r="W472" t="s">
        <v>1329</v>
      </c>
      <c r="X472" t="s">
        <v>59</v>
      </c>
      <c r="Y472" t="s">
        <v>1330</v>
      </c>
      <c r="Z472" t="s">
        <v>1331</v>
      </c>
      <c r="AA472" t="s">
        <v>1332</v>
      </c>
      <c r="AC472">
        <v>1</v>
      </c>
      <c r="AL472">
        <v>0</v>
      </c>
      <c r="AM472">
        <v>0</v>
      </c>
      <c r="AN472">
        <v>1</v>
      </c>
      <c r="AO472">
        <v>1</v>
      </c>
      <c r="AR472" s="2">
        <v>44183</v>
      </c>
      <c r="AS472" s="2">
        <v>44183</v>
      </c>
      <c r="AT472" t="s">
        <v>63</v>
      </c>
      <c r="AU472">
        <v>2</v>
      </c>
      <c r="AV472">
        <v>0</v>
      </c>
      <c r="AW472">
        <v>0</v>
      </c>
      <c r="AY472" t="s">
        <v>1340</v>
      </c>
      <c r="BA472" s="2">
        <v>44183</v>
      </c>
      <c r="BB472" s="2">
        <v>44183</v>
      </c>
      <c r="BC472" t="s">
        <v>63</v>
      </c>
      <c r="BD472">
        <v>4</v>
      </c>
    </row>
    <row r="473" spans="1:56" hidden="1" x14ac:dyDescent="0.15">
      <c r="A473">
        <v>190</v>
      </c>
      <c r="B473">
        <v>1</v>
      </c>
      <c r="C473">
        <v>1</v>
      </c>
      <c r="D473">
        <v>3</v>
      </c>
      <c r="E473">
        <v>0</v>
      </c>
      <c r="G473" s="1">
        <v>43006</v>
      </c>
      <c r="H473" t="s">
        <v>55</v>
      </c>
      <c r="I473" t="s">
        <v>56</v>
      </c>
      <c r="J473">
        <v>195</v>
      </c>
      <c r="K473" s="1">
        <v>43006</v>
      </c>
      <c r="L473" s="1">
        <v>43006</v>
      </c>
      <c r="M473" s="1">
        <v>42639</v>
      </c>
      <c r="N473" t="s">
        <v>1341</v>
      </c>
      <c r="O473" t="s">
        <v>1342</v>
      </c>
      <c r="P473" t="s">
        <v>1343</v>
      </c>
      <c r="Q473" t="s">
        <v>1344</v>
      </c>
      <c r="R473" s="1">
        <v>44464</v>
      </c>
      <c r="U473" t="s">
        <v>1328</v>
      </c>
      <c r="W473" t="s">
        <v>1329</v>
      </c>
      <c r="X473" t="s">
        <v>59</v>
      </c>
      <c r="Y473" t="s">
        <v>1330</v>
      </c>
      <c r="Z473" t="s">
        <v>1331</v>
      </c>
      <c r="AA473" t="s">
        <v>1332</v>
      </c>
      <c r="AC473">
        <v>1</v>
      </c>
      <c r="AL473">
        <v>0</v>
      </c>
      <c r="AM473">
        <v>0</v>
      </c>
      <c r="AN473">
        <v>1</v>
      </c>
      <c r="AO473">
        <v>1</v>
      </c>
      <c r="AR473" s="2">
        <v>44183</v>
      </c>
      <c r="AS473" s="2">
        <v>44183</v>
      </c>
      <c r="AT473" t="s">
        <v>63</v>
      </c>
      <c r="AU473">
        <v>3</v>
      </c>
      <c r="AV473">
        <v>0</v>
      </c>
      <c r="AW473">
        <v>0</v>
      </c>
      <c r="AY473" t="s">
        <v>1345</v>
      </c>
      <c r="BA473" s="2">
        <v>44183</v>
      </c>
      <c r="BB473" s="2">
        <v>44183</v>
      </c>
      <c r="BC473" t="s">
        <v>63</v>
      </c>
      <c r="BD473">
        <v>4</v>
      </c>
    </row>
    <row r="474" spans="1:56" hidden="1" x14ac:dyDescent="0.15">
      <c r="A474">
        <v>190</v>
      </c>
      <c r="B474">
        <v>1</v>
      </c>
      <c r="C474">
        <v>1</v>
      </c>
      <c r="D474">
        <v>3</v>
      </c>
      <c r="E474">
        <v>0</v>
      </c>
      <c r="G474" s="1">
        <v>43006</v>
      </c>
      <c r="H474" t="s">
        <v>55</v>
      </c>
      <c r="I474" t="s">
        <v>56</v>
      </c>
      <c r="J474">
        <v>195</v>
      </c>
      <c r="K474" s="1">
        <v>43006</v>
      </c>
      <c r="L474" s="1">
        <v>43006</v>
      </c>
      <c r="M474" s="1">
        <v>42639</v>
      </c>
      <c r="N474" t="s">
        <v>1346</v>
      </c>
      <c r="O474" t="s">
        <v>1347</v>
      </c>
      <c r="P474" t="s">
        <v>1348</v>
      </c>
      <c r="Q474" t="s">
        <v>1349</v>
      </c>
      <c r="R474" s="1">
        <v>44464</v>
      </c>
      <c r="U474" t="s">
        <v>1328</v>
      </c>
      <c r="W474" t="s">
        <v>1329</v>
      </c>
      <c r="X474" t="s">
        <v>59</v>
      </c>
      <c r="Y474" t="s">
        <v>1330</v>
      </c>
      <c r="Z474" t="s">
        <v>1331</v>
      </c>
      <c r="AA474" t="s">
        <v>1332</v>
      </c>
      <c r="AC474">
        <v>1</v>
      </c>
      <c r="AL474">
        <v>0</v>
      </c>
      <c r="AM474">
        <v>0</v>
      </c>
      <c r="AN474">
        <v>1</v>
      </c>
      <c r="AO474">
        <v>1</v>
      </c>
      <c r="AR474" s="2">
        <v>44183</v>
      </c>
      <c r="AS474" s="2">
        <v>44183</v>
      </c>
      <c r="AT474" t="s">
        <v>63</v>
      </c>
      <c r="AU474">
        <v>4</v>
      </c>
      <c r="AV474">
        <v>0</v>
      </c>
      <c r="AW474">
        <v>0</v>
      </c>
      <c r="AY474" t="s">
        <v>1350</v>
      </c>
      <c r="BA474" s="2">
        <v>44183</v>
      </c>
      <c r="BB474" s="2">
        <v>44183</v>
      </c>
      <c r="BC474" t="s">
        <v>63</v>
      </c>
      <c r="BD474">
        <v>4</v>
      </c>
    </row>
    <row r="475" spans="1:56" hidden="1" x14ac:dyDescent="0.15">
      <c r="A475">
        <v>190</v>
      </c>
      <c r="B475">
        <v>1</v>
      </c>
      <c r="C475">
        <v>1</v>
      </c>
      <c r="D475">
        <v>3</v>
      </c>
      <c r="E475">
        <v>0</v>
      </c>
      <c r="G475" s="1">
        <v>43006</v>
      </c>
      <c r="H475" t="s">
        <v>55</v>
      </c>
      <c r="I475" t="s">
        <v>56</v>
      </c>
      <c r="J475">
        <v>195</v>
      </c>
      <c r="K475" s="1">
        <v>43006</v>
      </c>
      <c r="L475" s="1">
        <v>43006</v>
      </c>
      <c r="M475" s="1">
        <v>42639</v>
      </c>
      <c r="N475" t="s">
        <v>1351</v>
      </c>
      <c r="O475" t="s">
        <v>1352</v>
      </c>
      <c r="P475" t="s">
        <v>1353</v>
      </c>
      <c r="Q475" t="s">
        <v>1354</v>
      </c>
      <c r="R475" s="1">
        <v>44464</v>
      </c>
      <c r="U475" t="s">
        <v>1328</v>
      </c>
      <c r="W475" t="s">
        <v>1329</v>
      </c>
      <c r="X475" t="s">
        <v>59</v>
      </c>
      <c r="Y475" t="s">
        <v>1330</v>
      </c>
      <c r="Z475" t="s">
        <v>1331</v>
      </c>
      <c r="AA475" t="s">
        <v>1332</v>
      </c>
      <c r="AC475">
        <v>1</v>
      </c>
      <c r="AL475">
        <v>0</v>
      </c>
      <c r="AM475">
        <v>0</v>
      </c>
      <c r="AN475">
        <v>1</v>
      </c>
      <c r="AO475">
        <v>1</v>
      </c>
      <c r="AR475" s="2">
        <v>44183</v>
      </c>
      <c r="AS475" s="2">
        <v>44183</v>
      </c>
      <c r="AT475" t="s">
        <v>63</v>
      </c>
      <c r="AU475">
        <v>5</v>
      </c>
      <c r="AV475">
        <v>0</v>
      </c>
      <c r="AW475">
        <v>0</v>
      </c>
      <c r="AY475" t="s">
        <v>1355</v>
      </c>
      <c r="BA475" s="2">
        <v>44183</v>
      </c>
      <c r="BB475" s="2">
        <v>44183</v>
      </c>
      <c r="BC475" t="s">
        <v>63</v>
      </c>
      <c r="BD475">
        <v>4</v>
      </c>
    </row>
    <row r="476" spans="1:56" hidden="1" x14ac:dyDescent="0.15">
      <c r="A476">
        <v>190</v>
      </c>
      <c r="B476">
        <v>1</v>
      </c>
      <c r="C476">
        <v>1</v>
      </c>
      <c r="D476">
        <v>3</v>
      </c>
      <c r="E476">
        <v>0</v>
      </c>
      <c r="G476" s="1">
        <v>43006</v>
      </c>
      <c r="H476" t="s">
        <v>55</v>
      </c>
      <c r="I476" t="s">
        <v>56</v>
      </c>
      <c r="J476">
        <v>195</v>
      </c>
      <c r="K476" s="1">
        <v>43006</v>
      </c>
      <c r="L476" s="1">
        <v>43006</v>
      </c>
      <c r="M476" s="1">
        <v>42639</v>
      </c>
      <c r="N476" t="s">
        <v>1356</v>
      </c>
      <c r="O476" t="s">
        <v>1357</v>
      </c>
      <c r="P476" t="s">
        <v>1358</v>
      </c>
      <c r="Q476" t="s">
        <v>1359</v>
      </c>
      <c r="R476" s="1">
        <v>44464</v>
      </c>
      <c r="U476" t="s">
        <v>1328</v>
      </c>
      <c r="W476" t="s">
        <v>1329</v>
      </c>
      <c r="X476" t="s">
        <v>59</v>
      </c>
      <c r="Y476" t="s">
        <v>1330</v>
      </c>
      <c r="Z476" t="s">
        <v>1331</v>
      </c>
      <c r="AA476" t="s">
        <v>1332</v>
      </c>
      <c r="AC476">
        <v>1</v>
      </c>
      <c r="AL476">
        <v>0</v>
      </c>
      <c r="AM476">
        <v>0</v>
      </c>
      <c r="AN476">
        <v>1</v>
      </c>
      <c r="AO476">
        <v>1</v>
      </c>
      <c r="AR476" s="2">
        <v>44183</v>
      </c>
      <c r="AS476" s="2">
        <v>44183</v>
      </c>
      <c r="AT476" t="s">
        <v>63</v>
      </c>
      <c r="AU476">
        <v>6</v>
      </c>
      <c r="AV476">
        <v>0</v>
      </c>
      <c r="AW476">
        <v>0</v>
      </c>
      <c r="AY476" t="s">
        <v>1360</v>
      </c>
      <c r="BA476" s="2">
        <v>44183</v>
      </c>
      <c r="BB476" s="2">
        <v>44183</v>
      </c>
      <c r="BC476" t="s">
        <v>63</v>
      </c>
      <c r="BD476">
        <v>4</v>
      </c>
    </row>
    <row r="477" spans="1:56" hidden="1" x14ac:dyDescent="0.15">
      <c r="A477">
        <v>190</v>
      </c>
      <c r="B477">
        <v>4</v>
      </c>
      <c r="C477">
        <v>2</v>
      </c>
      <c r="D477">
        <v>3</v>
      </c>
      <c r="E477">
        <v>0</v>
      </c>
      <c r="G477" s="1">
        <v>44440</v>
      </c>
      <c r="H477" t="s">
        <v>2257</v>
      </c>
      <c r="I477" t="s">
        <v>56</v>
      </c>
      <c r="J477">
        <v>195</v>
      </c>
      <c r="K477" s="1">
        <v>43006</v>
      </c>
      <c r="L477" s="1">
        <v>43006</v>
      </c>
      <c r="M477" s="1">
        <v>44465</v>
      </c>
      <c r="N477" t="s">
        <v>3620</v>
      </c>
      <c r="O477" t="s">
        <v>1330</v>
      </c>
      <c r="P477" t="s">
        <v>1334</v>
      </c>
      <c r="Q477" t="s">
        <v>1332</v>
      </c>
      <c r="R477" s="1">
        <v>46290</v>
      </c>
      <c r="T477" t="s">
        <v>2473</v>
      </c>
      <c r="U477" t="s">
        <v>2474</v>
      </c>
      <c r="W477" t="s">
        <v>3612</v>
      </c>
      <c r="X477" t="s">
        <v>59</v>
      </c>
      <c r="Y477" t="s">
        <v>1330</v>
      </c>
      <c r="Z477" t="s">
        <v>3611</v>
      </c>
      <c r="AA477" t="s">
        <v>1332</v>
      </c>
      <c r="AC477">
        <v>1</v>
      </c>
      <c r="AG477" t="s">
        <v>2258</v>
      </c>
      <c r="AL477">
        <v>0</v>
      </c>
      <c r="AN477">
        <v>1</v>
      </c>
      <c r="AO477">
        <v>1</v>
      </c>
      <c r="AR477" s="2">
        <v>45266.667673611111</v>
      </c>
      <c r="AS477" s="2">
        <v>45266.667673611111</v>
      </c>
      <c r="AT477">
        <v>512272</v>
      </c>
      <c r="AU477">
        <v>1</v>
      </c>
      <c r="AV477">
        <v>0</v>
      </c>
      <c r="AW477">
        <v>2</v>
      </c>
      <c r="AX477" t="s">
        <v>3619</v>
      </c>
      <c r="AY477" t="s">
        <v>1335</v>
      </c>
      <c r="BA477" s="2">
        <v>45266.666875000003</v>
      </c>
      <c r="BB477" s="2">
        <v>44183</v>
      </c>
      <c r="BC477">
        <v>512272</v>
      </c>
      <c r="BD477">
        <v>4</v>
      </c>
    </row>
    <row r="478" spans="1:56" hidden="1" x14ac:dyDescent="0.15">
      <c r="A478">
        <v>190</v>
      </c>
      <c r="B478">
        <v>4</v>
      </c>
      <c r="C478">
        <v>2</v>
      </c>
      <c r="D478">
        <v>3</v>
      </c>
      <c r="E478">
        <v>0</v>
      </c>
      <c r="G478" s="1">
        <v>44440</v>
      </c>
      <c r="H478" t="s">
        <v>2257</v>
      </c>
      <c r="I478" t="s">
        <v>56</v>
      </c>
      <c r="J478">
        <v>195</v>
      </c>
      <c r="K478" s="1">
        <v>43006</v>
      </c>
      <c r="L478" s="1">
        <v>43006</v>
      </c>
      <c r="M478" s="1">
        <v>44465</v>
      </c>
      <c r="N478" t="s">
        <v>3618</v>
      </c>
      <c r="O478" t="s">
        <v>1337</v>
      </c>
      <c r="P478" t="s">
        <v>1338</v>
      </c>
      <c r="Q478" t="s">
        <v>1339</v>
      </c>
      <c r="R478" s="1">
        <v>46290</v>
      </c>
      <c r="T478" t="s">
        <v>2473</v>
      </c>
      <c r="U478" t="s">
        <v>2474</v>
      </c>
      <c r="W478" t="s">
        <v>3612</v>
      </c>
      <c r="X478" t="s">
        <v>59</v>
      </c>
      <c r="Y478" t="s">
        <v>1330</v>
      </c>
      <c r="Z478" t="s">
        <v>3611</v>
      </c>
      <c r="AA478" t="s">
        <v>1332</v>
      </c>
      <c r="AC478">
        <v>1</v>
      </c>
      <c r="AG478" t="s">
        <v>2258</v>
      </c>
      <c r="AL478">
        <v>0</v>
      </c>
      <c r="AN478">
        <v>1</v>
      </c>
      <c r="AO478">
        <v>1</v>
      </c>
      <c r="AR478" s="2">
        <v>45266.667673611111</v>
      </c>
      <c r="AS478" s="2">
        <v>45266.667673611111</v>
      </c>
      <c r="AT478">
        <v>512272</v>
      </c>
      <c r="AU478">
        <v>2</v>
      </c>
      <c r="AV478">
        <v>0</v>
      </c>
      <c r="AW478">
        <v>2</v>
      </c>
      <c r="AX478" t="s">
        <v>3617</v>
      </c>
      <c r="AY478" t="s">
        <v>2475</v>
      </c>
      <c r="BA478" s="2">
        <v>45266.666990740741</v>
      </c>
      <c r="BB478" s="2">
        <v>44183</v>
      </c>
      <c r="BC478">
        <v>512272</v>
      </c>
      <c r="BD478">
        <v>4</v>
      </c>
    </row>
    <row r="479" spans="1:56" hidden="1" x14ac:dyDescent="0.15">
      <c r="A479">
        <v>190</v>
      </c>
      <c r="B479">
        <v>4</v>
      </c>
      <c r="C479">
        <v>2</v>
      </c>
      <c r="D479">
        <v>3</v>
      </c>
      <c r="E479">
        <v>0</v>
      </c>
      <c r="G479" s="1">
        <v>44440</v>
      </c>
      <c r="H479" t="s">
        <v>2257</v>
      </c>
      <c r="I479" t="s">
        <v>56</v>
      </c>
      <c r="J479">
        <v>195</v>
      </c>
      <c r="K479" s="1">
        <v>43006</v>
      </c>
      <c r="L479" s="1">
        <v>43006</v>
      </c>
      <c r="M479" s="1">
        <v>44465</v>
      </c>
      <c r="N479" t="s">
        <v>3616</v>
      </c>
      <c r="O479" t="s">
        <v>1342</v>
      </c>
      <c r="P479" t="s">
        <v>2476</v>
      </c>
      <c r="Q479" t="s">
        <v>1344</v>
      </c>
      <c r="R479" s="1">
        <v>46290</v>
      </c>
      <c r="T479" t="s">
        <v>2473</v>
      </c>
      <c r="U479" t="s">
        <v>2474</v>
      </c>
      <c r="W479" t="s">
        <v>3612</v>
      </c>
      <c r="X479" t="s">
        <v>59</v>
      </c>
      <c r="Y479" t="s">
        <v>1330</v>
      </c>
      <c r="Z479" t="s">
        <v>3611</v>
      </c>
      <c r="AA479" t="s">
        <v>1332</v>
      </c>
      <c r="AC479">
        <v>1</v>
      </c>
      <c r="AG479" t="s">
        <v>2258</v>
      </c>
      <c r="AL479">
        <v>0</v>
      </c>
      <c r="AN479">
        <v>1</v>
      </c>
      <c r="AO479">
        <v>1</v>
      </c>
      <c r="AR479" s="2">
        <v>45266.667673611111</v>
      </c>
      <c r="AS479" s="2">
        <v>45266.667673611111</v>
      </c>
      <c r="AT479">
        <v>512272</v>
      </c>
      <c r="AU479">
        <v>3</v>
      </c>
      <c r="AV479">
        <v>0</v>
      </c>
      <c r="AW479">
        <v>1</v>
      </c>
      <c r="AX479" t="s">
        <v>2477</v>
      </c>
      <c r="AY479" t="s">
        <v>2478</v>
      </c>
      <c r="BA479" s="2">
        <v>45266.667199074072</v>
      </c>
      <c r="BB479" s="2">
        <v>44183</v>
      </c>
      <c r="BC479">
        <v>512272</v>
      </c>
      <c r="BD479">
        <v>4</v>
      </c>
    </row>
    <row r="480" spans="1:56" hidden="1" x14ac:dyDescent="0.15">
      <c r="A480">
        <v>190</v>
      </c>
      <c r="B480">
        <v>4</v>
      </c>
      <c r="C480">
        <v>2</v>
      </c>
      <c r="D480">
        <v>3</v>
      </c>
      <c r="E480">
        <v>0</v>
      </c>
      <c r="G480" s="1">
        <v>44440</v>
      </c>
      <c r="H480" t="s">
        <v>2257</v>
      </c>
      <c r="I480" t="s">
        <v>56</v>
      </c>
      <c r="J480">
        <v>195</v>
      </c>
      <c r="K480" s="1">
        <v>43006</v>
      </c>
      <c r="L480" s="1">
        <v>43006</v>
      </c>
      <c r="M480" s="1">
        <v>44465</v>
      </c>
      <c r="N480" t="s">
        <v>3615</v>
      </c>
      <c r="O480" t="s">
        <v>1347</v>
      </c>
      <c r="P480" t="s">
        <v>1348</v>
      </c>
      <c r="Q480" t="s">
        <v>1349</v>
      </c>
      <c r="R480" s="1">
        <v>46290</v>
      </c>
      <c r="T480" t="s">
        <v>2473</v>
      </c>
      <c r="U480" t="s">
        <v>2474</v>
      </c>
      <c r="W480" t="s">
        <v>3612</v>
      </c>
      <c r="X480" t="s">
        <v>59</v>
      </c>
      <c r="Y480" t="s">
        <v>1330</v>
      </c>
      <c r="Z480" t="s">
        <v>3611</v>
      </c>
      <c r="AA480" t="s">
        <v>1332</v>
      </c>
      <c r="AC480">
        <v>1</v>
      </c>
      <c r="AG480" t="s">
        <v>2258</v>
      </c>
      <c r="AL480">
        <v>0</v>
      </c>
      <c r="AN480">
        <v>1</v>
      </c>
      <c r="AO480">
        <v>1</v>
      </c>
      <c r="AR480" s="2">
        <v>45266.667673611111</v>
      </c>
      <c r="AS480" s="2">
        <v>45266.667673611111</v>
      </c>
      <c r="AT480">
        <v>512272</v>
      </c>
      <c r="AU480">
        <v>4</v>
      </c>
      <c r="AV480">
        <v>0</v>
      </c>
      <c r="AW480">
        <v>2</v>
      </c>
      <c r="AX480" t="s">
        <v>2479</v>
      </c>
      <c r="AY480" t="s">
        <v>2480</v>
      </c>
      <c r="BA480" s="2">
        <v>45266.667395833334</v>
      </c>
      <c r="BB480" s="2">
        <v>44183</v>
      </c>
      <c r="BC480">
        <v>512272</v>
      </c>
      <c r="BD480">
        <v>4</v>
      </c>
    </row>
    <row r="481" spans="1:56" hidden="1" x14ac:dyDescent="0.15">
      <c r="A481">
        <v>190</v>
      </c>
      <c r="B481">
        <v>4</v>
      </c>
      <c r="C481">
        <v>2</v>
      </c>
      <c r="D481">
        <v>3</v>
      </c>
      <c r="E481">
        <v>0</v>
      </c>
      <c r="G481" s="1">
        <v>44440</v>
      </c>
      <c r="H481" t="s">
        <v>2257</v>
      </c>
      <c r="I481" t="s">
        <v>56</v>
      </c>
      <c r="J481">
        <v>195</v>
      </c>
      <c r="K481" s="1">
        <v>43006</v>
      </c>
      <c r="L481" s="1">
        <v>43006</v>
      </c>
      <c r="M481" s="1">
        <v>44465</v>
      </c>
      <c r="N481" t="s">
        <v>3614</v>
      </c>
      <c r="O481" t="s">
        <v>1352</v>
      </c>
      <c r="P481" t="s">
        <v>3613</v>
      </c>
      <c r="Q481" t="s">
        <v>1354</v>
      </c>
      <c r="R481" s="1">
        <v>46290</v>
      </c>
      <c r="T481" t="s">
        <v>2473</v>
      </c>
      <c r="U481" t="s">
        <v>2474</v>
      </c>
      <c r="W481" t="s">
        <v>3612</v>
      </c>
      <c r="X481" t="s">
        <v>59</v>
      </c>
      <c r="Y481" t="s">
        <v>1330</v>
      </c>
      <c r="Z481" t="s">
        <v>3611</v>
      </c>
      <c r="AA481" t="s">
        <v>1332</v>
      </c>
      <c r="AC481">
        <v>1</v>
      </c>
      <c r="AG481" t="s">
        <v>2258</v>
      </c>
      <c r="AL481">
        <v>0</v>
      </c>
      <c r="AN481">
        <v>1</v>
      </c>
      <c r="AO481">
        <v>1</v>
      </c>
      <c r="AR481" s="2">
        <v>45266.667673611111</v>
      </c>
      <c r="AS481" s="2">
        <v>45266.667673611111</v>
      </c>
      <c r="AT481">
        <v>512272</v>
      </c>
      <c r="AU481">
        <v>5</v>
      </c>
      <c r="AV481">
        <v>0</v>
      </c>
      <c r="AW481">
        <v>2</v>
      </c>
      <c r="AX481" t="s">
        <v>3610</v>
      </c>
      <c r="AY481" t="s">
        <v>1355</v>
      </c>
      <c r="BA481" s="2">
        <v>45266.667662037034</v>
      </c>
      <c r="BB481" s="2">
        <v>44183</v>
      </c>
      <c r="BC481">
        <v>512272</v>
      </c>
      <c r="BD481">
        <v>4</v>
      </c>
    </row>
    <row r="482" spans="1:56" hidden="1" x14ac:dyDescent="0.15">
      <c r="A482">
        <v>191</v>
      </c>
      <c r="B482">
        <v>1</v>
      </c>
      <c r="C482">
        <v>1</v>
      </c>
      <c r="D482">
        <v>3</v>
      </c>
      <c r="E482">
        <v>0</v>
      </c>
      <c r="G482" s="1">
        <v>43006</v>
      </c>
      <c r="H482" t="s">
        <v>83</v>
      </c>
      <c r="I482" t="s">
        <v>56</v>
      </c>
      <c r="J482">
        <v>196</v>
      </c>
      <c r="K482" s="1">
        <v>43006</v>
      </c>
      <c r="L482" s="1">
        <v>43006</v>
      </c>
      <c r="M482" s="1">
        <v>43086</v>
      </c>
      <c r="N482" t="s">
        <v>1362</v>
      </c>
      <c r="O482" t="s">
        <v>112</v>
      </c>
      <c r="P482" t="s">
        <v>1365</v>
      </c>
      <c r="Q482" t="s">
        <v>1366</v>
      </c>
      <c r="R482" s="1">
        <v>44911</v>
      </c>
      <c r="U482" t="s">
        <v>1361</v>
      </c>
      <c r="W482" t="s">
        <v>1362</v>
      </c>
      <c r="X482" t="s">
        <v>77</v>
      </c>
      <c r="Y482" t="s">
        <v>662</v>
      </c>
      <c r="Z482" t="s">
        <v>1363</v>
      </c>
      <c r="AA482" t="s">
        <v>1364</v>
      </c>
      <c r="AC482">
        <v>1</v>
      </c>
      <c r="AL482">
        <v>0</v>
      </c>
      <c r="AM482">
        <v>0</v>
      </c>
      <c r="AN482">
        <v>1</v>
      </c>
      <c r="AO482">
        <v>1</v>
      </c>
      <c r="AR482" s="2">
        <v>44183</v>
      </c>
      <c r="AS482" s="2">
        <v>44183</v>
      </c>
      <c r="AT482" t="s">
        <v>63</v>
      </c>
      <c r="AU482">
        <v>1</v>
      </c>
      <c r="AV482">
        <v>0</v>
      </c>
      <c r="AW482">
        <v>0</v>
      </c>
      <c r="AY482" t="s">
        <v>1361</v>
      </c>
      <c r="BA482" s="2">
        <v>44183</v>
      </c>
      <c r="BB482" s="2">
        <v>44183</v>
      </c>
      <c r="BC482" t="s">
        <v>63</v>
      </c>
      <c r="BD482">
        <v>1</v>
      </c>
    </row>
    <row r="483" spans="1:56" hidden="1" x14ac:dyDescent="0.15">
      <c r="A483">
        <v>192</v>
      </c>
      <c r="B483">
        <v>1</v>
      </c>
      <c r="C483">
        <v>1</v>
      </c>
      <c r="D483">
        <v>3</v>
      </c>
      <c r="E483">
        <v>0</v>
      </c>
      <c r="G483" s="1">
        <v>43062</v>
      </c>
      <c r="H483" t="s">
        <v>55</v>
      </c>
      <c r="I483" t="s">
        <v>56</v>
      </c>
      <c r="J483">
        <v>197</v>
      </c>
      <c r="K483" s="1">
        <v>43062</v>
      </c>
      <c r="L483" s="1">
        <v>43062</v>
      </c>
      <c r="M483" s="1">
        <v>43066</v>
      </c>
      <c r="N483" t="s">
        <v>1368</v>
      </c>
      <c r="O483" t="s">
        <v>1369</v>
      </c>
      <c r="P483" t="s">
        <v>1370</v>
      </c>
      <c r="Q483" t="s">
        <v>1371</v>
      </c>
      <c r="R483" s="1">
        <v>44891</v>
      </c>
      <c r="U483" t="s">
        <v>1367</v>
      </c>
      <c r="W483" t="s">
        <v>1368</v>
      </c>
      <c r="X483" t="s">
        <v>59</v>
      </c>
      <c r="Y483" t="s">
        <v>1369</v>
      </c>
      <c r="Z483" t="s">
        <v>1370</v>
      </c>
      <c r="AA483" t="s">
        <v>1371</v>
      </c>
      <c r="AC483">
        <v>1</v>
      </c>
      <c r="AL483">
        <v>0</v>
      </c>
      <c r="AM483">
        <v>0</v>
      </c>
      <c r="AN483">
        <v>1</v>
      </c>
      <c r="AO483">
        <v>1</v>
      </c>
      <c r="AR483" s="2">
        <v>44183</v>
      </c>
      <c r="AS483" s="2">
        <v>44183</v>
      </c>
      <c r="AT483" t="s">
        <v>63</v>
      </c>
      <c r="AU483">
        <v>1</v>
      </c>
      <c r="AV483">
        <v>0</v>
      </c>
      <c r="AW483">
        <v>0</v>
      </c>
      <c r="AY483" t="s">
        <v>1367</v>
      </c>
      <c r="BA483" s="2">
        <v>44183</v>
      </c>
      <c r="BB483" s="2">
        <v>44183</v>
      </c>
      <c r="BC483" t="s">
        <v>63</v>
      </c>
      <c r="BD483">
        <v>3</v>
      </c>
    </row>
    <row r="484" spans="1:56" hidden="1" x14ac:dyDescent="0.15">
      <c r="A484">
        <v>192</v>
      </c>
      <c r="B484">
        <v>3</v>
      </c>
      <c r="C484">
        <v>2</v>
      </c>
      <c r="D484">
        <v>3</v>
      </c>
      <c r="E484">
        <v>0</v>
      </c>
      <c r="G484" s="1">
        <v>44861</v>
      </c>
      <c r="H484" t="s">
        <v>2257</v>
      </c>
      <c r="I484" t="s">
        <v>56</v>
      </c>
      <c r="J484">
        <v>197</v>
      </c>
      <c r="K484" s="1">
        <v>43031</v>
      </c>
      <c r="L484" s="1">
        <v>43062</v>
      </c>
      <c r="M484" s="1">
        <v>44892</v>
      </c>
      <c r="N484" t="s">
        <v>1368</v>
      </c>
      <c r="O484" t="s">
        <v>1369</v>
      </c>
      <c r="P484" t="s">
        <v>1370</v>
      </c>
      <c r="Q484" t="s">
        <v>1371</v>
      </c>
      <c r="R484" s="1">
        <v>46717</v>
      </c>
      <c r="T484" t="s">
        <v>3007</v>
      </c>
      <c r="U484" t="s">
        <v>1367</v>
      </c>
      <c r="W484" t="s">
        <v>1368</v>
      </c>
      <c r="X484" t="s">
        <v>59</v>
      </c>
      <c r="Y484" t="s">
        <v>1369</v>
      </c>
      <c r="Z484" t="s">
        <v>1370</v>
      </c>
      <c r="AA484" t="s">
        <v>1371</v>
      </c>
      <c r="AC484">
        <v>1</v>
      </c>
      <c r="AG484" t="s">
        <v>2258</v>
      </c>
      <c r="AL484">
        <v>0</v>
      </c>
      <c r="AM484">
        <v>0</v>
      </c>
      <c r="AN484">
        <v>1</v>
      </c>
      <c r="AO484">
        <v>1</v>
      </c>
      <c r="AR484" s="2">
        <v>44862.715474537035</v>
      </c>
      <c r="AS484" s="2">
        <v>44862.715474537035</v>
      </c>
      <c r="AT484">
        <v>512272</v>
      </c>
      <c r="AU484">
        <v>1</v>
      </c>
      <c r="AV484">
        <v>0</v>
      </c>
      <c r="AW484">
        <v>1</v>
      </c>
      <c r="AY484" t="s">
        <v>1367</v>
      </c>
      <c r="BA484" s="2">
        <v>44862.71497685185</v>
      </c>
      <c r="BB484" s="2">
        <v>44183</v>
      </c>
      <c r="BC484">
        <v>512272</v>
      </c>
      <c r="BD484">
        <v>3</v>
      </c>
    </row>
    <row r="485" spans="1:56" hidden="1" x14ac:dyDescent="0.15">
      <c r="A485">
        <v>193</v>
      </c>
      <c r="B485">
        <v>1</v>
      </c>
      <c r="C485">
        <v>1</v>
      </c>
      <c r="D485">
        <v>3</v>
      </c>
      <c r="E485">
        <v>0</v>
      </c>
      <c r="G485" s="1">
        <v>43059</v>
      </c>
      <c r="H485" t="s">
        <v>83</v>
      </c>
      <c r="I485" t="s">
        <v>56</v>
      </c>
      <c r="J485">
        <v>198</v>
      </c>
      <c r="K485" s="1">
        <v>43059</v>
      </c>
      <c r="L485" s="1">
        <v>43059</v>
      </c>
      <c r="M485" s="1">
        <v>43065</v>
      </c>
      <c r="N485" t="s">
        <v>1377</v>
      </c>
      <c r="O485" t="s">
        <v>1374</v>
      </c>
      <c r="P485" t="s">
        <v>1375</v>
      </c>
      <c r="Q485" t="s">
        <v>1376</v>
      </c>
      <c r="R485" s="1">
        <v>44890</v>
      </c>
      <c r="U485" t="s">
        <v>1372</v>
      </c>
      <c r="W485" t="s">
        <v>1373</v>
      </c>
      <c r="X485" t="s">
        <v>59</v>
      </c>
      <c r="Y485" t="s">
        <v>1374</v>
      </c>
      <c r="Z485" t="s">
        <v>1375</v>
      </c>
      <c r="AA485" t="s">
        <v>1376</v>
      </c>
      <c r="AC485">
        <v>1</v>
      </c>
      <c r="AL485">
        <v>0</v>
      </c>
      <c r="AM485">
        <v>0</v>
      </c>
      <c r="AN485">
        <v>1</v>
      </c>
      <c r="AO485">
        <v>1</v>
      </c>
      <c r="AR485" s="2">
        <v>44183</v>
      </c>
      <c r="AS485" s="2">
        <v>44183</v>
      </c>
      <c r="AT485" t="s">
        <v>63</v>
      </c>
      <c r="AU485">
        <v>1</v>
      </c>
      <c r="AV485">
        <v>0</v>
      </c>
      <c r="AW485">
        <v>0</v>
      </c>
      <c r="AY485" t="s">
        <v>1378</v>
      </c>
      <c r="BA485" s="2">
        <v>44183</v>
      </c>
      <c r="BB485" s="2">
        <v>44183</v>
      </c>
      <c r="BC485" t="s">
        <v>63</v>
      </c>
      <c r="BD485">
        <v>1</v>
      </c>
    </row>
    <row r="486" spans="1:56" hidden="1" x14ac:dyDescent="0.15">
      <c r="A486">
        <v>194</v>
      </c>
      <c r="B486">
        <v>1</v>
      </c>
      <c r="C486">
        <v>1</v>
      </c>
      <c r="D486">
        <v>3</v>
      </c>
      <c r="E486">
        <v>0</v>
      </c>
      <c r="G486" s="1">
        <v>43074</v>
      </c>
      <c r="H486" t="s">
        <v>83</v>
      </c>
      <c r="I486" t="s">
        <v>56</v>
      </c>
      <c r="J486">
        <v>199</v>
      </c>
      <c r="K486" s="1">
        <v>43074</v>
      </c>
      <c r="L486" s="1">
        <v>43074</v>
      </c>
      <c r="M486" s="1">
        <v>43442</v>
      </c>
      <c r="N486" t="s">
        <v>1384</v>
      </c>
      <c r="O486" t="s">
        <v>1381</v>
      </c>
      <c r="P486" t="s">
        <v>1385</v>
      </c>
      <c r="Q486" t="s">
        <v>1383</v>
      </c>
      <c r="R486" s="1">
        <v>45267</v>
      </c>
      <c r="U486" t="s">
        <v>1379</v>
      </c>
      <c r="W486" t="s">
        <v>1380</v>
      </c>
      <c r="X486" t="s">
        <v>59</v>
      </c>
      <c r="Y486" t="s">
        <v>1381</v>
      </c>
      <c r="Z486" t="s">
        <v>1382</v>
      </c>
      <c r="AA486" t="s">
        <v>1383</v>
      </c>
      <c r="AC486">
        <v>1</v>
      </c>
      <c r="AL486">
        <v>0</v>
      </c>
      <c r="AM486">
        <v>0</v>
      </c>
      <c r="AN486">
        <v>1</v>
      </c>
      <c r="AO486">
        <v>1</v>
      </c>
      <c r="AR486" s="2">
        <v>44183</v>
      </c>
      <c r="AS486" s="2">
        <v>44183</v>
      </c>
      <c r="AT486" t="s">
        <v>63</v>
      </c>
      <c r="AU486">
        <v>1</v>
      </c>
      <c r="AV486">
        <v>0</v>
      </c>
      <c r="AW486">
        <v>0</v>
      </c>
      <c r="AY486" t="s">
        <v>1386</v>
      </c>
      <c r="BA486" s="2">
        <v>44183</v>
      </c>
      <c r="BB486" s="2">
        <v>44183</v>
      </c>
      <c r="BC486" t="s">
        <v>63</v>
      </c>
      <c r="BD486">
        <v>1</v>
      </c>
    </row>
    <row r="487" spans="1:56" hidden="1" x14ac:dyDescent="0.15">
      <c r="A487">
        <v>194</v>
      </c>
      <c r="B487">
        <v>1</v>
      </c>
      <c r="C487">
        <v>1</v>
      </c>
      <c r="D487">
        <v>3</v>
      </c>
      <c r="E487">
        <v>0</v>
      </c>
      <c r="G487" s="1">
        <v>43074</v>
      </c>
      <c r="H487" t="s">
        <v>83</v>
      </c>
      <c r="I487" t="s">
        <v>56</v>
      </c>
      <c r="J487">
        <v>199</v>
      </c>
      <c r="K487" s="1">
        <v>43074</v>
      </c>
      <c r="L487" s="1">
        <v>43074</v>
      </c>
      <c r="M487" s="1">
        <v>43442</v>
      </c>
      <c r="N487" t="s">
        <v>1387</v>
      </c>
      <c r="O487" t="s">
        <v>1388</v>
      </c>
      <c r="P487" t="s">
        <v>1389</v>
      </c>
      <c r="Q487" t="s">
        <v>1390</v>
      </c>
      <c r="R487" s="1">
        <v>45267</v>
      </c>
      <c r="U487" t="s">
        <v>1379</v>
      </c>
      <c r="W487" t="s">
        <v>1380</v>
      </c>
      <c r="X487" t="s">
        <v>59</v>
      </c>
      <c r="Y487" t="s">
        <v>1381</v>
      </c>
      <c r="Z487" t="s">
        <v>1382</v>
      </c>
      <c r="AA487" t="s">
        <v>1383</v>
      </c>
      <c r="AC487">
        <v>1</v>
      </c>
      <c r="AL487">
        <v>0</v>
      </c>
      <c r="AM487">
        <v>0</v>
      </c>
      <c r="AN487">
        <v>1</v>
      </c>
      <c r="AO487">
        <v>1</v>
      </c>
      <c r="AR487" s="2">
        <v>44183</v>
      </c>
      <c r="AS487" s="2">
        <v>44183</v>
      </c>
      <c r="AT487" t="s">
        <v>63</v>
      </c>
      <c r="AU487">
        <v>2</v>
      </c>
      <c r="AV487">
        <v>0</v>
      </c>
      <c r="AW487">
        <v>0</v>
      </c>
      <c r="AY487" t="s">
        <v>1391</v>
      </c>
      <c r="BA487" s="2">
        <v>44183</v>
      </c>
      <c r="BB487" s="2">
        <v>44183</v>
      </c>
      <c r="BC487" t="s">
        <v>63</v>
      </c>
      <c r="BD487">
        <v>1</v>
      </c>
    </row>
    <row r="488" spans="1:56" hidden="1" x14ac:dyDescent="0.15">
      <c r="A488">
        <v>194</v>
      </c>
      <c r="B488">
        <v>1</v>
      </c>
      <c r="C488">
        <v>1</v>
      </c>
      <c r="D488">
        <v>3</v>
      </c>
      <c r="E488">
        <v>0</v>
      </c>
      <c r="G488" s="1">
        <v>43074</v>
      </c>
      <c r="H488" t="s">
        <v>83</v>
      </c>
      <c r="I488" t="s">
        <v>56</v>
      </c>
      <c r="J488">
        <v>199</v>
      </c>
      <c r="K488" s="1">
        <v>43074</v>
      </c>
      <c r="L488" s="1">
        <v>43074</v>
      </c>
      <c r="M488" s="1">
        <v>43442</v>
      </c>
      <c r="N488" t="s">
        <v>1392</v>
      </c>
      <c r="O488" t="s">
        <v>1393</v>
      </c>
      <c r="P488" t="s">
        <v>1394</v>
      </c>
      <c r="Q488" t="s">
        <v>1395</v>
      </c>
      <c r="R488" s="1">
        <v>45267</v>
      </c>
      <c r="U488" t="s">
        <v>1379</v>
      </c>
      <c r="W488" t="s">
        <v>1380</v>
      </c>
      <c r="X488" t="s">
        <v>59</v>
      </c>
      <c r="Y488" t="s">
        <v>1381</v>
      </c>
      <c r="Z488" t="s">
        <v>1382</v>
      </c>
      <c r="AA488" t="s">
        <v>1383</v>
      </c>
      <c r="AC488">
        <v>1</v>
      </c>
      <c r="AL488">
        <v>0</v>
      </c>
      <c r="AM488">
        <v>0</v>
      </c>
      <c r="AN488">
        <v>1</v>
      </c>
      <c r="AO488">
        <v>1</v>
      </c>
      <c r="AR488" s="2">
        <v>44183</v>
      </c>
      <c r="AS488" s="2">
        <v>44183</v>
      </c>
      <c r="AT488" t="s">
        <v>63</v>
      </c>
      <c r="AU488">
        <v>3</v>
      </c>
      <c r="AV488">
        <v>0</v>
      </c>
      <c r="AW488">
        <v>0</v>
      </c>
      <c r="AY488" t="s">
        <v>1396</v>
      </c>
      <c r="BA488" s="2">
        <v>44183</v>
      </c>
      <c r="BB488" s="2">
        <v>44183</v>
      </c>
      <c r="BC488" t="s">
        <v>63</v>
      </c>
      <c r="BD488">
        <v>1</v>
      </c>
    </row>
    <row r="489" spans="1:56" hidden="1" x14ac:dyDescent="0.15">
      <c r="A489">
        <v>195</v>
      </c>
      <c r="B489">
        <v>1</v>
      </c>
      <c r="C489">
        <v>1</v>
      </c>
      <c r="D489">
        <v>3</v>
      </c>
      <c r="E489">
        <v>0</v>
      </c>
      <c r="G489" s="1">
        <v>43075</v>
      </c>
      <c r="H489" t="s">
        <v>83</v>
      </c>
      <c r="I489" t="s">
        <v>56</v>
      </c>
      <c r="J489">
        <v>200</v>
      </c>
      <c r="K489" s="1">
        <v>43075</v>
      </c>
      <c r="L489" s="1">
        <v>43075</v>
      </c>
      <c r="M489" s="1">
        <v>42792</v>
      </c>
      <c r="N489" t="s">
        <v>1398</v>
      </c>
      <c r="O489" t="s">
        <v>1399</v>
      </c>
      <c r="P489" t="s">
        <v>1400</v>
      </c>
      <c r="Q489" t="s">
        <v>1401</v>
      </c>
      <c r="R489" s="1">
        <v>44617</v>
      </c>
      <c r="U489" t="s">
        <v>1397</v>
      </c>
      <c r="W489" t="s">
        <v>1398</v>
      </c>
      <c r="X489" t="s">
        <v>77</v>
      </c>
      <c r="Y489" t="s">
        <v>1399</v>
      </c>
      <c r="Z489" t="s">
        <v>1400</v>
      </c>
      <c r="AA489" t="s">
        <v>1401</v>
      </c>
      <c r="AC489">
        <v>1</v>
      </c>
      <c r="AL489">
        <v>0</v>
      </c>
      <c r="AM489">
        <v>0</v>
      </c>
      <c r="AN489">
        <v>1</v>
      </c>
      <c r="AO489">
        <v>1</v>
      </c>
      <c r="AR489" s="2">
        <v>44183</v>
      </c>
      <c r="AS489" s="2">
        <v>44183</v>
      </c>
      <c r="AT489" t="s">
        <v>63</v>
      </c>
      <c r="AU489">
        <v>1</v>
      </c>
      <c r="AV489">
        <v>0</v>
      </c>
      <c r="AW489">
        <v>0</v>
      </c>
      <c r="AY489" t="s">
        <v>1397</v>
      </c>
      <c r="BA489" s="2">
        <v>44183</v>
      </c>
      <c r="BB489" s="2">
        <v>44183</v>
      </c>
      <c r="BC489" t="s">
        <v>63</v>
      </c>
      <c r="BD489">
        <v>1</v>
      </c>
    </row>
    <row r="490" spans="1:56" hidden="1" x14ac:dyDescent="0.15">
      <c r="A490">
        <v>196</v>
      </c>
      <c r="B490">
        <v>1</v>
      </c>
      <c r="C490">
        <v>1</v>
      </c>
      <c r="D490">
        <v>3</v>
      </c>
      <c r="E490">
        <v>0</v>
      </c>
      <c r="G490" s="1">
        <v>43080</v>
      </c>
      <c r="H490" t="s">
        <v>55</v>
      </c>
      <c r="I490" t="s">
        <v>56</v>
      </c>
      <c r="J490">
        <v>201</v>
      </c>
      <c r="K490" s="1">
        <v>43080</v>
      </c>
      <c r="L490" s="1">
        <v>43080</v>
      </c>
      <c r="M490" s="1">
        <v>42382</v>
      </c>
      <c r="N490" t="s">
        <v>1403</v>
      </c>
      <c r="O490" t="s">
        <v>1404</v>
      </c>
      <c r="P490" t="s">
        <v>1405</v>
      </c>
      <c r="Q490" t="s">
        <v>1406</v>
      </c>
      <c r="R490" s="1">
        <v>44208</v>
      </c>
      <c r="U490" t="s">
        <v>1402</v>
      </c>
      <c r="W490" t="s">
        <v>1403</v>
      </c>
      <c r="X490" t="s">
        <v>59</v>
      </c>
      <c r="Y490" t="s">
        <v>1404</v>
      </c>
      <c r="Z490" t="s">
        <v>1405</v>
      </c>
      <c r="AA490" t="s">
        <v>1406</v>
      </c>
      <c r="AC490">
        <v>1</v>
      </c>
      <c r="AL490">
        <v>0</v>
      </c>
      <c r="AM490">
        <v>0</v>
      </c>
      <c r="AN490">
        <v>1</v>
      </c>
      <c r="AO490">
        <v>1</v>
      </c>
      <c r="AR490" s="2">
        <v>44183</v>
      </c>
      <c r="AS490" s="2">
        <v>44183</v>
      </c>
      <c r="AT490" t="s">
        <v>63</v>
      </c>
      <c r="AU490">
        <v>1</v>
      </c>
      <c r="AV490">
        <v>0</v>
      </c>
      <c r="AW490">
        <v>0</v>
      </c>
      <c r="AY490" t="s">
        <v>1402</v>
      </c>
      <c r="BA490" s="2">
        <v>44183</v>
      </c>
      <c r="BB490" s="2">
        <v>44183</v>
      </c>
      <c r="BC490" t="s">
        <v>63</v>
      </c>
      <c r="BD490">
        <v>4</v>
      </c>
    </row>
    <row r="491" spans="1:56" hidden="1" x14ac:dyDescent="0.15">
      <c r="A491">
        <v>196</v>
      </c>
      <c r="B491">
        <v>3</v>
      </c>
      <c r="C491">
        <v>2</v>
      </c>
      <c r="D491">
        <v>3</v>
      </c>
      <c r="E491">
        <v>0</v>
      </c>
      <c r="F491">
        <f>-20-38</f>
        <v>-58</v>
      </c>
      <c r="G491" s="1">
        <v>44190</v>
      </c>
      <c r="H491" t="s">
        <v>2259</v>
      </c>
      <c r="I491" t="s">
        <v>56</v>
      </c>
      <c r="J491">
        <v>201</v>
      </c>
      <c r="K491" s="1">
        <v>44190</v>
      </c>
      <c r="L491" s="1">
        <v>43080</v>
      </c>
      <c r="M491" s="1">
        <v>44209</v>
      </c>
      <c r="N491" t="s">
        <v>1403</v>
      </c>
      <c r="O491" t="s">
        <v>1404</v>
      </c>
      <c r="P491" t="s">
        <v>1405</v>
      </c>
      <c r="Q491" t="s">
        <v>1406</v>
      </c>
      <c r="R491" s="1">
        <v>46034</v>
      </c>
      <c r="T491" t="s">
        <v>2260</v>
      </c>
      <c r="U491" t="s">
        <v>2261</v>
      </c>
      <c r="W491" t="s">
        <v>1403</v>
      </c>
      <c r="X491" t="s">
        <v>59</v>
      </c>
      <c r="Y491" t="s">
        <v>1404</v>
      </c>
      <c r="Z491" t="s">
        <v>1405</v>
      </c>
      <c r="AA491" t="s">
        <v>1406</v>
      </c>
      <c r="AC491">
        <v>1</v>
      </c>
      <c r="AG491" t="s">
        <v>2258</v>
      </c>
      <c r="AL491">
        <v>0</v>
      </c>
      <c r="AM491">
        <v>0</v>
      </c>
      <c r="AN491">
        <v>1</v>
      </c>
      <c r="AO491">
        <v>1</v>
      </c>
      <c r="AR491" s="2">
        <v>44190.674780092595</v>
      </c>
      <c r="AS491" s="2">
        <v>44190.674780092595</v>
      </c>
      <c r="AT491">
        <v>512272</v>
      </c>
      <c r="AU491">
        <v>1</v>
      </c>
      <c r="AV491">
        <v>0</v>
      </c>
      <c r="AW491">
        <v>2</v>
      </c>
      <c r="AX491" t="s">
        <v>2260</v>
      </c>
      <c r="AY491" t="s">
        <v>2261</v>
      </c>
      <c r="BA491" s="2">
        <v>44190.674305555556</v>
      </c>
      <c r="BB491" s="2">
        <v>44183</v>
      </c>
      <c r="BC491">
        <v>512272</v>
      </c>
      <c r="BD491">
        <v>4</v>
      </c>
    </row>
    <row r="492" spans="1:56" hidden="1" x14ac:dyDescent="0.15">
      <c r="A492">
        <v>196</v>
      </c>
      <c r="B492">
        <v>4</v>
      </c>
      <c r="C492">
        <v>2</v>
      </c>
      <c r="D492">
        <v>3</v>
      </c>
      <c r="E492">
        <v>0</v>
      </c>
      <c r="F492">
        <f>-20-38</f>
        <v>-58</v>
      </c>
      <c r="G492" s="1">
        <v>44190</v>
      </c>
      <c r="H492" t="s">
        <v>2257</v>
      </c>
      <c r="I492" t="s">
        <v>56</v>
      </c>
      <c r="J492">
        <v>201</v>
      </c>
      <c r="K492" s="1">
        <v>44190</v>
      </c>
      <c r="L492" s="1">
        <v>43080</v>
      </c>
      <c r="M492" s="1">
        <v>44209</v>
      </c>
      <c r="N492" t="s">
        <v>1403</v>
      </c>
      <c r="O492" t="s">
        <v>1404</v>
      </c>
      <c r="P492" t="s">
        <v>1405</v>
      </c>
      <c r="Q492" t="s">
        <v>1406</v>
      </c>
      <c r="R492" s="1">
        <v>46034</v>
      </c>
      <c r="T492" t="s">
        <v>2260</v>
      </c>
      <c r="U492" t="s">
        <v>2261</v>
      </c>
      <c r="W492" t="s">
        <v>1403</v>
      </c>
      <c r="X492" t="s">
        <v>59</v>
      </c>
      <c r="Y492" t="s">
        <v>1404</v>
      </c>
      <c r="Z492" t="s">
        <v>1405</v>
      </c>
      <c r="AA492" t="s">
        <v>1406</v>
      </c>
      <c r="AC492">
        <v>1</v>
      </c>
      <c r="AG492" t="s">
        <v>2258</v>
      </c>
      <c r="AL492">
        <v>0</v>
      </c>
      <c r="AM492">
        <v>0</v>
      </c>
      <c r="AN492">
        <v>1</v>
      </c>
      <c r="AO492">
        <v>1</v>
      </c>
      <c r="AR492" s="2">
        <v>44209.410173611112</v>
      </c>
      <c r="AS492" s="2">
        <v>44209.410173611112</v>
      </c>
      <c r="AT492">
        <v>512272</v>
      </c>
      <c r="AU492">
        <v>1</v>
      </c>
      <c r="AV492">
        <v>0</v>
      </c>
      <c r="AW492">
        <v>2</v>
      </c>
      <c r="AX492" t="s">
        <v>2260</v>
      </c>
      <c r="AY492" t="s">
        <v>2261</v>
      </c>
      <c r="BA492" s="2">
        <v>44190.674305555556</v>
      </c>
      <c r="BB492" s="2">
        <v>44183</v>
      </c>
      <c r="BC492">
        <v>512272</v>
      </c>
      <c r="BD492">
        <v>4</v>
      </c>
    </row>
    <row r="493" spans="1:56" hidden="1" x14ac:dyDescent="0.15">
      <c r="A493">
        <v>197</v>
      </c>
      <c r="B493">
        <v>1</v>
      </c>
      <c r="C493">
        <v>1</v>
      </c>
      <c r="D493">
        <v>3</v>
      </c>
      <c r="E493">
        <v>0</v>
      </c>
      <c r="G493" s="1">
        <v>43082</v>
      </c>
      <c r="H493" t="s">
        <v>55</v>
      </c>
      <c r="I493" t="s">
        <v>56</v>
      </c>
      <c r="J493">
        <v>203</v>
      </c>
      <c r="K493" s="1">
        <v>43082</v>
      </c>
      <c r="L493" s="1">
        <v>43082</v>
      </c>
      <c r="M493" s="1">
        <v>42936</v>
      </c>
      <c r="N493" t="s">
        <v>1408</v>
      </c>
      <c r="O493" t="s">
        <v>1295</v>
      </c>
      <c r="P493" t="s">
        <v>1409</v>
      </c>
      <c r="Q493" t="s">
        <v>1411</v>
      </c>
      <c r="R493" s="1">
        <v>44761</v>
      </c>
      <c r="U493" t="s">
        <v>1407</v>
      </c>
      <c r="W493" t="s">
        <v>1408</v>
      </c>
      <c r="X493" t="s">
        <v>59</v>
      </c>
      <c r="Y493" t="s">
        <v>1295</v>
      </c>
      <c r="Z493" t="s">
        <v>1409</v>
      </c>
      <c r="AA493" t="s">
        <v>1410</v>
      </c>
      <c r="AC493">
        <v>1</v>
      </c>
      <c r="AL493">
        <v>0</v>
      </c>
      <c r="AM493">
        <v>0</v>
      </c>
      <c r="AN493">
        <v>1</v>
      </c>
      <c r="AO493">
        <v>1</v>
      </c>
      <c r="AR493" s="2">
        <v>44183</v>
      </c>
      <c r="AS493" s="2">
        <v>44183</v>
      </c>
      <c r="AT493" t="s">
        <v>63</v>
      </c>
      <c r="AU493">
        <v>1</v>
      </c>
      <c r="AV493">
        <v>0</v>
      </c>
      <c r="AW493">
        <v>0</v>
      </c>
      <c r="AY493" t="s">
        <v>1407</v>
      </c>
      <c r="BA493" s="2">
        <v>44183</v>
      </c>
      <c r="BB493" s="2">
        <v>44183</v>
      </c>
      <c r="BC493" t="s">
        <v>63</v>
      </c>
      <c r="BD493">
        <v>3</v>
      </c>
    </row>
    <row r="494" spans="1:56" hidden="1" x14ac:dyDescent="0.15">
      <c r="A494">
        <v>197</v>
      </c>
      <c r="B494">
        <v>3</v>
      </c>
      <c r="C494">
        <v>2</v>
      </c>
      <c r="D494">
        <v>3</v>
      </c>
      <c r="E494">
        <v>0</v>
      </c>
      <c r="G494" s="1">
        <v>44796</v>
      </c>
      <c r="H494" t="s">
        <v>2257</v>
      </c>
      <c r="I494" t="s">
        <v>56</v>
      </c>
      <c r="J494">
        <v>203</v>
      </c>
      <c r="K494" s="1">
        <v>43082</v>
      </c>
      <c r="L494" s="1">
        <v>43082</v>
      </c>
      <c r="M494" s="1">
        <v>44762</v>
      </c>
      <c r="N494" t="s">
        <v>1408</v>
      </c>
      <c r="O494" t="s">
        <v>1295</v>
      </c>
      <c r="P494" t="s">
        <v>2932</v>
      </c>
      <c r="Q494" t="s">
        <v>1411</v>
      </c>
      <c r="R494" s="1">
        <v>46587</v>
      </c>
      <c r="T494" t="s">
        <v>2931</v>
      </c>
      <c r="U494" t="s">
        <v>2930</v>
      </c>
      <c r="W494" t="s">
        <v>1408</v>
      </c>
      <c r="X494" t="s">
        <v>59</v>
      </c>
      <c r="Y494" t="s">
        <v>1295</v>
      </c>
      <c r="Z494" t="s">
        <v>2932</v>
      </c>
      <c r="AA494" t="s">
        <v>1411</v>
      </c>
      <c r="AC494">
        <v>1</v>
      </c>
      <c r="AG494" t="s">
        <v>2258</v>
      </c>
      <c r="AL494">
        <v>0</v>
      </c>
      <c r="AM494">
        <v>0</v>
      </c>
      <c r="AN494">
        <v>1</v>
      </c>
      <c r="AO494">
        <v>1</v>
      </c>
      <c r="AR494" s="2">
        <v>44796.467546296299</v>
      </c>
      <c r="AS494" s="2">
        <v>44796.467546296299</v>
      </c>
      <c r="AT494">
        <v>512272</v>
      </c>
      <c r="AU494">
        <v>1</v>
      </c>
      <c r="AV494">
        <v>0</v>
      </c>
      <c r="AW494">
        <v>1</v>
      </c>
      <c r="AX494" t="s">
        <v>2931</v>
      </c>
      <c r="AY494" t="s">
        <v>2930</v>
      </c>
      <c r="BA494" s="2">
        <v>44796.466932870368</v>
      </c>
      <c r="BB494" s="2">
        <v>44183</v>
      </c>
      <c r="BC494">
        <v>512272</v>
      </c>
      <c r="BD494">
        <v>3</v>
      </c>
    </row>
    <row r="495" spans="1:56" hidden="1" x14ac:dyDescent="0.15">
      <c r="A495">
        <v>198</v>
      </c>
      <c r="B495">
        <v>1</v>
      </c>
      <c r="C495">
        <v>1</v>
      </c>
      <c r="D495">
        <v>3</v>
      </c>
      <c r="E495">
        <v>0</v>
      </c>
      <c r="G495" s="1">
        <v>43082</v>
      </c>
      <c r="H495" t="s">
        <v>83</v>
      </c>
      <c r="I495" t="s">
        <v>56</v>
      </c>
      <c r="J495">
        <v>204</v>
      </c>
      <c r="K495" s="1">
        <v>43082</v>
      </c>
      <c r="L495" s="1">
        <v>43082</v>
      </c>
      <c r="M495" s="1">
        <v>42635</v>
      </c>
      <c r="N495" t="s">
        <v>1413</v>
      </c>
      <c r="O495" t="s">
        <v>1414</v>
      </c>
      <c r="P495" t="s">
        <v>1415</v>
      </c>
      <c r="Q495" t="s">
        <v>1416</v>
      </c>
      <c r="R495" s="1">
        <v>44460</v>
      </c>
      <c r="U495" t="s">
        <v>1412</v>
      </c>
      <c r="W495" t="s">
        <v>1413</v>
      </c>
      <c r="X495" t="s">
        <v>77</v>
      </c>
      <c r="Y495" t="s">
        <v>1414</v>
      </c>
      <c r="Z495" t="s">
        <v>1415</v>
      </c>
      <c r="AA495" t="s">
        <v>1416</v>
      </c>
      <c r="AC495">
        <v>1</v>
      </c>
      <c r="AL495">
        <v>0</v>
      </c>
      <c r="AM495">
        <v>0</v>
      </c>
      <c r="AN495">
        <v>1</v>
      </c>
      <c r="AO495">
        <v>1</v>
      </c>
      <c r="AR495" s="2">
        <v>44183</v>
      </c>
      <c r="AS495" s="2">
        <v>44183</v>
      </c>
      <c r="AT495" t="s">
        <v>63</v>
      </c>
      <c r="AU495">
        <v>1</v>
      </c>
      <c r="AV495">
        <v>0</v>
      </c>
      <c r="AW495">
        <v>0</v>
      </c>
      <c r="AY495" t="s">
        <v>1412</v>
      </c>
      <c r="BA495" s="2">
        <v>44183</v>
      </c>
      <c r="BB495" s="2">
        <v>44183</v>
      </c>
      <c r="BC495" t="s">
        <v>63</v>
      </c>
      <c r="BD495">
        <v>1</v>
      </c>
    </row>
    <row r="496" spans="1:56" hidden="1" x14ac:dyDescent="0.15">
      <c r="A496">
        <v>199</v>
      </c>
      <c r="B496">
        <v>1</v>
      </c>
      <c r="C496">
        <v>1</v>
      </c>
      <c r="D496">
        <v>3</v>
      </c>
      <c r="E496">
        <v>0</v>
      </c>
      <c r="G496" s="1">
        <v>43083</v>
      </c>
      <c r="H496" t="s">
        <v>83</v>
      </c>
      <c r="I496" t="s">
        <v>56</v>
      </c>
      <c r="J496">
        <v>205</v>
      </c>
      <c r="K496" s="1">
        <v>43083</v>
      </c>
      <c r="L496" s="1">
        <v>43083</v>
      </c>
      <c r="M496" s="1">
        <v>42507</v>
      </c>
      <c r="N496" t="s">
        <v>1422</v>
      </c>
      <c r="O496" t="s">
        <v>1419</v>
      </c>
      <c r="P496" t="s">
        <v>1420</v>
      </c>
      <c r="Q496" t="s">
        <v>1421</v>
      </c>
      <c r="R496" s="1">
        <v>44332</v>
      </c>
      <c r="U496" t="s">
        <v>1417</v>
      </c>
      <c r="W496" t="s">
        <v>1418</v>
      </c>
      <c r="X496" t="s">
        <v>59</v>
      </c>
      <c r="Y496" t="s">
        <v>1419</v>
      </c>
      <c r="Z496" t="s">
        <v>1420</v>
      </c>
      <c r="AA496" t="s">
        <v>1421</v>
      </c>
      <c r="AC496">
        <v>1</v>
      </c>
      <c r="AL496">
        <v>0</v>
      </c>
      <c r="AM496">
        <v>0</v>
      </c>
      <c r="AN496">
        <v>1</v>
      </c>
      <c r="AO496">
        <v>1</v>
      </c>
      <c r="AR496" s="2">
        <v>44183</v>
      </c>
      <c r="AS496" s="2">
        <v>44183</v>
      </c>
      <c r="AT496" t="s">
        <v>63</v>
      </c>
      <c r="AU496">
        <v>1</v>
      </c>
      <c r="AV496">
        <v>0</v>
      </c>
      <c r="AW496">
        <v>0</v>
      </c>
      <c r="AY496" t="s">
        <v>1423</v>
      </c>
      <c r="BA496" s="2">
        <v>44183</v>
      </c>
      <c r="BB496" s="2">
        <v>44183</v>
      </c>
      <c r="BC496" t="s">
        <v>63</v>
      </c>
      <c r="BD496">
        <v>1</v>
      </c>
    </row>
    <row r="497" spans="1:56" hidden="1" x14ac:dyDescent="0.15">
      <c r="A497">
        <v>200</v>
      </c>
      <c r="B497">
        <v>1</v>
      </c>
      <c r="C497">
        <v>1</v>
      </c>
      <c r="D497">
        <v>3</v>
      </c>
      <c r="E497">
        <v>0</v>
      </c>
      <c r="G497" s="1">
        <v>43083</v>
      </c>
      <c r="H497" t="s">
        <v>55</v>
      </c>
      <c r="I497" t="s">
        <v>56</v>
      </c>
      <c r="J497">
        <v>206</v>
      </c>
      <c r="K497" s="1">
        <v>43083</v>
      </c>
      <c r="L497" s="1">
        <v>43083</v>
      </c>
      <c r="M497" s="1">
        <v>43003</v>
      </c>
      <c r="N497" t="s">
        <v>1429</v>
      </c>
      <c r="O497" t="s">
        <v>1426</v>
      </c>
      <c r="P497" t="s">
        <v>1427</v>
      </c>
      <c r="Q497" t="s">
        <v>1428</v>
      </c>
      <c r="R497" s="1">
        <v>44828</v>
      </c>
      <c r="U497" t="s">
        <v>1424</v>
      </c>
      <c r="W497" t="s">
        <v>1425</v>
      </c>
      <c r="X497" t="s">
        <v>59</v>
      </c>
      <c r="Y497" t="s">
        <v>1426</v>
      </c>
      <c r="Z497" t="s">
        <v>1427</v>
      </c>
      <c r="AA497" t="s">
        <v>1428</v>
      </c>
      <c r="AC497">
        <v>1</v>
      </c>
      <c r="AL497">
        <v>0</v>
      </c>
      <c r="AM497">
        <v>0</v>
      </c>
      <c r="AN497">
        <v>1</v>
      </c>
      <c r="AO497">
        <v>1</v>
      </c>
      <c r="AR497" s="2">
        <v>44183</v>
      </c>
      <c r="AS497" s="2">
        <v>44183</v>
      </c>
      <c r="AT497" t="s">
        <v>63</v>
      </c>
      <c r="AU497">
        <v>1</v>
      </c>
      <c r="AV497">
        <v>0</v>
      </c>
      <c r="AW497">
        <v>0</v>
      </c>
      <c r="AY497" t="s">
        <v>1430</v>
      </c>
      <c r="BA497" s="2">
        <v>44183</v>
      </c>
      <c r="BB497" s="2">
        <v>44183</v>
      </c>
      <c r="BC497" t="s">
        <v>63</v>
      </c>
      <c r="BD497">
        <v>3</v>
      </c>
    </row>
    <row r="498" spans="1:56" hidden="1" x14ac:dyDescent="0.15">
      <c r="A498">
        <v>200</v>
      </c>
      <c r="B498">
        <v>3</v>
      </c>
      <c r="C498">
        <v>2</v>
      </c>
      <c r="D498">
        <v>3</v>
      </c>
      <c r="E498">
        <v>0</v>
      </c>
      <c r="G498" s="1">
        <v>44770</v>
      </c>
      <c r="H498" t="s">
        <v>2257</v>
      </c>
      <c r="I498" t="s">
        <v>56</v>
      </c>
      <c r="J498">
        <v>206</v>
      </c>
      <c r="K498" s="1">
        <v>43003</v>
      </c>
      <c r="L498" s="1">
        <v>43083</v>
      </c>
      <c r="M498" s="1">
        <v>44829</v>
      </c>
      <c r="N498" t="s">
        <v>1429</v>
      </c>
      <c r="O498" t="s">
        <v>1426</v>
      </c>
      <c r="P498" t="s">
        <v>1427</v>
      </c>
      <c r="Q498" t="s">
        <v>1428</v>
      </c>
      <c r="R498" s="1">
        <v>46654</v>
      </c>
      <c r="T498" t="s">
        <v>2859</v>
      </c>
      <c r="U498" t="s">
        <v>1424</v>
      </c>
      <c r="W498" t="s">
        <v>1425</v>
      </c>
      <c r="X498" t="s">
        <v>59</v>
      </c>
      <c r="Y498" t="s">
        <v>2858</v>
      </c>
      <c r="Z498" t="s">
        <v>1427</v>
      </c>
      <c r="AA498" t="s">
        <v>1428</v>
      </c>
      <c r="AC498">
        <v>1</v>
      </c>
      <c r="AG498" t="s">
        <v>2258</v>
      </c>
      <c r="AL498">
        <v>0</v>
      </c>
      <c r="AM498">
        <v>0</v>
      </c>
      <c r="AN498">
        <v>1</v>
      </c>
      <c r="AO498">
        <v>1</v>
      </c>
      <c r="AR498" s="2">
        <v>44774.491597222222</v>
      </c>
      <c r="AS498" s="2">
        <v>44774.491597222222</v>
      </c>
      <c r="AT498">
        <v>512272</v>
      </c>
      <c r="AU498">
        <v>1</v>
      </c>
      <c r="AV498">
        <v>0</v>
      </c>
      <c r="AW498">
        <v>1</v>
      </c>
      <c r="AX498" t="s">
        <v>2857</v>
      </c>
      <c r="AY498" t="s">
        <v>1430</v>
      </c>
      <c r="BA498" s="2">
        <v>44774.491087962961</v>
      </c>
      <c r="BB498" s="2">
        <v>44183</v>
      </c>
      <c r="BC498">
        <v>512272</v>
      </c>
      <c r="BD498">
        <v>3</v>
      </c>
    </row>
    <row r="499" spans="1:56" hidden="1" x14ac:dyDescent="0.15">
      <c r="A499">
        <v>201</v>
      </c>
      <c r="B499">
        <v>1</v>
      </c>
      <c r="C499">
        <v>1</v>
      </c>
      <c r="D499">
        <v>3</v>
      </c>
      <c r="E499">
        <v>0</v>
      </c>
      <c r="G499" s="1">
        <v>43083</v>
      </c>
      <c r="H499" t="s">
        <v>55</v>
      </c>
      <c r="I499" t="s">
        <v>56</v>
      </c>
      <c r="J499">
        <v>207</v>
      </c>
      <c r="K499" s="1">
        <v>43083</v>
      </c>
      <c r="L499" s="1">
        <v>43083</v>
      </c>
      <c r="M499" s="1">
        <v>42614</v>
      </c>
      <c r="N499" t="s">
        <v>1436</v>
      </c>
      <c r="O499" t="s">
        <v>1433</v>
      </c>
      <c r="P499" t="s">
        <v>1434</v>
      </c>
      <c r="Q499" t="s">
        <v>1435</v>
      </c>
      <c r="R499" s="1">
        <v>44439</v>
      </c>
      <c r="U499" t="s">
        <v>1431</v>
      </c>
      <c r="W499" t="s">
        <v>1432</v>
      </c>
      <c r="X499" t="s">
        <v>59</v>
      </c>
      <c r="Y499" t="s">
        <v>1433</v>
      </c>
      <c r="Z499" t="s">
        <v>1434</v>
      </c>
      <c r="AA499" t="s">
        <v>1435</v>
      </c>
      <c r="AC499">
        <v>1</v>
      </c>
      <c r="AL499">
        <v>0</v>
      </c>
      <c r="AM499">
        <v>0</v>
      </c>
      <c r="AN499">
        <v>1</v>
      </c>
      <c r="AO499">
        <v>1</v>
      </c>
      <c r="AR499" s="2">
        <v>44183</v>
      </c>
      <c r="AS499" s="2">
        <v>44183</v>
      </c>
      <c r="AT499" t="s">
        <v>63</v>
      </c>
      <c r="AU499">
        <v>1</v>
      </c>
      <c r="AV499">
        <v>0</v>
      </c>
      <c r="AW499">
        <v>0</v>
      </c>
      <c r="AY499" t="s">
        <v>1431</v>
      </c>
      <c r="BA499" s="2">
        <v>44183</v>
      </c>
      <c r="BB499" s="2">
        <v>44183</v>
      </c>
      <c r="BC499" t="s">
        <v>63</v>
      </c>
      <c r="BD499">
        <v>4</v>
      </c>
    </row>
    <row r="500" spans="1:56" hidden="1" x14ac:dyDescent="0.15">
      <c r="A500">
        <v>201</v>
      </c>
      <c r="B500">
        <v>4</v>
      </c>
      <c r="C500">
        <v>2</v>
      </c>
      <c r="D500">
        <v>3</v>
      </c>
      <c r="E500">
        <v>0</v>
      </c>
      <c r="G500" s="1">
        <v>44410</v>
      </c>
      <c r="H500" t="s">
        <v>2257</v>
      </c>
      <c r="I500" t="s">
        <v>56</v>
      </c>
      <c r="J500">
        <v>207</v>
      </c>
      <c r="K500" s="1">
        <v>43083</v>
      </c>
      <c r="L500" s="1">
        <v>43083</v>
      </c>
      <c r="M500" s="1">
        <v>44412</v>
      </c>
      <c r="N500" t="s">
        <v>1432</v>
      </c>
      <c r="O500" t="s">
        <v>1433</v>
      </c>
      <c r="P500" t="s">
        <v>3609</v>
      </c>
      <c r="Q500" t="s">
        <v>1435</v>
      </c>
      <c r="R500" s="1">
        <v>46237</v>
      </c>
      <c r="T500" t="s">
        <v>3608</v>
      </c>
      <c r="U500" t="s">
        <v>1431</v>
      </c>
      <c r="W500" t="s">
        <v>1432</v>
      </c>
      <c r="X500" t="s">
        <v>59</v>
      </c>
      <c r="Y500" t="s">
        <v>1433</v>
      </c>
      <c r="Z500" t="s">
        <v>3609</v>
      </c>
      <c r="AA500" t="s">
        <v>1435</v>
      </c>
      <c r="AC500">
        <v>1</v>
      </c>
      <c r="AG500" t="s">
        <v>2258</v>
      </c>
      <c r="AL500">
        <v>0</v>
      </c>
      <c r="AN500">
        <v>1</v>
      </c>
      <c r="AO500">
        <v>1</v>
      </c>
      <c r="AR500" s="2">
        <v>45266.627615740741</v>
      </c>
      <c r="AS500" s="2">
        <v>45266.627615740741</v>
      </c>
      <c r="AT500">
        <v>512272</v>
      </c>
      <c r="AU500">
        <v>1</v>
      </c>
      <c r="AV500">
        <v>0</v>
      </c>
      <c r="AW500">
        <v>2</v>
      </c>
      <c r="AX500" t="s">
        <v>3608</v>
      </c>
      <c r="AY500" t="s">
        <v>1431</v>
      </c>
      <c r="BA500" s="2">
        <v>45266.627604166664</v>
      </c>
      <c r="BB500" s="2">
        <v>44183</v>
      </c>
      <c r="BC500">
        <v>512272</v>
      </c>
      <c r="BD500">
        <v>4</v>
      </c>
    </row>
    <row r="501" spans="1:56" hidden="1" x14ac:dyDescent="0.15">
      <c r="A501">
        <v>202</v>
      </c>
      <c r="B501">
        <v>1</v>
      </c>
      <c r="C501">
        <v>1</v>
      </c>
      <c r="D501">
        <v>3</v>
      </c>
      <c r="E501">
        <v>0</v>
      </c>
      <c r="G501" s="1">
        <v>43087</v>
      </c>
      <c r="H501" t="s">
        <v>55</v>
      </c>
      <c r="I501" t="s">
        <v>56</v>
      </c>
      <c r="J501">
        <v>208</v>
      </c>
      <c r="K501" s="1">
        <v>43087</v>
      </c>
      <c r="L501" s="1">
        <v>43087</v>
      </c>
      <c r="M501" s="1">
        <v>42646</v>
      </c>
      <c r="N501" t="s">
        <v>1438</v>
      </c>
      <c r="O501" t="s">
        <v>1056</v>
      </c>
      <c r="P501" t="s">
        <v>1439</v>
      </c>
      <c r="Q501" t="s">
        <v>1440</v>
      </c>
      <c r="R501" s="1">
        <v>44471</v>
      </c>
      <c r="U501" t="s">
        <v>1437</v>
      </c>
      <c r="W501" t="s">
        <v>1438</v>
      </c>
      <c r="X501" t="s">
        <v>59</v>
      </c>
      <c r="Y501" t="s">
        <v>1056</v>
      </c>
      <c r="Z501" t="s">
        <v>1439</v>
      </c>
      <c r="AA501" t="s">
        <v>1440</v>
      </c>
      <c r="AC501">
        <v>1</v>
      </c>
      <c r="AL501">
        <v>0</v>
      </c>
      <c r="AM501">
        <v>0</v>
      </c>
      <c r="AN501">
        <v>1</v>
      </c>
      <c r="AO501">
        <v>1</v>
      </c>
      <c r="AR501" s="2">
        <v>44183</v>
      </c>
      <c r="AS501" s="2">
        <v>44183</v>
      </c>
      <c r="AT501" t="s">
        <v>63</v>
      </c>
      <c r="AU501">
        <v>1</v>
      </c>
      <c r="AV501">
        <v>0</v>
      </c>
      <c r="AW501">
        <v>0</v>
      </c>
      <c r="AY501" t="s">
        <v>1441</v>
      </c>
      <c r="BA501" s="2">
        <v>44183</v>
      </c>
      <c r="BB501" s="2">
        <v>44183</v>
      </c>
      <c r="BC501" t="s">
        <v>63</v>
      </c>
      <c r="BD501">
        <v>4</v>
      </c>
    </row>
    <row r="502" spans="1:56" hidden="1" x14ac:dyDescent="0.15">
      <c r="A502">
        <v>202</v>
      </c>
      <c r="B502">
        <v>4</v>
      </c>
      <c r="C502">
        <v>2</v>
      </c>
      <c r="D502">
        <v>3</v>
      </c>
      <c r="E502">
        <v>0</v>
      </c>
      <c r="G502" s="1">
        <v>44494</v>
      </c>
      <c r="H502" t="s">
        <v>2257</v>
      </c>
      <c r="I502" t="s">
        <v>56</v>
      </c>
      <c r="J502">
        <v>208</v>
      </c>
      <c r="K502" s="1">
        <v>43087</v>
      </c>
      <c r="L502" s="1">
        <v>43087</v>
      </c>
      <c r="M502" s="1">
        <v>44494</v>
      </c>
      <c r="N502" t="s">
        <v>3606</v>
      </c>
      <c r="O502" t="s">
        <v>1056</v>
      </c>
      <c r="P502" t="s">
        <v>3605</v>
      </c>
      <c r="Q502" t="s">
        <v>1440</v>
      </c>
      <c r="R502" s="1">
        <v>46297</v>
      </c>
      <c r="T502" t="s">
        <v>3607</v>
      </c>
      <c r="U502" t="s">
        <v>1437</v>
      </c>
      <c r="W502" t="s">
        <v>3606</v>
      </c>
      <c r="X502" t="s">
        <v>59</v>
      </c>
      <c r="Y502" t="s">
        <v>1056</v>
      </c>
      <c r="Z502" t="s">
        <v>3605</v>
      </c>
      <c r="AA502" t="s">
        <v>1440</v>
      </c>
      <c r="AC502">
        <v>1</v>
      </c>
      <c r="AG502" t="s">
        <v>2258</v>
      </c>
      <c r="AL502">
        <v>0</v>
      </c>
      <c r="AN502">
        <v>1</v>
      </c>
      <c r="AO502">
        <v>1</v>
      </c>
      <c r="AR502" s="2">
        <v>45266.702025462961</v>
      </c>
      <c r="AS502" s="2">
        <v>45266.702025462961</v>
      </c>
      <c r="AT502">
        <v>512272</v>
      </c>
      <c r="AU502">
        <v>1</v>
      </c>
      <c r="AV502">
        <v>0</v>
      </c>
      <c r="AW502">
        <v>2</v>
      </c>
      <c r="AX502" t="s">
        <v>3604</v>
      </c>
      <c r="AY502" t="s">
        <v>1441</v>
      </c>
      <c r="BA502" s="2">
        <v>45266.702002314814</v>
      </c>
      <c r="BB502" s="2">
        <v>44183</v>
      </c>
      <c r="BC502">
        <v>512272</v>
      </c>
      <c r="BD502">
        <v>4</v>
      </c>
    </row>
    <row r="503" spans="1:56" hidden="1" x14ac:dyDescent="0.15">
      <c r="A503">
        <v>203</v>
      </c>
      <c r="B503">
        <v>1</v>
      </c>
      <c r="C503">
        <v>1</v>
      </c>
      <c r="D503">
        <v>3</v>
      </c>
      <c r="E503">
        <v>0</v>
      </c>
      <c r="G503" s="1">
        <v>43087</v>
      </c>
      <c r="H503" t="s">
        <v>55</v>
      </c>
      <c r="I503" t="s">
        <v>56</v>
      </c>
      <c r="J503">
        <v>209</v>
      </c>
      <c r="K503" s="1">
        <v>43087</v>
      </c>
      <c r="L503" s="1">
        <v>43087</v>
      </c>
      <c r="M503" s="1">
        <v>42666</v>
      </c>
      <c r="N503" t="s">
        <v>1443</v>
      </c>
      <c r="O503" t="s">
        <v>1444</v>
      </c>
      <c r="P503" t="s">
        <v>1445</v>
      </c>
      <c r="Q503" t="s">
        <v>1446</v>
      </c>
      <c r="R503" s="1">
        <v>44491</v>
      </c>
      <c r="U503" t="s">
        <v>1442</v>
      </c>
      <c r="W503" t="s">
        <v>1443</v>
      </c>
      <c r="X503" t="s">
        <v>77</v>
      </c>
      <c r="Y503" t="s">
        <v>1444</v>
      </c>
      <c r="Z503" t="s">
        <v>1445</v>
      </c>
      <c r="AA503" t="s">
        <v>1446</v>
      </c>
      <c r="AC503">
        <v>1</v>
      </c>
      <c r="AL503">
        <v>0</v>
      </c>
      <c r="AM503">
        <v>0</v>
      </c>
      <c r="AN503">
        <v>1</v>
      </c>
      <c r="AO503">
        <v>1</v>
      </c>
      <c r="AR503" s="2">
        <v>44183</v>
      </c>
      <c r="AS503" s="2">
        <v>44183</v>
      </c>
      <c r="AT503" t="s">
        <v>63</v>
      </c>
      <c r="AU503">
        <v>1</v>
      </c>
      <c r="AV503">
        <v>0</v>
      </c>
      <c r="AW503">
        <v>0</v>
      </c>
      <c r="AY503" t="s">
        <v>1442</v>
      </c>
      <c r="BA503" s="2">
        <v>44183</v>
      </c>
      <c r="BB503" s="2">
        <v>44183</v>
      </c>
      <c r="BC503" t="s">
        <v>63</v>
      </c>
      <c r="BD503">
        <v>2</v>
      </c>
    </row>
    <row r="504" spans="1:56" hidden="1" x14ac:dyDescent="0.15">
      <c r="A504">
        <v>203</v>
      </c>
      <c r="B504">
        <v>2</v>
      </c>
      <c r="C504">
        <v>5</v>
      </c>
      <c r="D504">
        <v>5</v>
      </c>
      <c r="E504">
        <v>0</v>
      </c>
      <c r="G504" s="1">
        <v>44672</v>
      </c>
      <c r="H504" t="s">
        <v>2332</v>
      </c>
      <c r="I504" t="s">
        <v>56</v>
      </c>
      <c r="J504">
        <v>209</v>
      </c>
      <c r="K504" s="1">
        <v>43087</v>
      </c>
      <c r="L504" s="1">
        <v>43087</v>
      </c>
      <c r="M504" s="1">
        <v>42666</v>
      </c>
      <c r="N504" t="s">
        <v>1443</v>
      </c>
      <c r="O504" t="s">
        <v>1444</v>
      </c>
      <c r="P504" t="s">
        <v>1445</v>
      </c>
      <c r="Q504" t="s">
        <v>1446</v>
      </c>
      <c r="R504" s="1">
        <v>44491</v>
      </c>
      <c r="S504" s="1">
        <v>44672</v>
      </c>
      <c r="U504" t="s">
        <v>1442</v>
      </c>
      <c r="W504" t="s">
        <v>1443</v>
      </c>
      <c r="X504" t="s">
        <v>77</v>
      </c>
      <c r="Y504" t="s">
        <v>1444</v>
      </c>
      <c r="Z504" t="s">
        <v>1445</v>
      </c>
      <c r="AA504" t="s">
        <v>1446</v>
      </c>
      <c r="AC504">
        <v>1</v>
      </c>
      <c r="AG504" t="s">
        <v>2258</v>
      </c>
      <c r="AL504">
        <v>0</v>
      </c>
      <c r="AM504">
        <v>0</v>
      </c>
      <c r="AN504">
        <v>1</v>
      </c>
      <c r="AO504">
        <v>1</v>
      </c>
      <c r="AR504" s="2">
        <v>44673.355844907404</v>
      </c>
      <c r="AS504" s="2">
        <v>44673.355844907404</v>
      </c>
      <c r="AT504">
        <v>512272</v>
      </c>
      <c r="AU504">
        <v>1</v>
      </c>
      <c r="AV504">
        <v>0</v>
      </c>
      <c r="AW504">
        <v>0</v>
      </c>
      <c r="AY504" t="s">
        <v>1442</v>
      </c>
      <c r="BA504" s="2">
        <v>44183</v>
      </c>
      <c r="BB504" s="2">
        <v>44183</v>
      </c>
      <c r="BC504" t="s">
        <v>63</v>
      </c>
      <c r="BD504">
        <v>2</v>
      </c>
    </row>
    <row r="505" spans="1:56" hidden="1" x14ac:dyDescent="0.15">
      <c r="A505">
        <v>204</v>
      </c>
      <c r="B505">
        <v>1</v>
      </c>
      <c r="C505">
        <v>1</v>
      </c>
      <c r="D505">
        <v>3</v>
      </c>
      <c r="E505">
        <v>0</v>
      </c>
      <c r="G505" s="1">
        <v>43087</v>
      </c>
      <c r="H505" t="s">
        <v>55</v>
      </c>
      <c r="I505" t="s">
        <v>56</v>
      </c>
      <c r="J505">
        <v>210</v>
      </c>
      <c r="K505" s="1">
        <v>43087</v>
      </c>
      <c r="L505" s="1">
        <v>43087</v>
      </c>
      <c r="M505" s="1">
        <v>42902</v>
      </c>
      <c r="N505" t="s">
        <v>1452</v>
      </c>
      <c r="O505" t="s">
        <v>1453</v>
      </c>
      <c r="P505" t="s">
        <v>1454</v>
      </c>
      <c r="Q505" t="s">
        <v>1455</v>
      </c>
      <c r="R505" s="1">
        <v>44727</v>
      </c>
      <c r="U505" t="s">
        <v>1447</v>
      </c>
      <c r="W505" t="s">
        <v>1448</v>
      </c>
      <c r="X505" t="s">
        <v>59</v>
      </c>
      <c r="Y505" t="s">
        <v>1449</v>
      </c>
      <c r="Z505" t="s">
        <v>1450</v>
      </c>
      <c r="AA505" t="s">
        <v>1451</v>
      </c>
      <c r="AC505">
        <v>1</v>
      </c>
      <c r="AL505">
        <v>0</v>
      </c>
      <c r="AM505">
        <v>0</v>
      </c>
      <c r="AN505">
        <v>1</v>
      </c>
      <c r="AO505">
        <v>1</v>
      </c>
      <c r="AR505" s="2">
        <v>44183</v>
      </c>
      <c r="AS505" s="2">
        <v>44183</v>
      </c>
      <c r="AT505" t="s">
        <v>63</v>
      </c>
      <c r="AU505">
        <v>1</v>
      </c>
      <c r="AV505">
        <v>0</v>
      </c>
      <c r="AW505">
        <v>0</v>
      </c>
      <c r="AY505" t="s">
        <v>1456</v>
      </c>
      <c r="BA505" s="2">
        <v>44183</v>
      </c>
      <c r="BB505" s="2">
        <v>44183</v>
      </c>
      <c r="BC505" t="s">
        <v>63</v>
      </c>
      <c r="BD505">
        <v>3</v>
      </c>
    </row>
    <row r="506" spans="1:56" hidden="1" x14ac:dyDescent="0.15">
      <c r="A506">
        <v>204</v>
      </c>
      <c r="B506">
        <v>3</v>
      </c>
      <c r="C506">
        <v>2</v>
      </c>
      <c r="D506">
        <v>3</v>
      </c>
      <c r="E506">
        <v>0</v>
      </c>
      <c r="G506" s="1">
        <v>44727</v>
      </c>
      <c r="H506" t="s">
        <v>2257</v>
      </c>
      <c r="I506" t="s">
        <v>56</v>
      </c>
      <c r="J506">
        <v>210</v>
      </c>
      <c r="K506" s="1">
        <v>43087</v>
      </c>
      <c r="L506" s="1">
        <v>43087</v>
      </c>
      <c r="M506" s="1">
        <v>44728</v>
      </c>
      <c r="N506" t="s">
        <v>1452</v>
      </c>
      <c r="O506" t="s">
        <v>1453</v>
      </c>
      <c r="P506" t="s">
        <v>1454</v>
      </c>
      <c r="Q506" t="s">
        <v>1455</v>
      </c>
      <c r="R506" s="1">
        <v>46553</v>
      </c>
      <c r="U506" t="s">
        <v>1447</v>
      </c>
      <c r="W506" t="s">
        <v>1448</v>
      </c>
      <c r="X506" t="s">
        <v>59</v>
      </c>
      <c r="Y506" t="s">
        <v>1449</v>
      </c>
      <c r="Z506" t="s">
        <v>1450</v>
      </c>
      <c r="AA506" t="s">
        <v>1451</v>
      </c>
      <c r="AC506">
        <v>1</v>
      </c>
      <c r="AG506" t="s">
        <v>2258</v>
      </c>
      <c r="AL506">
        <v>0</v>
      </c>
      <c r="AM506">
        <v>0</v>
      </c>
      <c r="AN506">
        <v>1</v>
      </c>
      <c r="AO506">
        <v>1</v>
      </c>
      <c r="AR506" s="2">
        <v>44727.576689814814</v>
      </c>
      <c r="AS506" s="2">
        <v>44727.576689814814</v>
      </c>
      <c r="AT506">
        <v>512272</v>
      </c>
      <c r="AU506">
        <v>1</v>
      </c>
      <c r="AV506">
        <v>0</v>
      </c>
      <c r="AW506">
        <v>0</v>
      </c>
      <c r="AY506" t="s">
        <v>1456</v>
      </c>
      <c r="BA506" s="2">
        <v>44183</v>
      </c>
      <c r="BB506" s="2">
        <v>44183</v>
      </c>
      <c r="BC506" t="s">
        <v>63</v>
      </c>
      <c r="BD506">
        <v>3</v>
      </c>
    </row>
    <row r="507" spans="1:56" hidden="1" x14ac:dyDescent="0.15">
      <c r="A507">
        <v>205</v>
      </c>
      <c r="B507">
        <v>1</v>
      </c>
      <c r="C507">
        <v>1</v>
      </c>
      <c r="D507">
        <v>3</v>
      </c>
      <c r="E507">
        <v>0</v>
      </c>
      <c r="G507" s="1">
        <v>43087</v>
      </c>
      <c r="H507" t="s">
        <v>83</v>
      </c>
      <c r="I507" t="s">
        <v>56</v>
      </c>
      <c r="J507">
        <v>211</v>
      </c>
      <c r="K507" s="1">
        <v>43087</v>
      </c>
      <c r="L507" s="1">
        <v>43087</v>
      </c>
      <c r="M507" s="1">
        <v>42172</v>
      </c>
      <c r="N507" t="s">
        <v>1458</v>
      </c>
      <c r="O507" t="s">
        <v>1459</v>
      </c>
      <c r="P507" t="s">
        <v>1460</v>
      </c>
      <c r="Q507" t="s">
        <v>1461</v>
      </c>
      <c r="R507" s="1">
        <v>43998</v>
      </c>
      <c r="U507" t="s">
        <v>1457</v>
      </c>
      <c r="W507" t="s">
        <v>1458</v>
      </c>
      <c r="X507" t="s">
        <v>101</v>
      </c>
      <c r="Y507" t="s">
        <v>1459</v>
      </c>
      <c r="Z507" t="s">
        <v>1460</v>
      </c>
      <c r="AA507" t="s">
        <v>1461</v>
      </c>
      <c r="AC507">
        <v>1</v>
      </c>
      <c r="AL507">
        <v>0</v>
      </c>
      <c r="AM507">
        <v>0</v>
      </c>
      <c r="AN507">
        <v>1</v>
      </c>
      <c r="AO507">
        <v>1</v>
      </c>
      <c r="AR507" s="2">
        <v>44183</v>
      </c>
      <c r="AS507" s="2">
        <v>44183</v>
      </c>
      <c r="AT507" t="s">
        <v>63</v>
      </c>
      <c r="AU507">
        <v>1</v>
      </c>
      <c r="AV507">
        <v>0</v>
      </c>
      <c r="AW507">
        <v>0</v>
      </c>
      <c r="AY507" t="s">
        <v>1457</v>
      </c>
      <c r="BA507" s="2">
        <v>44183</v>
      </c>
      <c r="BB507" s="2">
        <v>44183</v>
      </c>
      <c r="BC507" t="s">
        <v>63</v>
      </c>
      <c r="BD507">
        <v>1</v>
      </c>
    </row>
    <row r="508" spans="1:56" hidden="1" x14ac:dyDescent="0.15">
      <c r="A508">
        <v>206</v>
      </c>
      <c r="B508">
        <v>1</v>
      </c>
      <c r="C508">
        <v>1</v>
      </c>
      <c r="D508">
        <v>3</v>
      </c>
      <c r="E508">
        <v>0</v>
      </c>
      <c r="G508" s="1">
        <v>43087</v>
      </c>
      <c r="H508" t="s">
        <v>55</v>
      </c>
      <c r="I508" t="s">
        <v>56</v>
      </c>
      <c r="J508">
        <v>212</v>
      </c>
      <c r="K508" s="1">
        <v>43087</v>
      </c>
      <c r="L508" s="1">
        <v>43087</v>
      </c>
      <c r="M508" s="1">
        <v>42439</v>
      </c>
      <c r="N508" t="s">
        <v>1467</v>
      </c>
      <c r="O508" t="s">
        <v>1468</v>
      </c>
      <c r="P508" t="s">
        <v>1469</v>
      </c>
      <c r="Q508" t="s">
        <v>1470</v>
      </c>
      <c r="R508" s="1">
        <v>44264</v>
      </c>
      <c r="U508" t="s">
        <v>1462</v>
      </c>
      <c r="W508" t="s">
        <v>1463</v>
      </c>
      <c r="X508" t="s">
        <v>59</v>
      </c>
      <c r="Y508" t="s">
        <v>1464</v>
      </c>
      <c r="Z508" t="s">
        <v>1465</v>
      </c>
      <c r="AA508" t="s">
        <v>1466</v>
      </c>
      <c r="AC508">
        <v>1</v>
      </c>
      <c r="AL508">
        <v>0</v>
      </c>
      <c r="AM508">
        <v>0</v>
      </c>
      <c r="AN508">
        <v>1</v>
      </c>
      <c r="AO508">
        <v>1</v>
      </c>
      <c r="AR508" s="2">
        <v>44183</v>
      </c>
      <c r="AS508" s="2">
        <v>44183</v>
      </c>
      <c r="AT508" t="s">
        <v>63</v>
      </c>
      <c r="AU508">
        <v>1</v>
      </c>
      <c r="AV508">
        <v>0</v>
      </c>
      <c r="AW508">
        <v>0</v>
      </c>
      <c r="AY508" t="s">
        <v>1471</v>
      </c>
      <c r="BA508" s="2">
        <v>44183</v>
      </c>
      <c r="BB508" s="2">
        <v>44183</v>
      </c>
      <c r="BC508" t="s">
        <v>63</v>
      </c>
      <c r="BD508">
        <v>8</v>
      </c>
    </row>
    <row r="509" spans="1:56" hidden="1" x14ac:dyDescent="0.15">
      <c r="A509">
        <v>206</v>
      </c>
      <c r="B509">
        <v>5</v>
      </c>
      <c r="C509">
        <v>3</v>
      </c>
      <c r="D509">
        <v>3</v>
      </c>
      <c r="E509">
        <v>0</v>
      </c>
      <c r="F509">
        <f>-20-37</f>
        <v>-57</v>
      </c>
      <c r="G509" s="1">
        <v>44189</v>
      </c>
      <c r="H509" t="s">
        <v>2267</v>
      </c>
      <c r="I509" t="s">
        <v>56</v>
      </c>
      <c r="J509">
        <v>212</v>
      </c>
      <c r="K509" s="1">
        <v>44189</v>
      </c>
      <c r="L509" s="1">
        <v>43087</v>
      </c>
      <c r="M509" s="1">
        <v>42439</v>
      </c>
      <c r="N509" t="s">
        <v>1467</v>
      </c>
      <c r="O509" t="s">
        <v>1468</v>
      </c>
      <c r="P509" t="s">
        <v>1469</v>
      </c>
      <c r="Q509" t="s">
        <v>1470</v>
      </c>
      <c r="R509" s="1">
        <v>44264</v>
      </c>
      <c r="U509" t="s">
        <v>1462</v>
      </c>
      <c r="W509" t="s">
        <v>1463</v>
      </c>
      <c r="X509" t="s">
        <v>59</v>
      </c>
      <c r="Y509" t="s">
        <v>1464</v>
      </c>
      <c r="Z509" t="s">
        <v>1465</v>
      </c>
      <c r="AA509" t="s">
        <v>1466</v>
      </c>
      <c r="AC509">
        <v>1</v>
      </c>
      <c r="AG509" t="s">
        <v>2258</v>
      </c>
      <c r="AL509">
        <v>0</v>
      </c>
      <c r="AM509">
        <v>0</v>
      </c>
      <c r="AN509">
        <v>1</v>
      </c>
      <c r="AO509">
        <v>1</v>
      </c>
      <c r="AR509" s="2">
        <v>44208.66642361111</v>
      </c>
      <c r="AS509" s="2">
        <v>44208.66642361111</v>
      </c>
      <c r="AT509">
        <v>512272</v>
      </c>
      <c r="AU509">
        <v>1</v>
      </c>
      <c r="AV509">
        <v>0</v>
      </c>
      <c r="AW509">
        <v>1</v>
      </c>
      <c r="AX509" t="s">
        <v>2268</v>
      </c>
      <c r="AY509" t="s">
        <v>2269</v>
      </c>
      <c r="AZ509" t="s">
        <v>2270</v>
      </c>
      <c r="BA509" s="2">
        <v>44190.657534722224</v>
      </c>
      <c r="BB509" s="2">
        <v>44183</v>
      </c>
      <c r="BC509">
        <v>512272</v>
      </c>
      <c r="BD509">
        <v>8</v>
      </c>
    </row>
    <row r="510" spans="1:56" hidden="1" x14ac:dyDescent="0.15">
      <c r="A510">
        <v>206</v>
      </c>
      <c r="B510">
        <v>8</v>
      </c>
      <c r="C510">
        <v>2</v>
      </c>
      <c r="D510">
        <v>3</v>
      </c>
      <c r="E510">
        <v>0</v>
      </c>
      <c r="F510">
        <f>-20-46</f>
        <v>-66</v>
      </c>
      <c r="G510" s="1">
        <v>44244</v>
      </c>
      <c r="H510" t="s">
        <v>2257</v>
      </c>
      <c r="I510" t="s">
        <v>56</v>
      </c>
      <c r="J510">
        <v>212</v>
      </c>
      <c r="K510" s="1">
        <v>42439</v>
      </c>
      <c r="L510" s="1">
        <v>43087</v>
      </c>
      <c r="M510" s="1">
        <v>44265</v>
      </c>
      <c r="N510" t="s">
        <v>1467</v>
      </c>
      <c r="O510" t="s">
        <v>1468</v>
      </c>
      <c r="P510" t="s">
        <v>1469</v>
      </c>
      <c r="Q510" t="s">
        <v>1470</v>
      </c>
      <c r="R510" s="1">
        <v>46090</v>
      </c>
      <c r="T510" t="s">
        <v>2404</v>
      </c>
      <c r="U510" t="s">
        <v>1462</v>
      </c>
      <c r="W510" t="s">
        <v>1463</v>
      </c>
      <c r="X510" t="s">
        <v>59</v>
      </c>
      <c r="Y510" t="s">
        <v>1464</v>
      </c>
      <c r="Z510" t="s">
        <v>1465</v>
      </c>
      <c r="AA510" t="s">
        <v>1466</v>
      </c>
      <c r="AC510">
        <v>1</v>
      </c>
      <c r="AG510" t="s">
        <v>2258</v>
      </c>
      <c r="AL510">
        <v>0</v>
      </c>
      <c r="AM510">
        <v>0</v>
      </c>
      <c r="AN510">
        <v>1</v>
      </c>
      <c r="AO510">
        <v>1</v>
      </c>
      <c r="AR510" s="2">
        <v>44244.479166666664</v>
      </c>
      <c r="AS510" s="2">
        <v>44244.479166666664</v>
      </c>
      <c r="AT510">
        <v>9999</v>
      </c>
      <c r="AU510">
        <v>1</v>
      </c>
      <c r="AV510">
        <v>0</v>
      </c>
      <c r="AW510">
        <v>1</v>
      </c>
      <c r="AX510" t="s">
        <v>2268</v>
      </c>
      <c r="AY510" t="s">
        <v>2269</v>
      </c>
      <c r="AZ510" t="s">
        <v>2270</v>
      </c>
      <c r="BA510" s="2">
        <v>44244.472662037035</v>
      </c>
      <c r="BB510" s="2">
        <v>44183</v>
      </c>
      <c r="BC510">
        <v>9999</v>
      </c>
      <c r="BD510">
        <v>8</v>
      </c>
    </row>
    <row r="511" spans="1:56" hidden="1" x14ac:dyDescent="0.15">
      <c r="A511">
        <v>207</v>
      </c>
      <c r="B511">
        <v>1</v>
      </c>
      <c r="C511">
        <v>1</v>
      </c>
      <c r="D511">
        <v>3</v>
      </c>
      <c r="E511">
        <v>0</v>
      </c>
      <c r="G511" s="1">
        <v>43087</v>
      </c>
      <c r="H511" t="s">
        <v>55</v>
      </c>
      <c r="I511" t="s">
        <v>56</v>
      </c>
      <c r="J511">
        <v>213</v>
      </c>
      <c r="K511" s="1">
        <v>43087</v>
      </c>
      <c r="L511" s="1">
        <v>43087</v>
      </c>
      <c r="M511" s="1">
        <v>42570</v>
      </c>
      <c r="N511" t="s">
        <v>1473</v>
      </c>
      <c r="O511" t="s">
        <v>1474</v>
      </c>
      <c r="P511" t="s">
        <v>1475</v>
      </c>
      <c r="Q511" t="s">
        <v>1476</v>
      </c>
      <c r="R511" s="1">
        <v>44395</v>
      </c>
      <c r="U511" t="s">
        <v>1472</v>
      </c>
      <c r="W511" t="s">
        <v>1473</v>
      </c>
      <c r="X511" t="s">
        <v>59</v>
      </c>
      <c r="Y511" t="s">
        <v>1474</v>
      </c>
      <c r="Z511" t="s">
        <v>1475</v>
      </c>
      <c r="AA511" t="s">
        <v>1476</v>
      </c>
      <c r="AC511">
        <v>1</v>
      </c>
      <c r="AL511">
        <v>0</v>
      </c>
      <c r="AM511">
        <v>0</v>
      </c>
      <c r="AN511">
        <v>1</v>
      </c>
      <c r="AO511">
        <v>1</v>
      </c>
      <c r="AR511" s="2">
        <v>44183</v>
      </c>
      <c r="AS511" s="2">
        <v>44183</v>
      </c>
      <c r="AT511" t="s">
        <v>63</v>
      </c>
      <c r="AU511">
        <v>1</v>
      </c>
      <c r="AV511">
        <v>0</v>
      </c>
      <c r="AW511">
        <v>0</v>
      </c>
      <c r="AY511" t="s">
        <v>1477</v>
      </c>
      <c r="BA511" s="2">
        <v>44183</v>
      </c>
      <c r="BB511" s="2">
        <v>44183</v>
      </c>
      <c r="BC511" t="s">
        <v>63</v>
      </c>
      <c r="BD511">
        <v>5</v>
      </c>
    </row>
    <row r="512" spans="1:56" hidden="1" x14ac:dyDescent="0.15">
      <c r="A512">
        <v>207</v>
      </c>
      <c r="B512">
        <v>5</v>
      </c>
      <c r="C512">
        <v>2</v>
      </c>
      <c r="D512">
        <v>3</v>
      </c>
      <c r="E512">
        <v>0</v>
      </c>
      <c r="G512" s="1">
        <v>44327</v>
      </c>
      <c r="H512" t="s">
        <v>2257</v>
      </c>
      <c r="I512" t="s">
        <v>56</v>
      </c>
      <c r="J512">
        <v>213</v>
      </c>
      <c r="K512" s="1">
        <v>43087</v>
      </c>
      <c r="L512" s="1">
        <v>43087</v>
      </c>
      <c r="M512" s="1">
        <v>44396</v>
      </c>
      <c r="N512" t="s">
        <v>3602</v>
      </c>
      <c r="O512" t="s">
        <v>1474</v>
      </c>
      <c r="P512" t="s">
        <v>3601</v>
      </c>
      <c r="Q512" t="s">
        <v>1476</v>
      </c>
      <c r="R512" s="1">
        <v>46221</v>
      </c>
      <c r="T512" t="s">
        <v>3603</v>
      </c>
      <c r="U512" t="s">
        <v>1472</v>
      </c>
      <c r="W512" t="s">
        <v>3602</v>
      </c>
      <c r="X512" t="s">
        <v>59</v>
      </c>
      <c r="Y512" t="s">
        <v>1474</v>
      </c>
      <c r="Z512" t="s">
        <v>3601</v>
      </c>
      <c r="AA512" t="s">
        <v>1476</v>
      </c>
      <c r="AC512">
        <v>1</v>
      </c>
      <c r="AG512" t="s">
        <v>2258</v>
      </c>
      <c r="AL512">
        <v>0</v>
      </c>
      <c r="AN512">
        <v>1</v>
      </c>
      <c r="AO512">
        <v>1</v>
      </c>
      <c r="AR512" s="2">
        <v>45266.466817129629</v>
      </c>
      <c r="AS512" s="2">
        <v>45266.466817129629</v>
      </c>
      <c r="AT512">
        <v>512272</v>
      </c>
      <c r="AU512">
        <v>1</v>
      </c>
      <c r="AV512">
        <v>0</v>
      </c>
      <c r="AW512">
        <v>1</v>
      </c>
      <c r="AX512" t="s">
        <v>3600</v>
      </c>
      <c r="AY512" t="s">
        <v>1477</v>
      </c>
      <c r="BA512" s="2">
        <v>45266.466805555552</v>
      </c>
      <c r="BB512" s="2">
        <v>44183</v>
      </c>
      <c r="BC512">
        <v>512272</v>
      </c>
      <c r="BD512">
        <v>5</v>
      </c>
    </row>
    <row r="513" spans="1:56" hidden="1" x14ac:dyDescent="0.15">
      <c r="A513">
        <v>208</v>
      </c>
      <c r="B513">
        <v>1</v>
      </c>
      <c r="C513">
        <v>1</v>
      </c>
      <c r="D513">
        <v>3</v>
      </c>
      <c r="E513">
        <v>0</v>
      </c>
      <c r="G513" s="1">
        <v>43087</v>
      </c>
      <c r="H513" t="s">
        <v>55</v>
      </c>
      <c r="I513" t="s">
        <v>56</v>
      </c>
      <c r="J513">
        <v>214</v>
      </c>
      <c r="K513" s="1">
        <v>43087</v>
      </c>
      <c r="L513" s="1">
        <v>43087</v>
      </c>
      <c r="M513" s="1">
        <v>42614</v>
      </c>
      <c r="N513" t="s">
        <v>1479</v>
      </c>
      <c r="O513" t="s">
        <v>584</v>
      </c>
      <c r="P513" t="s">
        <v>1480</v>
      </c>
      <c r="Q513" t="s">
        <v>1481</v>
      </c>
      <c r="R513" s="1">
        <v>44439</v>
      </c>
      <c r="U513" t="s">
        <v>1478</v>
      </c>
      <c r="W513" t="s">
        <v>1479</v>
      </c>
      <c r="X513" t="s">
        <v>59</v>
      </c>
      <c r="Y513" t="s">
        <v>584</v>
      </c>
      <c r="Z513" t="s">
        <v>1480</v>
      </c>
      <c r="AA513" t="s">
        <v>1481</v>
      </c>
      <c r="AC513">
        <v>1</v>
      </c>
      <c r="AL513">
        <v>0</v>
      </c>
      <c r="AM513">
        <v>0</v>
      </c>
      <c r="AN513">
        <v>1</v>
      </c>
      <c r="AO513">
        <v>1</v>
      </c>
      <c r="AR513" s="2">
        <v>44183</v>
      </c>
      <c r="AS513" s="2">
        <v>44183</v>
      </c>
      <c r="AT513" t="s">
        <v>63</v>
      </c>
      <c r="AU513">
        <v>1</v>
      </c>
      <c r="AV513">
        <v>0</v>
      </c>
      <c r="AW513">
        <v>0</v>
      </c>
      <c r="AY513" t="s">
        <v>1482</v>
      </c>
      <c r="BA513" s="2">
        <v>44183</v>
      </c>
      <c r="BB513" s="2">
        <v>44183</v>
      </c>
      <c r="BC513" t="s">
        <v>63</v>
      </c>
      <c r="BD513">
        <v>2</v>
      </c>
    </row>
    <row r="514" spans="1:56" hidden="1" x14ac:dyDescent="0.15">
      <c r="A514">
        <v>208</v>
      </c>
      <c r="B514">
        <v>2</v>
      </c>
      <c r="C514">
        <v>4</v>
      </c>
      <c r="D514">
        <v>3</v>
      </c>
      <c r="E514">
        <v>0</v>
      </c>
      <c r="G514" s="1">
        <v>44375</v>
      </c>
      <c r="H514" t="s">
        <v>2359</v>
      </c>
      <c r="I514" t="s">
        <v>56</v>
      </c>
      <c r="J514">
        <v>214</v>
      </c>
      <c r="K514" s="1">
        <v>43087</v>
      </c>
      <c r="L514" s="1">
        <v>43087</v>
      </c>
      <c r="M514" s="1">
        <v>42614</v>
      </c>
      <c r="N514" t="s">
        <v>1479</v>
      </c>
      <c r="O514" t="s">
        <v>584</v>
      </c>
      <c r="P514" t="s">
        <v>1480</v>
      </c>
      <c r="Q514" t="s">
        <v>1481</v>
      </c>
      <c r="R514" s="1">
        <v>44439</v>
      </c>
      <c r="S514" s="1">
        <v>44375</v>
      </c>
      <c r="U514" t="s">
        <v>1478</v>
      </c>
      <c r="W514" t="s">
        <v>1479</v>
      </c>
      <c r="X514" t="s">
        <v>59</v>
      </c>
      <c r="Y514" t="s">
        <v>584</v>
      </c>
      <c r="Z514" t="s">
        <v>1480</v>
      </c>
      <c r="AA514" t="s">
        <v>1481</v>
      </c>
      <c r="AC514">
        <v>1</v>
      </c>
      <c r="AG514" t="s">
        <v>2258</v>
      </c>
      <c r="AL514">
        <v>0</v>
      </c>
      <c r="AM514">
        <v>0</v>
      </c>
      <c r="AN514">
        <v>1</v>
      </c>
      <c r="AO514">
        <v>1</v>
      </c>
      <c r="AR514" s="2">
        <v>44726.41988425926</v>
      </c>
      <c r="AS514" s="2">
        <v>44726.41988425926</v>
      </c>
      <c r="AT514">
        <v>512272</v>
      </c>
      <c r="AU514">
        <v>1</v>
      </c>
      <c r="AV514">
        <v>0</v>
      </c>
      <c r="AW514">
        <v>0</v>
      </c>
      <c r="AY514" t="s">
        <v>1482</v>
      </c>
      <c r="BA514" s="2">
        <v>44183</v>
      </c>
      <c r="BB514" s="2">
        <v>44183</v>
      </c>
      <c r="BC514" t="s">
        <v>63</v>
      </c>
      <c r="BD514">
        <v>2</v>
      </c>
    </row>
    <row r="515" spans="1:56" hidden="1" x14ac:dyDescent="0.15">
      <c r="A515">
        <v>209</v>
      </c>
      <c r="B515">
        <v>1</v>
      </c>
      <c r="C515">
        <v>1</v>
      </c>
      <c r="D515">
        <v>3</v>
      </c>
      <c r="E515">
        <v>0</v>
      </c>
      <c r="G515" s="1">
        <v>43090</v>
      </c>
      <c r="H515" t="s">
        <v>83</v>
      </c>
      <c r="I515" t="s">
        <v>56</v>
      </c>
      <c r="J515">
        <v>215</v>
      </c>
      <c r="K515" s="1">
        <v>43090</v>
      </c>
      <c r="L515" s="1">
        <v>43090</v>
      </c>
      <c r="M515" s="1">
        <v>43072</v>
      </c>
      <c r="N515" t="s">
        <v>1484</v>
      </c>
      <c r="O515" t="s">
        <v>1485</v>
      </c>
      <c r="P515" t="s">
        <v>1486</v>
      </c>
      <c r="Q515" t="s">
        <v>1487</v>
      </c>
      <c r="R515" s="1">
        <v>44897</v>
      </c>
      <c r="U515" t="s">
        <v>1483</v>
      </c>
      <c r="W515" t="s">
        <v>1484</v>
      </c>
      <c r="X515" t="s">
        <v>59</v>
      </c>
      <c r="Y515" t="s">
        <v>1485</v>
      </c>
      <c r="Z515" t="s">
        <v>1486</v>
      </c>
      <c r="AA515" t="s">
        <v>1487</v>
      </c>
      <c r="AC515">
        <v>1</v>
      </c>
      <c r="AL515">
        <v>0</v>
      </c>
      <c r="AM515">
        <v>0</v>
      </c>
      <c r="AN515">
        <v>1</v>
      </c>
      <c r="AO515">
        <v>1</v>
      </c>
      <c r="AR515" s="2">
        <v>44183</v>
      </c>
      <c r="AS515" s="2">
        <v>44183</v>
      </c>
      <c r="AT515" t="s">
        <v>63</v>
      </c>
      <c r="AU515">
        <v>1</v>
      </c>
      <c r="AV515">
        <v>0</v>
      </c>
      <c r="AW515">
        <v>0</v>
      </c>
      <c r="AY515" t="s">
        <v>1483</v>
      </c>
      <c r="BA515" s="2">
        <v>44183</v>
      </c>
      <c r="BB515" s="2">
        <v>44183</v>
      </c>
      <c r="BC515" t="s">
        <v>63</v>
      </c>
      <c r="BD515">
        <v>1</v>
      </c>
    </row>
    <row r="516" spans="1:56" hidden="1" x14ac:dyDescent="0.15">
      <c r="A516">
        <v>210</v>
      </c>
      <c r="B516">
        <v>1</v>
      </c>
      <c r="C516">
        <v>1</v>
      </c>
      <c r="D516">
        <v>3</v>
      </c>
      <c r="E516">
        <v>0</v>
      </c>
      <c r="G516" s="1">
        <v>43090</v>
      </c>
      <c r="H516" t="s">
        <v>55</v>
      </c>
      <c r="I516" t="s">
        <v>56</v>
      </c>
      <c r="J516">
        <v>216</v>
      </c>
      <c r="K516" s="1">
        <v>43090</v>
      </c>
      <c r="L516" s="1">
        <v>43090</v>
      </c>
      <c r="M516" s="1">
        <v>42486</v>
      </c>
      <c r="N516" t="s">
        <v>1489</v>
      </c>
      <c r="O516" t="s">
        <v>1490</v>
      </c>
      <c r="P516" t="s">
        <v>1491</v>
      </c>
      <c r="Q516" t="s">
        <v>1492</v>
      </c>
      <c r="R516" s="1">
        <v>44311</v>
      </c>
      <c r="U516" t="s">
        <v>1488</v>
      </c>
      <c r="W516" t="s">
        <v>1489</v>
      </c>
      <c r="X516" t="s">
        <v>59</v>
      </c>
      <c r="Y516" t="s">
        <v>1490</v>
      </c>
      <c r="Z516" t="s">
        <v>1491</v>
      </c>
      <c r="AA516" t="s">
        <v>1492</v>
      </c>
      <c r="AC516">
        <v>1</v>
      </c>
      <c r="AL516">
        <v>0</v>
      </c>
      <c r="AM516">
        <v>0</v>
      </c>
      <c r="AN516">
        <v>1</v>
      </c>
      <c r="AO516">
        <v>1</v>
      </c>
      <c r="AR516" s="2">
        <v>44183</v>
      </c>
      <c r="AS516" s="2">
        <v>44183</v>
      </c>
      <c r="AT516" t="s">
        <v>63</v>
      </c>
      <c r="AU516">
        <v>1</v>
      </c>
      <c r="AV516">
        <v>0</v>
      </c>
      <c r="AW516">
        <v>0</v>
      </c>
      <c r="AY516" t="s">
        <v>1488</v>
      </c>
      <c r="BA516" s="2">
        <v>44183</v>
      </c>
      <c r="BB516" s="2">
        <v>44183</v>
      </c>
      <c r="BC516" t="s">
        <v>63</v>
      </c>
      <c r="BD516">
        <v>2</v>
      </c>
    </row>
    <row r="517" spans="1:56" hidden="1" x14ac:dyDescent="0.15">
      <c r="A517">
        <v>210</v>
      </c>
      <c r="B517">
        <v>2</v>
      </c>
      <c r="C517">
        <v>5</v>
      </c>
      <c r="D517">
        <v>3</v>
      </c>
      <c r="E517">
        <v>0</v>
      </c>
      <c r="G517" s="1">
        <v>44278</v>
      </c>
      <c r="H517" t="s">
        <v>2332</v>
      </c>
      <c r="I517" t="s">
        <v>56</v>
      </c>
      <c r="J517">
        <v>216</v>
      </c>
      <c r="K517" s="1">
        <v>43090</v>
      </c>
      <c r="L517" s="1">
        <v>43090</v>
      </c>
      <c r="M517" s="1">
        <v>42486</v>
      </c>
      <c r="N517" t="s">
        <v>1489</v>
      </c>
      <c r="O517" t="s">
        <v>1490</v>
      </c>
      <c r="P517" t="s">
        <v>1491</v>
      </c>
      <c r="Q517" t="s">
        <v>1492</v>
      </c>
      <c r="R517" s="1">
        <v>44311</v>
      </c>
      <c r="S517" s="1">
        <v>44278</v>
      </c>
      <c r="U517" t="s">
        <v>1488</v>
      </c>
      <c r="W517" t="s">
        <v>1489</v>
      </c>
      <c r="X517" t="s">
        <v>59</v>
      </c>
      <c r="Y517" t="s">
        <v>1490</v>
      </c>
      <c r="Z517" t="s">
        <v>1491</v>
      </c>
      <c r="AA517" t="s">
        <v>1492</v>
      </c>
      <c r="AC517">
        <v>1</v>
      </c>
      <c r="AG517" t="s">
        <v>2258</v>
      </c>
      <c r="AL517">
        <v>0</v>
      </c>
      <c r="AM517">
        <v>0</v>
      </c>
      <c r="AN517">
        <v>1</v>
      </c>
      <c r="AO517">
        <v>1</v>
      </c>
      <c r="AR517" s="2">
        <v>45267.548333333332</v>
      </c>
      <c r="AS517" s="2">
        <v>45267.548333333332</v>
      </c>
      <c r="AT517">
        <v>512272</v>
      </c>
      <c r="AU517">
        <v>1</v>
      </c>
      <c r="AV517">
        <v>0</v>
      </c>
      <c r="AW517">
        <v>0</v>
      </c>
      <c r="AY517" t="s">
        <v>1488</v>
      </c>
      <c r="BA517" s="2">
        <v>44183</v>
      </c>
      <c r="BB517" s="2">
        <v>44183</v>
      </c>
      <c r="BC517" t="s">
        <v>63</v>
      </c>
      <c r="BD517">
        <v>2</v>
      </c>
    </row>
    <row r="518" spans="1:56" hidden="1" x14ac:dyDescent="0.15">
      <c r="A518">
        <v>211</v>
      </c>
      <c r="B518">
        <v>1</v>
      </c>
      <c r="C518">
        <v>1</v>
      </c>
      <c r="D518">
        <v>3</v>
      </c>
      <c r="E518">
        <v>0</v>
      </c>
      <c r="G518" s="1">
        <v>43090</v>
      </c>
      <c r="H518" t="s">
        <v>55</v>
      </c>
      <c r="I518" t="s">
        <v>56</v>
      </c>
      <c r="J518">
        <v>217</v>
      </c>
      <c r="K518" s="1">
        <v>43090</v>
      </c>
      <c r="L518" s="1">
        <v>43090</v>
      </c>
      <c r="M518" s="1">
        <v>42583</v>
      </c>
      <c r="N518" t="s">
        <v>1494</v>
      </c>
      <c r="O518" t="s">
        <v>1495</v>
      </c>
      <c r="P518" t="s">
        <v>1496</v>
      </c>
      <c r="Q518" t="s">
        <v>1497</v>
      </c>
      <c r="R518" s="1">
        <v>44408</v>
      </c>
      <c r="U518" t="s">
        <v>1493</v>
      </c>
      <c r="W518" t="s">
        <v>1494</v>
      </c>
      <c r="X518" t="s">
        <v>77</v>
      </c>
      <c r="Y518" t="s">
        <v>1495</v>
      </c>
      <c r="Z518" t="s">
        <v>1496</v>
      </c>
      <c r="AA518" t="s">
        <v>1497</v>
      </c>
      <c r="AC518">
        <v>1</v>
      </c>
      <c r="AL518">
        <v>0</v>
      </c>
      <c r="AM518">
        <v>0</v>
      </c>
      <c r="AN518">
        <v>1</v>
      </c>
      <c r="AO518">
        <v>1</v>
      </c>
      <c r="AR518" s="2">
        <v>44183</v>
      </c>
      <c r="AS518" s="2">
        <v>44183</v>
      </c>
      <c r="AT518" t="s">
        <v>63</v>
      </c>
      <c r="AU518">
        <v>1</v>
      </c>
      <c r="AV518">
        <v>0</v>
      </c>
      <c r="AW518">
        <v>0</v>
      </c>
      <c r="AY518" t="s">
        <v>1493</v>
      </c>
      <c r="BA518" s="2">
        <v>44183</v>
      </c>
      <c r="BB518" s="2">
        <v>44183</v>
      </c>
      <c r="BC518" t="s">
        <v>63</v>
      </c>
      <c r="BD518">
        <v>4</v>
      </c>
    </row>
    <row r="519" spans="1:56" hidden="1" x14ac:dyDescent="0.15">
      <c r="A519">
        <v>211</v>
      </c>
      <c r="B519">
        <v>4</v>
      </c>
      <c r="C519">
        <v>2</v>
      </c>
      <c r="D519">
        <v>3</v>
      </c>
      <c r="E519">
        <v>0</v>
      </c>
      <c r="G519" s="1">
        <v>44356</v>
      </c>
      <c r="H519" t="s">
        <v>2257</v>
      </c>
      <c r="I519" t="s">
        <v>56</v>
      </c>
      <c r="J519">
        <v>217</v>
      </c>
      <c r="K519" s="1">
        <v>43090</v>
      </c>
      <c r="L519" s="1">
        <v>43090</v>
      </c>
      <c r="M519" s="1">
        <v>44409</v>
      </c>
      <c r="N519" t="s">
        <v>1494</v>
      </c>
      <c r="O519" t="s">
        <v>1495</v>
      </c>
      <c r="P519" t="s">
        <v>1496</v>
      </c>
      <c r="Q519" t="s">
        <v>1497</v>
      </c>
      <c r="R519" s="1">
        <v>46234</v>
      </c>
      <c r="T519" t="s">
        <v>3599</v>
      </c>
      <c r="U519" t="s">
        <v>1493</v>
      </c>
      <c r="W519" t="s">
        <v>1494</v>
      </c>
      <c r="X519" t="s">
        <v>77</v>
      </c>
      <c r="Y519" t="s">
        <v>1495</v>
      </c>
      <c r="Z519" t="s">
        <v>1496</v>
      </c>
      <c r="AA519" t="s">
        <v>1497</v>
      </c>
      <c r="AC519">
        <v>2</v>
      </c>
      <c r="AG519" t="s">
        <v>2258</v>
      </c>
      <c r="AL519">
        <v>0</v>
      </c>
      <c r="AN519">
        <v>1</v>
      </c>
      <c r="AO519">
        <v>1</v>
      </c>
      <c r="AR519" s="2">
        <v>45266.547638888886</v>
      </c>
      <c r="AS519" s="2">
        <v>45266.547638888886</v>
      </c>
      <c r="AT519">
        <v>512272</v>
      </c>
      <c r="AU519">
        <v>1</v>
      </c>
      <c r="AV519">
        <v>0</v>
      </c>
      <c r="AW519">
        <v>2</v>
      </c>
      <c r="AX519" t="s">
        <v>3599</v>
      </c>
      <c r="AY519" t="s">
        <v>1493</v>
      </c>
      <c r="BA519" s="2">
        <v>45266.547627314816</v>
      </c>
      <c r="BB519" s="2">
        <v>44183</v>
      </c>
      <c r="BC519">
        <v>512272</v>
      </c>
      <c r="BD519">
        <v>4</v>
      </c>
    </row>
    <row r="520" spans="1:56" hidden="1" x14ac:dyDescent="0.15">
      <c r="A520">
        <v>212</v>
      </c>
      <c r="B520">
        <v>1</v>
      </c>
      <c r="C520">
        <v>1</v>
      </c>
      <c r="D520">
        <v>3</v>
      </c>
      <c r="E520">
        <v>0</v>
      </c>
      <c r="G520" s="1">
        <v>43095</v>
      </c>
      <c r="H520" t="s">
        <v>83</v>
      </c>
      <c r="I520" t="s">
        <v>56</v>
      </c>
      <c r="J520">
        <v>218</v>
      </c>
      <c r="K520" s="1">
        <v>43095</v>
      </c>
      <c r="L520" s="1">
        <v>43095</v>
      </c>
      <c r="M520" s="1">
        <v>41575</v>
      </c>
      <c r="N520" t="s">
        <v>1499</v>
      </c>
      <c r="O520" t="s">
        <v>662</v>
      </c>
      <c r="P520" t="s">
        <v>1500</v>
      </c>
      <c r="Q520" t="s">
        <v>1501</v>
      </c>
      <c r="R520" s="1">
        <v>43400</v>
      </c>
      <c r="U520" t="s">
        <v>1498</v>
      </c>
      <c r="W520" t="s">
        <v>1499</v>
      </c>
      <c r="X520" t="s">
        <v>77</v>
      </c>
      <c r="Y520" t="s">
        <v>662</v>
      </c>
      <c r="Z520" t="s">
        <v>1500</v>
      </c>
      <c r="AA520" t="s">
        <v>1501</v>
      </c>
      <c r="AC520">
        <v>1</v>
      </c>
      <c r="AL520">
        <v>0</v>
      </c>
      <c r="AM520">
        <v>0</v>
      </c>
      <c r="AN520">
        <v>1</v>
      </c>
      <c r="AO520">
        <v>1</v>
      </c>
      <c r="AR520" s="2">
        <v>44183</v>
      </c>
      <c r="AS520" s="2">
        <v>44183</v>
      </c>
      <c r="AT520" t="s">
        <v>63</v>
      </c>
      <c r="AU520">
        <v>1</v>
      </c>
      <c r="AV520">
        <v>0</v>
      </c>
      <c r="AW520">
        <v>0</v>
      </c>
      <c r="AY520" t="s">
        <v>1498</v>
      </c>
      <c r="BA520" s="2">
        <v>44183</v>
      </c>
      <c r="BB520" s="2">
        <v>44183</v>
      </c>
      <c r="BC520" t="s">
        <v>63</v>
      </c>
      <c r="BD520">
        <v>1</v>
      </c>
    </row>
    <row r="521" spans="1:56" hidden="1" x14ac:dyDescent="0.15">
      <c r="A521">
        <v>213</v>
      </c>
      <c r="B521">
        <v>1</v>
      </c>
      <c r="C521">
        <v>1</v>
      </c>
      <c r="D521">
        <v>3</v>
      </c>
      <c r="E521">
        <v>0</v>
      </c>
      <c r="G521" s="1">
        <v>43095</v>
      </c>
      <c r="H521" t="s">
        <v>83</v>
      </c>
      <c r="I521" t="s">
        <v>56</v>
      </c>
      <c r="J521">
        <v>219</v>
      </c>
      <c r="K521" s="1">
        <v>43095</v>
      </c>
      <c r="L521" s="1">
        <v>43095</v>
      </c>
      <c r="M521" s="1">
        <v>42058</v>
      </c>
      <c r="N521" t="s">
        <v>1503</v>
      </c>
      <c r="O521" t="s">
        <v>537</v>
      </c>
      <c r="P521" t="s">
        <v>1504</v>
      </c>
      <c r="Q521" t="s">
        <v>1505</v>
      </c>
      <c r="R521" s="1">
        <v>43883</v>
      </c>
      <c r="U521" t="s">
        <v>1502</v>
      </c>
      <c r="W521" t="s">
        <v>1503</v>
      </c>
      <c r="X521" t="s">
        <v>77</v>
      </c>
      <c r="Y521" t="s">
        <v>537</v>
      </c>
      <c r="Z521" t="s">
        <v>1504</v>
      </c>
      <c r="AA521" t="s">
        <v>1505</v>
      </c>
      <c r="AC521">
        <v>1</v>
      </c>
      <c r="AL521">
        <v>0</v>
      </c>
      <c r="AM521">
        <v>0</v>
      </c>
      <c r="AN521">
        <v>1</v>
      </c>
      <c r="AO521">
        <v>1</v>
      </c>
      <c r="AR521" s="2">
        <v>44183</v>
      </c>
      <c r="AS521" s="2">
        <v>44183</v>
      </c>
      <c r="AT521" t="s">
        <v>63</v>
      </c>
      <c r="AU521">
        <v>1</v>
      </c>
      <c r="AV521">
        <v>0</v>
      </c>
      <c r="AW521">
        <v>0</v>
      </c>
      <c r="AY521" t="s">
        <v>1502</v>
      </c>
      <c r="BA521" s="2">
        <v>44183</v>
      </c>
      <c r="BB521" s="2">
        <v>44183</v>
      </c>
      <c r="BC521" t="s">
        <v>63</v>
      </c>
      <c r="BD521">
        <v>1</v>
      </c>
    </row>
    <row r="522" spans="1:56" hidden="1" x14ac:dyDescent="0.15">
      <c r="A522">
        <v>214</v>
      </c>
      <c r="B522">
        <v>1</v>
      </c>
      <c r="C522">
        <v>1</v>
      </c>
      <c r="D522">
        <v>3</v>
      </c>
      <c r="E522">
        <v>0</v>
      </c>
      <c r="G522" s="1">
        <v>43095</v>
      </c>
      <c r="H522" t="s">
        <v>83</v>
      </c>
      <c r="I522" t="s">
        <v>56</v>
      </c>
      <c r="J522">
        <v>220</v>
      </c>
      <c r="K522" s="1">
        <v>43095</v>
      </c>
      <c r="L522" s="1">
        <v>43095</v>
      </c>
      <c r="M522" s="1">
        <v>42628</v>
      </c>
      <c r="N522" t="s">
        <v>1511</v>
      </c>
      <c r="O522" t="s">
        <v>1512</v>
      </c>
      <c r="P522" t="s">
        <v>1513</v>
      </c>
      <c r="Q522" t="s">
        <v>1514</v>
      </c>
      <c r="R522" s="1">
        <v>44453</v>
      </c>
      <c r="U522" t="s">
        <v>1506</v>
      </c>
      <c r="W522" t="s">
        <v>1507</v>
      </c>
      <c r="X522" t="s">
        <v>59</v>
      </c>
      <c r="Y522" t="s">
        <v>1508</v>
      </c>
      <c r="Z522" t="s">
        <v>1509</v>
      </c>
      <c r="AA522" t="s">
        <v>1510</v>
      </c>
      <c r="AC522">
        <v>1</v>
      </c>
      <c r="AL522">
        <v>0</v>
      </c>
      <c r="AM522">
        <v>0</v>
      </c>
      <c r="AN522">
        <v>1</v>
      </c>
      <c r="AO522">
        <v>1</v>
      </c>
      <c r="AR522" s="2">
        <v>44183</v>
      </c>
      <c r="AS522" s="2">
        <v>44183</v>
      </c>
      <c r="AT522" t="s">
        <v>63</v>
      </c>
      <c r="AU522">
        <v>1</v>
      </c>
      <c r="AV522">
        <v>0</v>
      </c>
      <c r="AW522">
        <v>0</v>
      </c>
      <c r="AY522" t="s">
        <v>1515</v>
      </c>
      <c r="BA522" s="2">
        <v>44183</v>
      </c>
      <c r="BB522" s="2">
        <v>44183</v>
      </c>
      <c r="BC522" t="s">
        <v>63</v>
      </c>
      <c r="BD522">
        <v>1</v>
      </c>
    </row>
    <row r="523" spans="1:56" hidden="1" x14ac:dyDescent="0.15">
      <c r="A523">
        <v>215</v>
      </c>
      <c r="B523">
        <v>1</v>
      </c>
      <c r="C523">
        <v>1</v>
      </c>
      <c r="D523">
        <v>3</v>
      </c>
      <c r="E523">
        <v>0</v>
      </c>
      <c r="G523" s="1">
        <v>43095</v>
      </c>
      <c r="H523" t="s">
        <v>55</v>
      </c>
      <c r="I523" t="s">
        <v>56</v>
      </c>
      <c r="J523">
        <v>221</v>
      </c>
      <c r="K523" s="1">
        <v>43095</v>
      </c>
      <c r="L523" s="1">
        <v>43095</v>
      </c>
      <c r="M523" s="1">
        <v>42817</v>
      </c>
      <c r="N523" t="s">
        <v>1521</v>
      </c>
      <c r="O523" t="s">
        <v>1518</v>
      </c>
      <c r="P523" t="s">
        <v>1519</v>
      </c>
      <c r="Q523" t="s">
        <v>1520</v>
      </c>
      <c r="R523" s="1">
        <v>44642</v>
      </c>
      <c r="U523" t="s">
        <v>1516</v>
      </c>
      <c r="W523" t="s">
        <v>1517</v>
      </c>
      <c r="X523" t="s">
        <v>59</v>
      </c>
      <c r="Y523" t="s">
        <v>1518</v>
      </c>
      <c r="Z523" t="s">
        <v>1519</v>
      </c>
      <c r="AA523" t="s">
        <v>1520</v>
      </c>
      <c r="AC523">
        <v>1</v>
      </c>
      <c r="AL523">
        <v>0</v>
      </c>
      <c r="AM523">
        <v>0</v>
      </c>
      <c r="AN523">
        <v>1</v>
      </c>
      <c r="AO523">
        <v>1</v>
      </c>
      <c r="AR523" s="2">
        <v>44183</v>
      </c>
      <c r="AS523" s="2">
        <v>44183</v>
      </c>
      <c r="AT523" t="s">
        <v>63</v>
      </c>
      <c r="AU523">
        <v>1</v>
      </c>
      <c r="AV523">
        <v>0</v>
      </c>
      <c r="AW523">
        <v>0</v>
      </c>
      <c r="AY523" t="s">
        <v>1522</v>
      </c>
      <c r="BA523" s="2">
        <v>44183</v>
      </c>
      <c r="BB523" s="2">
        <v>44183</v>
      </c>
      <c r="BC523" t="s">
        <v>63</v>
      </c>
      <c r="BD523">
        <v>4</v>
      </c>
    </row>
    <row r="524" spans="1:56" hidden="1" x14ac:dyDescent="0.15">
      <c r="A524">
        <v>215</v>
      </c>
      <c r="B524">
        <v>4</v>
      </c>
      <c r="C524">
        <v>2</v>
      </c>
      <c r="D524">
        <v>3</v>
      </c>
      <c r="E524">
        <v>0</v>
      </c>
      <c r="G524" s="1">
        <v>44635</v>
      </c>
      <c r="H524" t="s">
        <v>2257</v>
      </c>
      <c r="I524" t="s">
        <v>56</v>
      </c>
      <c r="J524">
        <v>221</v>
      </c>
      <c r="K524" s="1">
        <v>43095</v>
      </c>
      <c r="L524" s="1">
        <v>43095</v>
      </c>
      <c r="M524" s="1">
        <v>44643</v>
      </c>
      <c r="N524" t="s">
        <v>1521</v>
      </c>
      <c r="O524" t="s">
        <v>1518</v>
      </c>
      <c r="P524" t="s">
        <v>3597</v>
      </c>
      <c r="Q524" t="s">
        <v>1520</v>
      </c>
      <c r="R524" s="1">
        <v>46468</v>
      </c>
      <c r="T524" t="s">
        <v>3598</v>
      </c>
      <c r="U524" t="s">
        <v>1516</v>
      </c>
      <c r="W524" t="s">
        <v>1517</v>
      </c>
      <c r="X524" t="s">
        <v>59</v>
      </c>
      <c r="Y524" t="s">
        <v>1518</v>
      </c>
      <c r="Z524" t="s">
        <v>3597</v>
      </c>
      <c r="AA524" t="s">
        <v>1520</v>
      </c>
      <c r="AC524">
        <v>1</v>
      </c>
      <c r="AG524" t="s">
        <v>2258</v>
      </c>
      <c r="AL524">
        <v>0</v>
      </c>
      <c r="AN524">
        <v>1</v>
      </c>
      <c r="AO524">
        <v>1</v>
      </c>
      <c r="AR524" s="2">
        <v>45267.486666666664</v>
      </c>
      <c r="AS524" s="2">
        <v>45267.486666666664</v>
      </c>
      <c r="AT524">
        <v>512272</v>
      </c>
      <c r="AU524">
        <v>1</v>
      </c>
      <c r="AV524">
        <v>0</v>
      </c>
      <c r="AW524">
        <v>1</v>
      </c>
      <c r="AX524" t="s">
        <v>2610</v>
      </c>
      <c r="AY524" t="s">
        <v>1522</v>
      </c>
      <c r="BA524" s="2">
        <v>45267.486631944441</v>
      </c>
      <c r="BB524" s="2">
        <v>44183</v>
      </c>
      <c r="BC524">
        <v>512272</v>
      </c>
      <c r="BD524">
        <v>4</v>
      </c>
    </row>
    <row r="525" spans="1:56" hidden="1" x14ac:dyDescent="0.15">
      <c r="A525">
        <v>216</v>
      </c>
      <c r="B525">
        <v>1</v>
      </c>
      <c r="C525">
        <v>1</v>
      </c>
      <c r="D525">
        <v>3</v>
      </c>
      <c r="E525">
        <v>0</v>
      </c>
      <c r="G525" s="1">
        <v>43095</v>
      </c>
      <c r="H525" t="s">
        <v>83</v>
      </c>
      <c r="I525" t="s">
        <v>56</v>
      </c>
      <c r="J525">
        <v>222</v>
      </c>
      <c r="K525" s="1">
        <v>43095</v>
      </c>
      <c r="L525" s="1">
        <v>43095</v>
      </c>
      <c r="M525" s="1">
        <v>42612</v>
      </c>
      <c r="N525" t="s">
        <v>1524</v>
      </c>
      <c r="O525" t="s">
        <v>1525</v>
      </c>
      <c r="P525" t="s">
        <v>1526</v>
      </c>
      <c r="Q525" t="s">
        <v>1527</v>
      </c>
      <c r="R525" s="1">
        <v>44437</v>
      </c>
      <c r="U525" t="s">
        <v>1523</v>
      </c>
      <c r="W525" t="s">
        <v>1524</v>
      </c>
      <c r="X525" t="s">
        <v>77</v>
      </c>
      <c r="Y525" t="s">
        <v>1525</v>
      </c>
      <c r="Z525" t="s">
        <v>1526</v>
      </c>
      <c r="AA525" t="s">
        <v>1527</v>
      </c>
      <c r="AC525">
        <v>1</v>
      </c>
      <c r="AL525">
        <v>0</v>
      </c>
      <c r="AM525">
        <v>0</v>
      </c>
      <c r="AN525">
        <v>1</v>
      </c>
      <c r="AO525">
        <v>1</v>
      </c>
      <c r="AR525" s="2">
        <v>44183</v>
      </c>
      <c r="AS525" s="2">
        <v>44183</v>
      </c>
      <c r="AT525" t="s">
        <v>63</v>
      </c>
      <c r="AU525">
        <v>1</v>
      </c>
      <c r="AV525">
        <v>0</v>
      </c>
      <c r="AW525">
        <v>0</v>
      </c>
      <c r="AY525" t="s">
        <v>1523</v>
      </c>
      <c r="BA525" s="2">
        <v>44183</v>
      </c>
      <c r="BB525" s="2">
        <v>44183</v>
      </c>
      <c r="BC525" t="s">
        <v>63</v>
      </c>
      <c r="BD525">
        <v>1</v>
      </c>
    </row>
    <row r="526" spans="1:56" hidden="1" x14ac:dyDescent="0.15">
      <c r="A526">
        <v>217</v>
      </c>
      <c r="B526">
        <v>1</v>
      </c>
      <c r="C526">
        <v>1</v>
      </c>
      <c r="D526">
        <v>3</v>
      </c>
      <c r="E526">
        <v>0</v>
      </c>
      <c r="G526" s="1">
        <v>43095</v>
      </c>
      <c r="H526" t="s">
        <v>83</v>
      </c>
      <c r="I526" t="s">
        <v>56</v>
      </c>
      <c r="J526">
        <v>223</v>
      </c>
      <c r="K526" s="1">
        <v>43095</v>
      </c>
      <c r="L526" s="1">
        <v>43095</v>
      </c>
      <c r="M526" s="1">
        <v>42614</v>
      </c>
      <c r="N526" t="s">
        <v>1533</v>
      </c>
      <c r="O526" t="s">
        <v>1530</v>
      </c>
      <c r="P526" t="s">
        <v>1531</v>
      </c>
      <c r="Q526" t="s">
        <v>1532</v>
      </c>
      <c r="R526" s="1">
        <v>44439</v>
      </c>
      <c r="U526" t="s">
        <v>1528</v>
      </c>
      <c r="W526" t="s">
        <v>1529</v>
      </c>
      <c r="X526" t="s">
        <v>59</v>
      </c>
      <c r="Y526" t="s">
        <v>1530</v>
      </c>
      <c r="Z526" t="s">
        <v>1531</v>
      </c>
      <c r="AA526" t="s">
        <v>1532</v>
      </c>
      <c r="AC526">
        <v>1</v>
      </c>
      <c r="AL526">
        <v>0</v>
      </c>
      <c r="AM526">
        <v>0</v>
      </c>
      <c r="AN526">
        <v>1</v>
      </c>
      <c r="AO526">
        <v>1</v>
      </c>
      <c r="AR526" s="2">
        <v>44183</v>
      </c>
      <c r="AS526" s="2">
        <v>44183</v>
      </c>
      <c r="AT526" t="s">
        <v>63</v>
      </c>
      <c r="AU526">
        <v>1</v>
      </c>
      <c r="AV526">
        <v>0</v>
      </c>
      <c r="AW526">
        <v>0</v>
      </c>
      <c r="AY526" t="s">
        <v>1534</v>
      </c>
      <c r="BA526" s="2">
        <v>44183</v>
      </c>
      <c r="BB526" s="2">
        <v>44183</v>
      </c>
      <c r="BC526" t="s">
        <v>63</v>
      </c>
      <c r="BD526">
        <v>1</v>
      </c>
    </row>
    <row r="527" spans="1:56" hidden="1" x14ac:dyDescent="0.15">
      <c r="A527">
        <v>218</v>
      </c>
      <c r="B527">
        <v>1</v>
      </c>
      <c r="C527">
        <v>1</v>
      </c>
      <c r="D527">
        <v>3</v>
      </c>
      <c r="E527">
        <v>0</v>
      </c>
      <c r="G527" s="1">
        <v>43095</v>
      </c>
      <c r="H527" t="s">
        <v>83</v>
      </c>
      <c r="I527" t="s">
        <v>56</v>
      </c>
      <c r="J527">
        <v>224</v>
      </c>
      <c r="K527" s="1">
        <v>43095</v>
      </c>
      <c r="L527" s="1">
        <v>43095</v>
      </c>
      <c r="M527" s="1">
        <v>42632</v>
      </c>
      <c r="N527" t="s">
        <v>1540</v>
      </c>
      <c r="O527" t="s">
        <v>1537</v>
      </c>
      <c r="P527" t="s">
        <v>1538</v>
      </c>
      <c r="Q527" t="s">
        <v>1539</v>
      </c>
      <c r="R527" s="1">
        <v>44457</v>
      </c>
      <c r="U527" t="s">
        <v>1535</v>
      </c>
      <c r="W527" t="s">
        <v>1536</v>
      </c>
      <c r="X527" t="s">
        <v>59</v>
      </c>
      <c r="Y527" t="s">
        <v>1537</v>
      </c>
      <c r="Z527" t="s">
        <v>1538</v>
      </c>
      <c r="AA527" t="s">
        <v>1539</v>
      </c>
      <c r="AC527">
        <v>1</v>
      </c>
      <c r="AL527">
        <v>0</v>
      </c>
      <c r="AM527">
        <v>0</v>
      </c>
      <c r="AN527">
        <v>1</v>
      </c>
      <c r="AO527">
        <v>1</v>
      </c>
      <c r="AR527" s="2">
        <v>44183</v>
      </c>
      <c r="AS527" s="2">
        <v>44183</v>
      </c>
      <c r="AT527" t="s">
        <v>63</v>
      </c>
      <c r="AU527">
        <v>1</v>
      </c>
      <c r="AV527">
        <v>0</v>
      </c>
      <c r="AW527">
        <v>0</v>
      </c>
      <c r="AY527" t="s">
        <v>1541</v>
      </c>
      <c r="BA527" s="2">
        <v>44183</v>
      </c>
      <c r="BB527" s="2">
        <v>44183</v>
      </c>
      <c r="BC527" t="s">
        <v>63</v>
      </c>
      <c r="BD527">
        <v>1</v>
      </c>
    </row>
    <row r="528" spans="1:56" hidden="1" x14ac:dyDescent="0.15">
      <c r="A528">
        <v>219</v>
      </c>
      <c r="B528">
        <v>1</v>
      </c>
      <c r="C528">
        <v>1</v>
      </c>
      <c r="D528">
        <v>3</v>
      </c>
      <c r="E528">
        <v>0</v>
      </c>
      <c r="G528" s="1">
        <v>43095</v>
      </c>
      <c r="H528" t="s">
        <v>55</v>
      </c>
      <c r="I528" t="s">
        <v>56</v>
      </c>
      <c r="J528">
        <v>225</v>
      </c>
      <c r="K528" s="1">
        <v>43095</v>
      </c>
      <c r="L528" s="1">
        <v>43095</v>
      </c>
      <c r="M528" s="1">
        <v>42512</v>
      </c>
      <c r="N528" t="s">
        <v>1547</v>
      </c>
      <c r="O528" t="s">
        <v>1544</v>
      </c>
      <c r="P528" t="s">
        <v>1545</v>
      </c>
      <c r="Q528" t="s">
        <v>1546</v>
      </c>
      <c r="R528" s="1">
        <v>44337</v>
      </c>
      <c r="U528" t="s">
        <v>1542</v>
      </c>
      <c r="W528" t="s">
        <v>1543</v>
      </c>
      <c r="X528" t="s">
        <v>59</v>
      </c>
      <c r="Y528" t="s">
        <v>1544</v>
      </c>
      <c r="Z528" t="s">
        <v>1545</v>
      </c>
      <c r="AA528" t="s">
        <v>1546</v>
      </c>
      <c r="AC528">
        <v>1</v>
      </c>
      <c r="AL528">
        <v>0</v>
      </c>
      <c r="AM528">
        <v>0</v>
      </c>
      <c r="AN528">
        <v>1</v>
      </c>
      <c r="AO528">
        <v>1</v>
      </c>
      <c r="AR528" s="2">
        <v>44183</v>
      </c>
      <c r="AS528" s="2">
        <v>44183</v>
      </c>
      <c r="AT528" t="s">
        <v>63</v>
      </c>
      <c r="AU528">
        <v>1</v>
      </c>
      <c r="AV528">
        <v>0</v>
      </c>
      <c r="AW528">
        <v>0</v>
      </c>
      <c r="AY528" t="s">
        <v>1548</v>
      </c>
      <c r="BA528" s="2">
        <v>44183</v>
      </c>
      <c r="BB528" s="2">
        <v>44183</v>
      </c>
      <c r="BC528" t="s">
        <v>63</v>
      </c>
      <c r="BD528">
        <v>4</v>
      </c>
    </row>
    <row r="529" spans="1:56" hidden="1" x14ac:dyDescent="0.15">
      <c r="A529">
        <v>219</v>
      </c>
      <c r="B529">
        <v>3</v>
      </c>
      <c r="C529">
        <v>3</v>
      </c>
      <c r="D529">
        <v>3</v>
      </c>
      <c r="E529">
        <v>0</v>
      </c>
      <c r="G529" s="1">
        <v>44305</v>
      </c>
      <c r="H529" t="s">
        <v>2267</v>
      </c>
      <c r="I529" t="s">
        <v>56</v>
      </c>
      <c r="J529">
        <v>225</v>
      </c>
      <c r="K529" s="1">
        <v>43095</v>
      </c>
      <c r="L529" s="1">
        <v>43095</v>
      </c>
      <c r="M529" s="1">
        <v>42512</v>
      </c>
      <c r="N529" t="s">
        <v>1547</v>
      </c>
      <c r="O529" t="s">
        <v>1544</v>
      </c>
      <c r="P529" t="s">
        <v>1545</v>
      </c>
      <c r="Q529" t="s">
        <v>1546</v>
      </c>
      <c r="R529" s="1">
        <v>46163</v>
      </c>
      <c r="U529" t="s">
        <v>1542</v>
      </c>
      <c r="W529" t="s">
        <v>1543</v>
      </c>
      <c r="X529" t="s">
        <v>59</v>
      </c>
      <c r="Y529" t="s">
        <v>1544</v>
      </c>
      <c r="Z529" t="s">
        <v>1545</v>
      </c>
      <c r="AA529" t="s">
        <v>1546</v>
      </c>
      <c r="AC529">
        <v>1</v>
      </c>
      <c r="AG529" t="s">
        <v>2258</v>
      </c>
      <c r="AL529">
        <v>0</v>
      </c>
      <c r="AM529">
        <v>0</v>
      </c>
      <c r="AN529">
        <v>1</v>
      </c>
      <c r="AO529">
        <v>1</v>
      </c>
      <c r="AR529" s="2">
        <v>44305.617164351854</v>
      </c>
      <c r="AS529" s="2">
        <v>44305.617164351854</v>
      </c>
      <c r="AT529">
        <v>90580</v>
      </c>
      <c r="AU529">
        <v>1</v>
      </c>
      <c r="AV529">
        <v>0</v>
      </c>
      <c r="AW529">
        <v>0</v>
      </c>
      <c r="AY529" t="s">
        <v>1548</v>
      </c>
      <c r="BA529" s="2">
        <v>44183</v>
      </c>
      <c r="BB529" s="2">
        <v>44183</v>
      </c>
      <c r="BC529" t="s">
        <v>63</v>
      </c>
      <c r="BD529">
        <v>4</v>
      </c>
    </row>
    <row r="530" spans="1:56" hidden="1" x14ac:dyDescent="0.15">
      <c r="A530">
        <v>219</v>
      </c>
      <c r="B530">
        <v>4</v>
      </c>
      <c r="C530">
        <v>2</v>
      </c>
      <c r="D530">
        <v>3</v>
      </c>
      <c r="E530">
        <v>0</v>
      </c>
      <c r="G530" s="1">
        <v>44305</v>
      </c>
      <c r="H530" t="s">
        <v>2257</v>
      </c>
      <c r="I530" t="s">
        <v>56</v>
      </c>
      <c r="J530">
        <v>225</v>
      </c>
      <c r="K530" s="1">
        <v>43095</v>
      </c>
      <c r="L530" s="1">
        <v>43095</v>
      </c>
      <c r="M530" s="1">
        <v>44338</v>
      </c>
      <c r="N530" t="s">
        <v>1543</v>
      </c>
      <c r="O530" t="s">
        <v>1544</v>
      </c>
      <c r="P530" t="s">
        <v>1545</v>
      </c>
      <c r="Q530" t="s">
        <v>1546</v>
      </c>
      <c r="R530" s="1">
        <v>46163</v>
      </c>
      <c r="T530" t="s">
        <v>3596</v>
      </c>
      <c r="U530" t="s">
        <v>1542</v>
      </c>
      <c r="W530" t="s">
        <v>1543</v>
      </c>
      <c r="X530" t="s">
        <v>59</v>
      </c>
      <c r="Y530" t="s">
        <v>1544</v>
      </c>
      <c r="Z530" t="s">
        <v>1545</v>
      </c>
      <c r="AA530" t="s">
        <v>1546</v>
      </c>
      <c r="AC530">
        <v>1</v>
      </c>
      <c r="AG530" t="s">
        <v>2258</v>
      </c>
      <c r="AL530">
        <v>0</v>
      </c>
      <c r="AN530">
        <v>1</v>
      </c>
      <c r="AO530">
        <v>1</v>
      </c>
      <c r="AR530" s="2">
        <v>45266.457314814812</v>
      </c>
      <c r="AS530" s="2">
        <v>45266.457314814812</v>
      </c>
      <c r="AT530">
        <v>512272</v>
      </c>
      <c r="AU530">
        <v>1</v>
      </c>
      <c r="AV530">
        <v>0</v>
      </c>
      <c r="AW530">
        <v>1</v>
      </c>
      <c r="AX530" t="s">
        <v>3595</v>
      </c>
      <c r="AY530" t="s">
        <v>3594</v>
      </c>
      <c r="BA530" s="2">
        <v>45266.457268518519</v>
      </c>
      <c r="BB530" s="2">
        <v>44183</v>
      </c>
      <c r="BC530">
        <v>512272</v>
      </c>
      <c r="BD530">
        <v>4</v>
      </c>
    </row>
    <row r="531" spans="1:56" hidden="1" x14ac:dyDescent="0.15">
      <c r="A531">
        <v>220</v>
      </c>
      <c r="B531">
        <v>1</v>
      </c>
      <c r="C531">
        <v>1</v>
      </c>
      <c r="D531">
        <v>3</v>
      </c>
      <c r="E531">
        <v>0</v>
      </c>
      <c r="G531" s="1">
        <v>43104</v>
      </c>
      <c r="H531" t="s">
        <v>55</v>
      </c>
      <c r="I531" t="s">
        <v>56</v>
      </c>
      <c r="J531">
        <v>226</v>
      </c>
      <c r="K531" s="1">
        <v>43104</v>
      </c>
      <c r="L531" s="1">
        <v>43104</v>
      </c>
      <c r="M531" s="1">
        <v>43199</v>
      </c>
      <c r="N531" t="s">
        <v>1553</v>
      </c>
      <c r="O531" t="s">
        <v>166</v>
      </c>
      <c r="P531" t="s">
        <v>1551</v>
      </c>
      <c r="Q531" t="s">
        <v>1554</v>
      </c>
      <c r="R531" s="1">
        <v>45024</v>
      </c>
      <c r="U531" t="s">
        <v>1549</v>
      </c>
      <c r="W531" t="s">
        <v>1550</v>
      </c>
      <c r="X531" t="s">
        <v>59</v>
      </c>
      <c r="Y531" t="s">
        <v>166</v>
      </c>
      <c r="Z531" t="s">
        <v>1551</v>
      </c>
      <c r="AA531" t="s">
        <v>1552</v>
      </c>
      <c r="AC531">
        <v>1</v>
      </c>
      <c r="AL531">
        <v>0</v>
      </c>
      <c r="AM531">
        <v>0</v>
      </c>
      <c r="AN531">
        <v>1</v>
      </c>
      <c r="AO531">
        <v>1</v>
      </c>
      <c r="AR531" s="2">
        <v>44183</v>
      </c>
      <c r="AS531" s="2">
        <v>44183</v>
      </c>
      <c r="AT531" t="s">
        <v>63</v>
      </c>
      <c r="AU531">
        <v>1</v>
      </c>
      <c r="AV531">
        <v>0</v>
      </c>
      <c r="AW531">
        <v>0</v>
      </c>
      <c r="AY531" t="s">
        <v>1555</v>
      </c>
      <c r="BA531" s="2">
        <v>44183</v>
      </c>
      <c r="BB531" s="2">
        <v>44183</v>
      </c>
      <c r="BC531" t="s">
        <v>63</v>
      </c>
      <c r="BD531">
        <v>3</v>
      </c>
    </row>
    <row r="532" spans="1:56" hidden="1" x14ac:dyDescent="0.15">
      <c r="A532">
        <v>220</v>
      </c>
      <c r="B532">
        <v>3</v>
      </c>
      <c r="C532">
        <v>2</v>
      </c>
      <c r="D532">
        <v>3</v>
      </c>
      <c r="E532">
        <v>0</v>
      </c>
      <c r="G532" s="1">
        <v>44981</v>
      </c>
      <c r="H532" t="s">
        <v>2257</v>
      </c>
      <c r="I532" t="s">
        <v>56</v>
      </c>
      <c r="J532">
        <v>226</v>
      </c>
      <c r="K532" s="1">
        <v>43104</v>
      </c>
      <c r="L532" s="1">
        <v>43104</v>
      </c>
      <c r="M532" s="1">
        <v>45025</v>
      </c>
      <c r="N532" t="s">
        <v>1553</v>
      </c>
      <c r="O532" t="s">
        <v>166</v>
      </c>
      <c r="P532" t="s">
        <v>1551</v>
      </c>
      <c r="Q532" t="s">
        <v>1552</v>
      </c>
      <c r="R532" s="1">
        <v>46851</v>
      </c>
      <c r="T532" t="s">
        <v>3045</v>
      </c>
      <c r="U532" t="s">
        <v>1549</v>
      </c>
      <c r="W532" t="s">
        <v>1550</v>
      </c>
      <c r="X532" t="s">
        <v>59</v>
      </c>
      <c r="Y532" t="s">
        <v>166</v>
      </c>
      <c r="Z532" t="s">
        <v>1551</v>
      </c>
      <c r="AA532" t="s">
        <v>1552</v>
      </c>
      <c r="AC532">
        <v>1</v>
      </c>
      <c r="AG532" t="s">
        <v>2258</v>
      </c>
      <c r="AL532">
        <v>0</v>
      </c>
      <c r="AM532">
        <v>0</v>
      </c>
      <c r="AN532">
        <v>1</v>
      </c>
      <c r="AO532">
        <v>1</v>
      </c>
      <c r="AR532" s="2">
        <v>44984.619351851848</v>
      </c>
      <c r="AS532" s="2">
        <v>44984.619351851848</v>
      </c>
      <c r="AT532">
        <v>99127</v>
      </c>
      <c r="AU532">
        <v>1</v>
      </c>
      <c r="AV532">
        <v>0</v>
      </c>
      <c r="AW532">
        <v>2</v>
      </c>
      <c r="AX532" t="s">
        <v>3044</v>
      </c>
      <c r="AY532" t="s">
        <v>1555</v>
      </c>
      <c r="BA532" s="2">
        <v>44984.617696759262</v>
      </c>
      <c r="BB532" s="2">
        <v>44183</v>
      </c>
      <c r="BC532">
        <v>99127</v>
      </c>
      <c r="BD532">
        <v>3</v>
      </c>
    </row>
    <row r="533" spans="1:56" hidden="1" x14ac:dyDescent="0.15">
      <c r="A533">
        <v>221</v>
      </c>
      <c r="B533">
        <v>1</v>
      </c>
      <c r="C533">
        <v>1</v>
      </c>
      <c r="D533">
        <v>3</v>
      </c>
      <c r="E533">
        <v>0</v>
      </c>
      <c r="G533" s="1">
        <v>43115</v>
      </c>
      <c r="H533" t="s">
        <v>55</v>
      </c>
      <c r="I533" t="s">
        <v>56</v>
      </c>
      <c r="J533">
        <v>227</v>
      </c>
      <c r="K533" s="1">
        <v>43115</v>
      </c>
      <c r="L533" s="1">
        <v>43115</v>
      </c>
      <c r="M533" s="1">
        <v>43091</v>
      </c>
      <c r="N533" t="s">
        <v>1561</v>
      </c>
      <c r="O533" t="s">
        <v>1562</v>
      </c>
      <c r="P533" t="s">
        <v>1563</v>
      </c>
      <c r="Q533" t="s">
        <v>1564</v>
      </c>
      <c r="R533" s="1">
        <v>44916</v>
      </c>
      <c r="U533" t="s">
        <v>1556</v>
      </c>
      <c r="W533" t="s">
        <v>1557</v>
      </c>
      <c r="X533" t="s">
        <v>59</v>
      </c>
      <c r="Y533" t="s">
        <v>1558</v>
      </c>
      <c r="Z533" t="s">
        <v>1559</v>
      </c>
      <c r="AA533" t="s">
        <v>1560</v>
      </c>
      <c r="AC533">
        <v>1</v>
      </c>
      <c r="AL533">
        <v>0</v>
      </c>
      <c r="AM533">
        <v>0</v>
      </c>
      <c r="AN533">
        <v>1</v>
      </c>
      <c r="AO533">
        <v>1</v>
      </c>
      <c r="AR533" s="2">
        <v>44183</v>
      </c>
      <c r="AS533" s="2">
        <v>44183</v>
      </c>
      <c r="AT533" t="s">
        <v>63</v>
      </c>
      <c r="AU533">
        <v>1</v>
      </c>
      <c r="AV533">
        <v>0</v>
      </c>
      <c r="AW533">
        <v>0</v>
      </c>
      <c r="AY533" t="s">
        <v>1565</v>
      </c>
      <c r="BA533" s="2">
        <v>44183</v>
      </c>
      <c r="BB533" s="2">
        <v>44183</v>
      </c>
      <c r="BC533" t="s">
        <v>63</v>
      </c>
      <c r="BD533">
        <v>4</v>
      </c>
    </row>
    <row r="534" spans="1:56" hidden="1" x14ac:dyDescent="0.15">
      <c r="A534">
        <v>221</v>
      </c>
      <c r="B534">
        <v>1</v>
      </c>
      <c r="C534">
        <v>1</v>
      </c>
      <c r="D534">
        <v>3</v>
      </c>
      <c r="E534">
        <v>0</v>
      </c>
      <c r="G534" s="1">
        <v>43115</v>
      </c>
      <c r="H534" t="s">
        <v>55</v>
      </c>
      <c r="I534" t="s">
        <v>56</v>
      </c>
      <c r="J534">
        <v>227</v>
      </c>
      <c r="K534" s="1">
        <v>43115</v>
      </c>
      <c r="L534" s="1">
        <v>43115</v>
      </c>
      <c r="M534" s="1">
        <v>43091</v>
      </c>
      <c r="N534" t="s">
        <v>1566</v>
      </c>
      <c r="O534" t="s">
        <v>1567</v>
      </c>
      <c r="P534" t="s">
        <v>1568</v>
      </c>
      <c r="Q534" t="s">
        <v>1569</v>
      </c>
      <c r="R534" s="1">
        <v>44916</v>
      </c>
      <c r="U534" t="s">
        <v>1556</v>
      </c>
      <c r="W534" t="s">
        <v>1557</v>
      </c>
      <c r="X534" t="s">
        <v>59</v>
      </c>
      <c r="Y534" t="s">
        <v>1558</v>
      </c>
      <c r="Z534" t="s">
        <v>1559</v>
      </c>
      <c r="AA534" t="s">
        <v>1560</v>
      </c>
      <c r="AC534">
        <v>1</v>
      </c>
      <c r="AL534">
        <v>0</v>
      </c>
      <c r="AM534">
        <v>0</v>
      </c>
      <c r="AN534">
        <v>1</v>
      </c>
      <c r="AO534">
        <v>1</v>
      </c>
      <c r="AR534" s="2">
        <v>44183</v>
      </c>
      <c r="AS534" s="2">
        <v>44183</v>
      </c>
      <c r="AT534" t="s">
        <v>63</v>
      </c>
      <c r="AU534">
        <v>2</v>
      </c>
      <c r="AV534">
        <v>0</v>
      </c>
      <c r="AW534">
        <v>0</v>
      </c>
      <c r="AY534" t="s">
        <v>1570</v>
      </c>
      <c r="BA534" s="2">
        <v>44183</v>
      </c>
      <c r="BB534" s="2">
        <v>44183</v>
      </c>
      <c r="BC534" t="s">
        <v>63</v>
      </c>
      <c r="BD534">
        <v>4</v>
      </c>
    </row>
    <row r="535" spans="1:56" hidden="1" x14ac:dyDescent="0.15">
      <c r="A535">
        <v>221</v>
      </c>
      <c r="B535">
        <v>3</v>
      </c>
      <c r="C535">
        <v>2</v>
      </c>
      <c r="D535">
        <v>3</v>
      </c>
      <c r="E535">
        <v>0</v>
      </c>
      <c r="G535" s="1">
        <v>44866</v>
      </c>
      <c r="H535" t="s">
        <v>2259</v>
      </c>
      <c r="I535" t="s">
        <v>56</v>
      </c>
      <c r="J535">
        <v>227</v>
      </c>
      <c r="K535" s="1">
        <v>43115</v>
      </c>
      <c r="L535" s="1">
        <v>43115</v>
      </c>
      <c r="M535" s="1">
        <v>44917</v>
      </c>
      <c r="N535" t="s">
        <v>1561</v>
      </c>
      <c r="O535" t="s">
        <v>1562</v>
      </c>
      <c r="P535" t="s">
        <v>1563</v>
      </c>
      <c r="Q535" t="s">
        <v>1564</v>
      </c>
      <c r="R535" s="1">
        <v>46742</v>
      </c>
      <c r="T535" t="s">
        <v>3004</v>
      </c>
      <c r="U535" t="s">
        <v>1556</v>
      </c>
      <c r="W535" t="s">
        <v>1557</v>
      </c>
      <c r="X535" t="s">
        <v>59</v>
      </c>
      <c r="Y535" t="s">
        <v>1558</v>
      </c>
      <c r="Z535" t="s">
        <v>1559</v>
      </c>
      <c r="AA535" t="s">
        <v>1560</v>
      </c>
      <c r="AC535">
        <v>1</v>
      </c>
      <c r="AG535" t="s">
        <v>2258</v>
      </c>
      <c r="AL535">
        <v>0</v>
      </c>
      <c r="AM535">
        <v>0</v>
      </c>
      <c r="AN535">
        <v>1</v>
      </c>
      <c r="AO535">
        <v>1</v>
      </c>
      <c r="AR535" s="2">
        <v>44869.606944444444</v>
      </c>
      <c r="AS535" s="2">
        <v>44869.606944444444</v>
      </c>
      <c r="AT535">
        <v>512272</v>
      </c>
      <c r="AU535">
        <v>1</v>
      </c>
      <c r="AV535">
        <v>0</v>
      </c>
      <c r="AW535">
        <v>2</v>
      </c>
      <c r="AX535" t="s">
        <v>3005</v>
      </c>
      <c r="AY535" t="s">
        <v>1565</v>
      </c>
      <c r="BA535" s="2">
        <v>44869.606412037036</v>
      </c>
      <c r="BB535" s="2">
        <v>44183</v>
      </c>
      <c r="BC535">
        <v>512272</v>
      </c>
      <c r="BD535">
        <v>4</v>
      </c>
    </row>
    <row r="536" spans="1:56" hidden="1" x14ac:dyDescent="0.15">
      <c r="A536">
        <v>221</v>
      </c>
      <c r="B536">
        <v>3</v>
      </c>
      <c r="C536">
        <v>2</v>
      </c>
      <c r="D536">
        <v>3</v>
      </c>
      <c r="E536">
        <v>0</v>
      </c>
      <c r="G536" s="1">
        <v>44866</v>
      </c>
      <c r="H536" t="s">
        <v>2259</v>
      </c>
      <c r="I536" t="s">
        <v>56</v>
      </c>
      <c r="J536">
        <v>227</v>
      </c>
      <c r="K536" s="1">
        <v>43115</v>
      </c>
      <c r="L536" s="1">
        <v>43115</v>
      </c>
      <c r="M536" s="1">
        <v>44917</v>
      </c>
      <c r="N536" t="s">
        <v>1566</v>
      </c>
      <c r="O536" t="s">
        <v>1567</v>
      </c>
      <c r="P536" t="s">
        <v>1568</v>
      </c>
      <c r="Q536" t="s">
        <v>1569</v>
      </c>
      <c r="R536" s="1">
        <v>46742</v>
      </c>
      <c r="T536" t="s">
        <v>3004</v>
      </c>
      <c r="U536" t="s">
        <v>1556</v>
      </c>
      <c r="W536" t="s">
        <v>1557</v>
      </c>
      <c r="X536" t="s">
        <v>59</v>
      </c>
      <c r="Y536" t="s">
        <v>1558</v>
      </c>
      <c r="Z536" t="s">
        <v>1559</v>
      </c>
      <c r="AA536" t="s">
        <v>1560</v>
      </c>
      <c r="AC536">
        <v>1</v>
      </c>
      <c r="AG536" t="s">
        <v>2258</v>
      </c>
      <c r="AL536">
        <v>0</v>
      </c>
      <c r="AM536">
        <v>0</v>
      </c>
      <c r="AN536">
        <v>1</v>
      </c>
      <c r="AO536">
        <v>1</v>
      </c>
      <c r="AR536" s="2">
        <v>44869.606944444444</v>
      </c>
      <c r="AS536" s="2">
        <v>44869.606944444444</v>
      </c>
      <c r="AT536">
        <v>512272</v>
      </c>
      <c r="AU536">
        <v>2</v>
      </c>
      <c r="AV536">
        <v>0</v>
      </c>
      <c r="AW536">
        <v>2</v>
      </c>
      <c r="AX536" t="s">
        <v>3003</v>
      </c>
      <c r="AY536" t="s">
        <v>1570</v>
      </c>
      <c r="BA536" s="2">
        <v>44869.606539351851</v>
      </c>
      <c r="BB536" s="2">
        <v>44183</v>
      </c>
      <c r="BC536">
        <v>512272</v>
      </c>
      <c r="BD536">
        <v>4</v>
      </c>
    </row>
    <row r="537" spans="1:56" hidden="1" x14ac:dyDescent="0.15">
      <c r="A537">
        <v>221</v>
      </c>
      <c r="B537">
        <v>4</v>
      </c>
      <c r="C537">
        <v>4</v>
      </c>
      <c r="D537">
        <v>3</v>
      </c>
      <c r="E537">
        <v>0</v>
      </c>
      <c r="F537">
        <f>-23-38</f>
        <v>-61</v>
      </c>
      <c r="G537" s="1">
        <v>45200</v>
      </c>
      <c r="H537" t="s">
        <v>2359</v>
      </c>
      <c r="I537" t="s">
        <v>56</v>
      </c>
      <c r="J537">
        <v>227</v>
      </c>
      <c r="K537" s="1">
        <v>43115</v>
      </c>
      <c r="L537" s="1">
        <v>43115</v>
      </c>
      <c r="M537" s="1">
        <v>44917</v>
      </c>
      <c r="N537" t="s">
        <v>1561</v>
      </c>
      <c r="O537" t="s">
        <v>1562</v>
      </c>
      <c r="P537" t="s">
        <v>1563</v>
      </c>
      <c r="Q537" t="s">
        <v>1564</v>
      </c>
      <c r="R537" s="1">
        <v>46742</v>
      </c>
      <c r="S537" s="1">
        <v>45200</v>
      </c>
      <c r="T537" t="s">
        <v>3004</v>
      </c>
      <c r="U537" t="s">
        <v>1556</v>
      </c>
      <c r="W537" t="s">
        <v>1557</v>
      </c>
      <c r="X537" t="s">
        <v>59</v>
      </c>
      <c r="Y537" t="s">
        <v>1558</v>
      </c>
      <c r="Z537" t="s">
        <v>1559</v>
      </c>
      <c r="AA537" t="s">
        <v>1560</v>
      </c>
      <c r="AC537">
        <v>1</v>
      </c>
      <c r="AG537" t="s">
        <v>2258</v>
      </c>
      <c r="AL537">
        <v>0</v>
      </c>
      <c r="AM537">
        <v>0</v>
      </c>
      <c r="AN537">
        <v>1</v>
      </c>
      <c r="AO537">
        <v>1</v>
      </c>
      <c r="AR537" s="2">
        <v>45212.561666666668</v>
      </c>
      <c r="AS537" s="2">
        <v>45212.561666666668</v>
      </c>
      <c r="AT537">
        <v>512272</v>
      </c>
      <c r="AU537">
        <v>1</v>
      </c>
      <c r="AV537">
        <v>0</v>
      </c>
      <c r="AW537">
        <v>2</v>
      </c>
      <c r="AX537" t="s">
        <v>3005</v>
      </c>
      <c r="AY537" t="s">
        <v>1565</v>
      </c>
      <c r="BA537" s="2">
        <v>44869.606412037036</v>
      </c>
      <c r="BB537" s="2">
        <v>44183</v>
      </c>
      <c r="BC537">
        <v>512272</v>
      </c>
      <c r="BD537">
        <v>4</v>
      </c>
    </row>
    <row r="538" spans="1:56" hidden="1" x14ac:dyDescent="0.15">
      <c r="A538">
        <v>221</v>
      </c>
      <c r="B538">
        <v>4</v>
      </c>
      <c r="C538">
        <v>4</v>
      </c>
      <c r="D538">
        <v>3</v>
      </c>
      <c r="E538">
        <v>0</v>
      </c>
      <c r="F538">
        <f>-23-38</f>
        <v>-61</v>
      </c>
      <c r="G538" s="1">
        <v>45200</v>
      </c>
      <c r="H538" t="s">
        <v>2359</v>
      </c>
      <c r="I538" t="s">
        <v>56</v>
      </c>
      <c r="J538">
        <v>227</v>
      </c>
      <c r="K538" s="1">
        <v>43115</v>
      </c>
      <c r="L538" s="1">
        <v>43115</v>
      </c>
      <c r="M538" s="1">
        <v>44917</v>
      </c>
      <c r="N538" t="s">
        <v>1566</v>
      </c>
      <c r="O538" t="s">
        <v>1567</v>
      </c>
      <c r="P538" t="s">
        <v>1568</v>
      </c>
      <c r="Q538" t="s">
        <v>1569</v>
      </c>
      <c r="R538" s="1">
        <v>46742</v>
      </c>
      <c r="S538" s="1">
        <v>45200</v>
      </c>
      <c r="T538" t="s">
        <v>3004</v>
      </c>
      <c r="U538" t="s">
        <v>1556</v>
      </c>
      <c r="W538" t="s">
        <v>1557</v>
      </c>
      <c r="X538" t="s">
        <v>59</v>
      </c>
      <c r="Y538" t="s">
        <v>1558</v>
      </c>
      <c r="Z538" t="s">
        <v>1559</v>
      </c>
      <c r="AA538" t="s">
        <v>1560</v>
      </c>
      <c r="AC538">
        <v>1</v>
      </c>
      <c r="AG538" t="s">
        <v>2258</v>
      </c>
      <c r="AL538">
        <v>0</v>
      </c>
      <c r="AM538">
        <v>0</v>
      </c>
      <c r="AN538">
        <v>1</v>
      </c>
      <c r="AO538">
        <v>1</v>
      </c>
      <c r="AR538" s="2">
        <v>45212.561666666668</v>
      </c>
      <c r="AS538" s="2">
        <v>45212.561666666668</v>
      </c>
      <c r="AT538">
        <v>512272</v>
      </c>
      <c r="AU538">
        <v>2</v>
      </c>
      <c r="AV538">
        <v>0</v>
      </c>
      <c r="AW538">
        <v>2</v>
      </c>
      <c r="AX538" t="s">
        <v>3003</v>
      </c>
      <c r="AY538" t="s">
        <v>1570</v>
      </c>
      <c r="BA538" s="2">
        <v>44869.606539351851</v>
      </c>
      <c r="BB538" s="2">
        <v>44183</v>
      </c>
      <c r="BC538">
        <v>512272</v>
      </c>
      <c r="BD538">
        <v>4</v>
      </c>
    </row>
    <row r="539" spans="1:56" hidden="1" x14ac:dyDescent="0.15">
      <c r="A539">
        <v>222</v>
      </c>
      <c r="B539">
        <v>1</v>
      </c>
      <c r="C539">
        <v>1</v>
      </c>
      <c r="D539">
        <v>3</v>
      </c>
      <c r="E539">
        <v>0</v>
      </c>
      <c r="G539" s="1">
        <v>43110</v>
      </c>
      <c r="H539" t="s">
        <v>55</v>
      </c>
      <c r="I539" t="s">
        <v>56</v>
      </c>
      <c r="J539">
        <v>228</v>
      </c>
      <c r="K539" s="1">
        <v>43110</v>
      </c>
      <c r="L539" s="1">
        <v>43110</v>
      </c>
      <c r="M539" s="1">
        <v>42635</v>
      </c>
      <c r="N539" t="s">
        <v>1576</v>
      </c>
      <c r="O539" t="s">
        <v>1573</v>
      </c>
      <c r="P539" t="s">
        <v>1574</v>
      </c>
      <c r="Q539" t="s">
        <v>1575</v>
      </c>
      <c r="R539" s="1">
        <v>44460</v>
      </c>
      <c r="U539" t="s">
        <v>1571</v>
      </c>
      <c r="W539" t="s">
        <v>1572</v>
      </c>
      <c r="X539" t="s">
        <v>59</v>
      </c>
      <c r="Y539" t="s">
        <v>1573</v>
      </c>
      <c r="Z539" t="s">
        <v>1574</v>
      </c>
      <c r="AA539" t="s">
        <v>1575</v>
      </c>
      <c r="AC539">
        <v>1</v>
      </c>
      <c r="AL539">
        <v>0</v>
      </c>
      <c r="AM539">
        <v>0</v>
      </c>
      <c r="AN539">
        <v>1</v>
      </c>
      <c r="AO539">
        <v>1</v>
      </c>
      <c r="AR539" s="2">
        <v>44183</v>
      </c>
      <c r="AS539" s="2">
        <v>44183</v>
      </c>
      <c r="AT539" t="s">
        <v>63</v>
      </c>
      <c r="AU539">
        <v>1</v>
      </c>
      <c r="AV539">
        <v>0</v>
      </c>
      <c r="AW539">
        <v>0</v>
      </c>
      <c r="AY539" t="s">
        <v>1577</v>
      </c>
      <c r="BA539" s="2">
        <v>44183</v>
      </c>
      <c r="BB539" s="2">
        <v>44183</v>
      </c>
      <c r="BC539" t="s">
        <v>63</v>
      </c>
      <c r="BD539">
        <v>6</v>
      </c>
    </row>
    <row r="540" spans="1:56" hidden="1" x14ac:dyDescent="0.15">
      <c r="A540">
        <v>222</v>
      </c>
      <c r="B540">
        <v>3</v>
      </c>
      <c r="C540">
        <v>2</v>
      </c>
      <c r="D540">
        <v>3</v>
      </c>
      <c r="E540">
        <v>0</v>
      </c>
      <c r="G540" s="1">
        <v>44403</v>
      </c>
      <c r="H540" t="s">
        <v>2259</v>
      </c>
      <c r="I540" t="s">
        <v>56</v>
      </c>
      <c r="J540">
        <v>228</v>
      </c>
      <c r="K540" s="1">
        <v>43110</v>
      </c>
      <c r="L540" s="1">
        <v>43110</v>
      </c>
      <c r="M540" s="1">
        <v>44461</v>
      </c>
      <c r="N540" t="s">
        <v>1576</v>
      </c>
      <c r="O540" t="s">
        <v>1573</v>
      </c>
      <c r="P540" t="s">
        <v>1574</v>
      </c>
      <c r="Q540" t="s">
        <v>1575</v>
      </c>
      <c r="R540" s="1">
        <v>46286</v>
      </c>
      <c r="U540" t="s">
        <v>1571</v>
      </c>
      <c r="W540" t="s">
        <v>1572</v>
      </c>
      <c r="X540" t="s">
        <v>59</v>
      </c>
      <c r="Y540" t="s">
        <v>1573</v>
      </c>
      <c r="Z540" t="s">
        <v>1574</v>
      </c>
      <c r="AA540" t="s">
        <v>1575</v>
      </c>
      <c r="AC540">
        <v>1</v>
      </c>
      <c r="AG540" t="s">
        <v>2258</v>
      </c>
      <c r="AL540">
        <v>0</v>
      </c>
      <c r="AM540">
        <v>0</v>
      </c>
      <c r="AN540">
        <v>1</v>
      </c>
      <c r="AO540">
        <v>1</v>
      </c>
      <c r="AR540" s="2">
        <v>44404.562152777777</v>
      </c>
      <c r="AS540" s="2">
        <v>44404.562152777777</v>
      </c>
      <c r="AT540">
        <v>99127</v>
      </c>
      <c r="AU540">
        <v>1</v>
      </c>
      <c r="AV540">
        <v>0</v>
      </c>
      <c r="AW540">
        <v>0</v>
      </c>
      <c r="AY540" t="s">
        <v>1577</v>
      </c>
      <c r="BA540" s="2">
        <v>44183</v>
      </c>
      <c r="BB540" s="2">
        <v>44183</v>
      </c>
      <c r="BC540" t="s">
        <v>63</v>
      </c>
      <c r="BD540">
        <v>6</v>
      </c>
    </row>
    <row r="541" spans="1:56" hidden="1" x14ac:dyDescent="0.15">
      <c r="A541">
        <v>222</v>
      </c>
      <c r="B541">
        <v>5</v>
      </c>
      <c r="C541">
        <v>3</v>
      </c>
      <c r="D541">
        <v>3</v>
      </c>
      <c r="E541">
        <v>0</v>
      </c>
      <c r="G541" s="1">
        <v>44596</v>
      </c>
      <c r="H541" t="s">
        <v>2267</v>
      </c>
      <c r="I541" t="s">
        <v>56</v>
      </c>
      <c r="J541">
        <v>228</v>
      </c>
      <c r="K541" s="1">
        <v>43110</v>
      </c>
      <c r="L541" s="1">
        <v>43110</v>
      </c>
      <c r="M541" s="1">
        <v>44461</v>
      </c>
      <c r="N541" t="s">
        <v>1576</v>
      </c>
      <c r="O541" t="s">
        <v>1573</v>
      </c>
      <c r="P541" t="s">
        <v>1574</v>
      </c>
      <c r="Q541" t="s">
        <v>1575</v>
      </c>
      <c r="R541" s="1">
        <v>46286</v>
      </c>
      <c r="T541" t="s">
        <v>2583</v>
      </c>
      <c r="U541" t="s">
        <v>2584</v>
      </c>
      <c r="W541" t="s">
        <v>1572</v>
      </c>
      <c r="X541" t="s">
        <v>59</v>
      </c>
      <c r="Y541" t="s">
        <v>1573</v>
      </c>
      <c r="Z541" t="s">
        <v>1574</v>
      </c>
      <c r="AA541" t="s">
        <v>1575</v>
      </c>
      <c r="AC541">
        <v>1</v>
      </c>
      <c r="AG541" t="s">
        <v>2258</v>
      </c>
      <c r="AL541">
        <v>0</v>
      </c>
      <c r="AM541">
        <v>0</v>
      </c>
      <c r="AN541">
        <v>1</v>
      </c>
      <c r="AO541">
        <v>1</v>
      </c>
      <c r="AR541" s="2">
        <v>44596.557037037041</v>
      </c>
      <c r="AS541" s="2">
        <v>44596.557037037041</v>
      </c>
      <c r="AT541">
        <v>99127</v>
      </c>
      <c r="AU541">
        <v>1</v>
      </c>
      <c r="AV541">
        <v>0</v>
      </c>
      <c r="AW541">
        <v>0</v>
      </c>
      <c r="AY541" t="s">
        <v>1577</v>
      </c>
      <c r="BA541" s="2">
        <v>44183</v>
      </c>
      <c r="BB541" s="2">
        <v>44183</v>
      </c>
      <c r="BC541" t="s">
        <v>63</v>
      </c>
      <c r="BD541">
        <v>6</v>
      </c>
    </row>
    <row r="542" spans="1:56" hidden="1" x14ac:dyDescent="0.15">
      <c r="A542">
        <v>222</v>
      </c>
      <c r="B542">
        <v>6</v>
      </c>
      <c r="C542">
        <v>2</v>
      </c>
      <c r="D542">
        <v>3</v>
      </c>
      <c r="E542">
        <v>0</v>
      </c>
      <c r="G542" s="1">
        <v>44596</v>
      </c>
      <c r="H542" t="s">
        <v>2257</v>
      </c>
      <c r="I542" t="s">
        <v>56</v>
      </c>
      <c r="J542">
        <v>228</v>
      </c>
      <c r="K542" s="1">
        <v>43110</v>
      </c>
      <c r="L542" s="1">
        <v>43110</v>
      </c>
      <c r="M542" s="1">
        <v>44461</v>
      </c>
      <c r="N542" t="s">
        <v>3593</v>
      </c>
      <c r="O542" t="s">
        <v>1573</v>
      </c>
      <c r="P542" t="s">
        <v>1574</v>
      </c>
      <c r="Q542" t="s">
        <v>1575</v>
      </c>
      <c r="R542" s="1">
        <v>46286</v>
      </c>
      <c r="T542" t="s">
        <v>2583</v>
      </c>
      <c r="U542" t="s">
        <v>2584</v>
      </c>
      <c r="W542" t="s">
        <v>3592</v>
      </c>
      <c r="X542" t="s">
        <v>59</v>
      </c>
      <c r="Y542" t="s">
        <v>1573</v>
      </c>
      <c r="Z542" t="s">
        <v>3591</v>
      </c>
      <c r="AA542" t="s">
        <v>1575</v>
      </c>
      <c r="AC542">
        <v>1</v>
      </c>
      <c r="AG542" t="s">
        <v>2258</v>
      </c>
      <c r="AL542">
        <v>0</v>
      </c>
      <c r="AN542">
        <v>1</v>
      </c>
      <c r="AO542">
        <v>1</v>
      </c>
      <c r="AR542" s="2">
        <v>45266.612071759257</v>
      </c>
      <c r="AS542" s="2">
        <v>45266.612071759257</v>
      </c>
      <c r="AT542">
        <v>512272</v>
      </c>
      <c r="AU542">
        <v>1</v>
      </c>
      <c r="AV542">
        <v>0</v>
      </c>
      <c r="AW542">
        <v>2</v>
      </c>
      <c r="AX542" t="s">
        <v>3590</v>
      </c>
      <c r="AY542" t="s">
        <v>1577</v>
      </c>
      <c r="BA542" s="2">
        <v>45266.612025462964</v>
      </c>
      <c r="BB542" s="2">
        <v>44183</v>
      </c>
      <c r="BC542">
        <v>512272</v>
      </c>
      <c r="BD542">
        <v>6</v>
      </c>
    </row>
    <row r="543" spans="1:56" hidden="1" x14ac:dyDescent="0.15">
      <c r="A543">
        <v>223</v>
      </c>
      <c r="B543">
        <v>3</v>
      </c>
      <c r="C543">
        <v>2</v>
      </c>
      <c r="D543">
        <v>3</v>
      </c>
      <c r="E543">
        <v>0</v>
      </c>
      <c r="G543" s="1">
        <v>44916</v>
      </c>
      <c r="H543" t="s">
        <v>2259</v>
      </c>
      <c r="I543" t="s">
        <v>56</v>
      </c>
      <c r="J543">
        <v>229</v>
      </c>
      <c r="K543" s="1">
        <v>43115</v>
      </c>
      <c r="L543" s="1">
        <v>43115</v>
      </c>
      <c r="M543" s="1">
        <v>44923</v>
      </c>
      <c r="N543" t="s">
        <v>1583</v>
      </c>
      <c r="O543" t="s">
        <v>1584</v>
      </c>
      <c r="P543" t="s">
        <v>1585</v>
      </c>
      <c r="Q543" t="s">
        <v>1586</v>
      </c>
      <c r="R543" s="1">
        <v>46748</v>
      </c>
      <c r="T543" t="s">
        <v>3014</v>
      </c>
      <c r="U543" t="s">
        <v>3013</v>
      </c>
      <c r="W543" t="s">
        <v>1579</v>
      </c>
      <c r="X543" t="s">
        <v>201</v>
      </c>
      <c r="Y543" t="s">
        <v>1580</v>
      </c>
      <c r="Z543" t="s">
        <v>1581</v>
      </c>
      <c r="AA543" t="s">
        <v>1582</v>
      </c>
      <c r="AC543">
        <v>1</v>
      </c>
      <c r="AG543" t="s">
        <v>2258</v>
      </c>
      <c r="AL543">
        <v>0</v>
      </c>
      <c r="AM543">
        <v>0</v>
      </c>
      <c r="AN543">
        <v>1</v>
      </c>
      <c r="AO543">
        <v>1</v>
      </c>
      <c r="AR543" s="2">
        <v>44916.412511574075</v>
      </c>
      <c r="AS543" s="2">
        <v>44916.412511574075</v>
      </c>
      <c r="AT543">
        <v>512272</v>
      </c>
      <c r="AU543">
        <v>1</v>
      </c>
      <c r="AV543">
        <v>0</v>
      </c>
      <c r="AW543">
        <v>2</v>
      </c>
      <c r="AX543" t="s">
        <v>3012</v>
      </c>
      <c r="AY543" t="s">
        <v>1587</v>
      </c>
      <c r="BA543" s="2">
        <v>44916.41207175926</v>
      </c>
      <c r="BB543" s="2">
        <v>44183</v>
      </c>
      <c r="BC543">
        <v>512272</v>
      </c>
      <c r="BD543">
        <v>7</v>
      </c>
    </row>
    <row r="544" spans="1:56" hidden="1" x14ac:dyDescent="0.15">
      <c r="A544">
        <v>223</v>
      </c>
      <c r="B544">
        <v>1</v>
      </c>
      <c r="C544">
        <v>1</v>
      </c>
      <c r="D544">
        <v>3</v>
      </c>
      <c r="E544">
        <v>0</v>
      </c>
      <c r="G544" s="1">
        <v>43115</v>
      </c>
      <c r="H544" t="s">
        <v>55</v>
      </c>
      <c r="I544" t="s">
        <v>56</v>
      </c>
      <c r="J544">
        <v>229</v>
      </c>
      <c r="K544" s="1">
        <v>43115</v>
      </c>
      <c r="L544" s="1">
        <v>43115</v>
      </c>
      <c r="M544" s="1">
        <v>43097</v>
      </c>
      <c r="N544" t="s">
        <v>1583</v>
      </c>
      <c r="O544" t="s">
        <v>1584</v>
      </c>
      <c r="P544" t="s">
        <v>1585</v>
      </c>
      <c r="Q544" t="s">
        <v>1586</v>
      </c>
      <c r="R544" s="1">
        <v>44922</v>
      </c>
      <c r="U544" t="s">
        <v>1578</v>
      </c>
      <c r="W544" t="s">
        <v>1579</v>
      </c>
      <c r="X544" t="s">
        <v>201</v>
      </c>
      <c r="Y544" t="s">
        <v>1580</v>
      </c>
      <c r="Z544" t="s">
        <v>1581</v>
      </c>
      <c r="AA544" t="s">
        <v>1582</v>
      </c>
      <c r="AC544">
        <v>1</v>
      </c>
      <c r="AL544">
        <v>0</v>
      </c>
      <c r="AM544">
        <v>0</v>
      </c>
      <c r="AN544">
        <v>1</v>
      </c>
      <c r="AO544">
        <v>1</v>
      </c>
      <c r="AR544" s="2">
        <v>44183</v>
      </c>
      <c r="AS544" s="2">
        <v>44183</v>
      </c>
      <c r="AT544" t="s">
        <v>63</v>
      </c>
      <c r="AU544">
        <v>1</v>
      </c>
      <c r="AV544">
        <v>0</v>
      </c>
      <c r="AW544">
        <v>0</v>
      </c>
      <c r="AY544" t="s">
        <v>1587</v>
      </c>
      <c r="BA544" s="2">
        <v>44183</v>
      </c>
      <c r="BB544" s="2">
        <v>44183</v>
      </c>
      <c r="BC544" t="s">
        <v>63</v>
      </c>
      <c r="BD544">
        <v>7</v>
      </c>
    </row>
    <row r="545" spans="1:56" hidden="1" x14ac:dyDescent="0.15">
      <c r="A545">
        <v>223</v>
      </c>
      <c r="B545">
        <v>5</v>
      </c>
      <c r="C545">
        <v>3</v>
      </c>
      <c r="D545">
        <v>3</v>
      </c>
      <c r="E545">
        <v>0</v>
      </c>
      <c r="G545" s="1">
        <v>44959</v>
      </c>
      <c r="H545" t="s">
        <v>2267</v>
      </c>
      <c r="I545" t="s">
        <v>56</v>
      </c>
      <c r="J545">
        <v>229</v>
      </c>
      <c r="K545" s="1">
        <v>43115</v>
      </c>
      <c r="L545" s="1">
        <v>43115</v>
      </c>
      <c r="M545" s="1">
        <v>44923</v>
      </c>
      <c r="N545" t="s">
        <v>1583</v>
      </c>
      <c r="O545" t="s">
        <v>1584</v>
      </c>
      <c r="P545" t="s">
        <v>1585</v>
      </c>
      <c r="Q545" t="s">
        <v>1586</v>
      </c>
      <c r="R545" s="1">
        <v>46748</v>
      </c>
      <c r="T545" t="s">
        <v>3014</v>
      </c>
      <c r="U545" t="s">
        <v>3013</v>
      </c>
      <c r="W545" t="s">
        <v>1579</v>
      </c>
      <c r="X545" t="s">
        <v>201</v>
      </c>
      <c r="Y545" t="s">
        <v>3047</v>
      </c>
      <c r="Z545" t="s">
        <v>3046</v>
      </c>
      <c r="AA545" t="s">
        <v>1582</v>
      </c>
      <c r="AC545">
        <v>1</v>
      </c>
      <c r="AG545" t="s">
        <v>2258</v>
      </c>
      <c r="AL545">
        <v>0</v>
      </c>
      <c r="AM545">
        <v>0</v>
      </c>
      <c r="AN545">
        <v>1</v>
      </c>
      <c r="AO545">
        <v>1</v>
      </c>
      <c r="AR545" s="2">
        <v>44960.403275462966</v>
      </c>
      <c r="AS545" s="2">
        <v>44960.403275462966</v>
      </c>
      <c r="AT545">
        <v>512272</v>
      </c>
      <c r="AU545">
        <v>1</v>
      </c>
      <c r="AV545">
        <v>0</v>
      </c>
      <c r="AW545">
        <v>2</v>
      </c>
      <c r="AX545" t="s">
        <v>3012</v>
      </c>
      <c r="AY545" t="s">
        <v>1587</v>
      </c>
      <c r="BA545" s="2">
        <v>44916.41207175926</v>
      </c>
      <c r="BB545" s="2">
        <v>44183</v>
      </c>
      <c r="BC545">
        <v>512272</v>
      </c>
      <c r="BD545">
        <v>7</v>
      </c>
    </row>
    <row r="546" spans="1:56" hidden="1" x14ac:dyDescent="0.15">
      <c r="A546">
        <v>223</v>
      </c>
      <c r="B546">
        <v>7</v>
      </c>
      <c r="C546">
        <v>3</v>
      </c>
      <c r="D546">
        <v>3</v>
      </c>
      <c r="E546">
        <v>0</v>
      </c>
      <c r="F546">
        <f>-23-21</f>
        <v>-44</v>
      </c>
      <c r="G546" s="1">
        <v>45127</v>
      </c>
      <c r="H546" t="s">
        <v>2262</v>
      </c>
      <c r="I546" t="s">
        <v>56</v>
      </c>
      <c r="J546">
        <v>229</v>
      </c>
      <c r="K546" s="1">
        <v>43115</v>
      </c>
      <c r="L546" s="1">
        <v>43115</v>
      </c>
      <c r="M546" s="1">
        <v>44923</v>
      </c>
      <c r="N546" t="s">
        <v>1583</v>
      </c>
      <c r="O546" t="s">
        <v>1584</v>
      </c>
      <c r="P546" t="s">
        <v>1585</v>
      </c>
      <c r="Q546" t="s">
        <v>1586</v>
      </c>
      <c r="R546" s="1">
        <v>46748</v>
      </c>
      <c r="T546" t="s">
        <v>3139</v>
      </c>
      <c r="U546" t="s">
        <v>3138</v>
      </c>
      <c r="W546" t="s">
        <v>1579</v>
      </c>
      <c r="X546" t="s">
        <v>201</v>
      </c>
      <c r="Y546" t="s">
        <v>3047</v>
      </c>
      <c r="Z546" t="s">
        <v>3046</v>
      </c>
      <c r="AA546" t="s">
        <v>1582</v>
      </c>
      <c r="AC546">
        <v>1</v>
      </c>
      <c r="AG546" t="s">
        <v>2258</v>
      </c>
      <c r="AL546">
        <v>0</v>
      </c>
      <c r="AM546">
        <v>0</v>
      </c>
      <c r="AN546">
        <v>1</v>
      </c>
      <c r="AO546">
        <v>1</v>
      </c>
      <c r="AR546" s="2">
        <v>45131.355567129627</v>
      </c>
      <c r="AS546" s="2">
        <v>45131.355567129627</v>
      </c>
      <c r="AT546">
        <v>512272</v>
      </c>
      <c r="AU546">
        <v>1</v>
      </c>
      <c r="AV546">
        <v>0</v>
      </c>
      <c r="AW546">
        <v>2</v>
      </c>
      <c r="AX546" t="s">
        <v>3012</v>
      </c>
      <c r="AY546" t="s">
        <v>1587</v>
      </c>
      <c r="BA546" s="2">
        <v>44916.41207175926</v>
      </c>
      <c r="BB546" s="2">
        <v>44183</v>
      </c>
      <c r="BC546">
        <v>512272</v>
      </c>
      <c r="BD546">
        <v>7</v>
      </c>
    </row>
    <row r="547" spans="1:56" hidden="1" x14ac:dyDescent="0.15">
      <c r="A547">
        <v>224</v>
      </c>
      <c r="B547">
        <v>1</v>
      </c>
      <c r="C547">
        <v>1</v>
      </c>
      <c r="D547">
        <v>3</v>
      </c>
      <c r="E547">
        <v>0</v>
      </c>
      <c r="G547" s="1">
        <v>43117</v>
      </c>
      <c r="H547" t="s">
        <v>55</v>
      </c>
      <c r="I547" t="s">
        <v>56</v>
      </c>
      <c r="J547">
        <v>230</v>
      </c>
      <c r="K547" s="1">
        <v>43117</v>
      </c>
      <c r="L547" s="1">
        <v>43117</v>
      </c>
      <c r="M547" s="1">
        <v>43074</v>
      </c>
      <c r="N547" t="s">
        <v>1593</v>
      </c>
      <c r="O547" t="s">
        <v>1594</v>
      </c>
      <c r="P547" t="s">
        <v>1595</v>
      </c>
      <c r="Q547" t="s">
        <v>1596</v>
      </c>
      <c r="R547" s="1">
        <v>44899</v>
      </c>
      <c r="U547" t="s">
        <v>1588</v>
      </c>
      <c r="W547" t="s">
        <v>1589</v>
      </c>
      <c r="X547" t="s">
        <v>201</v>
      </c>
      <c r="Y547" t="s">
        <v>1590</v>
      </c>
      <c r="Z547" t="s">
        <v>1591</v>
      </c>
      <c r="AA547" t="s">
        <v>1592</v>
      </c>
      <c r="AC547">
        <v>1</v>
      </c>
      <c r="AL547">
        <v>0</v>
      </c>
      <c r="AM547">
        <v>0</v>
      </c>
      <c r="AN547">
        <v>1</v>
      </c>
      <c r="AO547">
        <v>1</v>
      </c>
      <c r="AR547" s="2">
        <v>44183</v>
      </c>
      <c r="AS547" s="2">
        <v>44183</v>
      </c>
      <c r="AT547" t="s">
        <v>63</v>
      </c>
      <c r="AU547">
        <v>1</v>
      </c>
      <c r="AV547">
        <v>0</v>
      </c>
      <c r="AW547">
        <v>0</v>
      </c>
      <c r="AY547" t="s">
        <v>1597</v>
      </c>
      <c r="BA547" s="2">
        <v>44183</v>
      </c>
      <c r="BB547" s="2">
        <v>44183</v>
      </c>
      <c r="BC547" t="s">
        <v>63</v>
      </c>
      <c r="BD547">
        <v>8</v>
      </c>
    </row>
    <row r="548" spans="1:56" hidden="1" x14ac:dyDescent="0.15">
      <c r="A548">
        <v>224</v>
      </c>
      <c r="B548">
        <v>2</v>
      </c>
      <c r="C548">
        <v>3</v>
      </c>
      <c r="D548">
        <v>1</v>
      </c>
      <c r="E548">
        <v>0</v>
      </c>
      <c r="H548" t="s">
        <v>2267</v>
      </c>
      <c r="I548" t="s">
        <v>56</v>
      </c>
      <c r="J548">
        <v>230</v>
      </c>
      <c r="K548" s="1">
        <v>43117</v>
      </c>
      <c r="L548" s="1">
        <v>43117</v>
      </c>
      <c r="M548" s="1">
        <v>43074</v>
      </c>
      <c r="N548" t="s">
        <v>1593</v>
      </c>
      <c r="O548" t="s">
        <v>1594</v>
      </c>
      <c r="P548" t="s">
        <v>1595</v>
      </c>
      <c r="Q548" t="s">
        <v>1596</v>
      </c>
      <c r="R548" s="1">
        <v>44899</v>
      </c>
      <c r="T548" t="s">
        <v>2337</v>
      </c>
      <c r="U548" t="s">
        <v>2338</v>
      </c>
      <c r="W548" t="s">
        <v>1589</v>
      </c>
      <c r="X548" t="s">
        <v>201</v>
      </c>
      <c r="Y548" t="s">
        <v>1590</v>
      </c>
      <c r="Z548" t="s">
        <v>1591</v>
      </c>
      <c r="AA548" t="s">
        <v>1592</v>
      </c>
      <c r="AC548">
        <v>1</v>
      </c>
      <c r="AG548" t="s">
        <v>2258</v>
      </c>
      <c r="AL548">
        <v>0</v>
      </c>
      <c r="AM548">
        <v>0</v>
      </c>
      <c r="AN548">
        <v>1</v>
      </c>
      <c r="AO548">
        <v>1</v>
      </c>
      <c r="AR548" s="2">
        <v>44347.547233796293</v>
      </c>
      <c r="AS548" s="2">
        <v>44347.547233796293</v>
      </c>
      <c r="AT548">
        <v>99127</v>
      </c>
      <c r="AU548">
        <v>1</v>
      </c>
      <c r="AV548">
        <v>0</v>
      </c>
      <c r="AW548">
        <v>0</v>
      </c>
      <c r="AY548" t="s">
        <v>1597</v>
      </c>
      <c r="BA548" s="2">
        <v>44183</v>
      </c>
      <c r="BB548" s="2">
        <v>44183</v>
      </c>
      <c r="BC548" t="s">
        <v>63</v>
      </c>
      <c r="BD548">
        <v>8</v>
      </c>
    </row>
    <row r="549" spans="1:56" hidden="1" x14ac:dyDescent="0.15">
      <c r="A549">
        <v>224</v>
      </c>
      <c r="B549">
        <v>3</v>
      </c>
      <c r="C549">
        <v>3</v>
      </c>
      <c r="D549">
        <v>1</v>
      </c>
      <c r="E549">
        <v>0</v>
      </c>
      <c r="H549" t="s">
        <v>2267</v>
      </c>
      <c r="I549" t="s">
        <v>56</v>
      </c>
      <c r="J549">
        <v>230</v>
      </c>
      <c r="K549" s="1">
        <v>43117</v>
      </c>
      <c r="L549" s="1">
        <v>43117</v>
      </c>
      <c r="M549" s="1">
        <v>43074</v>
      </c>
      <c r="N549" t="s">
        <v>1593</v>
      </c>
      <c r="O549" t="s">
        <v>1594</v>
      </c>
      <c r="P549" t="s">
        <v>1595</v>
      </c>
      <c r="Q549" t="s">
        <v>1596</v>
      </c>
      <c r="R549" s="1">
        <v>44899</v>
      </c>
      <c r="T549" t="s">
        <v>2337</v>
      </c>
      <c r="U549" t="s">
        <v>2338</v>
      </c>
      <c r="W549" t="s">
        <v>1589</v>
      </c>
      <c r="X549" t="s">
        <v>201</v>
      </c>
      <c r="Y549" t="s">
        <v>1590</v>
      </c>
      <c r="Z549" t="s">
        <v>1591</v>
      </c>
      <c r="AA549" t="s">
        <v>1592</v>
      </c>
      <c r="AC549">
        <v>1</v>
      </c>
      <c r="AG549" t="s">
        <v>2258</v>
      </c>
      <c r="AL549">
        <v>0</v>
      </c>
      <c r="AM549">
        <v>0</v>
      </c>
      <c r="AN549">
        <v>1</v>
      </c>
      <c r="AO549">
        <v>1</v>
      </c>
      <c r="AR549" s="2">
        <v>44347.547685185185</v>
      </c>
      <c r="AS549" s="2">
        <v>44347.547685185185</v>
      </c>
      <c r="AT549">
        <v>99127</v>
      </c>
      <c r="AU549">
        <v>1</v>
      </c>
      <c r="AV549">
        <v>0</v>
      </c>
      <c r="AW549">
        <v>0</v>
      </c>
      <c r="AY549" t="s">
        <v>1597</v>
      </c>
      <c r="BA549" s="2">
        <v>44183</v>
      </c>
      <c r="BB549" s="2">
        <v>44183</v>
      </c>
      <c r="BC549" t="s">
        <v>63</v>
      </c>
      <c r="BD549">
        <v>8</v>
      </c>
    </row>
    <row r="550" spans="1:56" hidden="1" x14ac:dyDescent="0.15">
      <c r="A550">
        <v>224</v>
      </c>
      <c r="B550">
        <v>5</v>
      </c>
      <c r="C550">
        <v>3</v>
      </c>
      <c r="D550">
        <v>3</v>
      </c>
      <c r="E550">
        <v>0</v>
      </c>
      <c r="G550" s="1">
        <v>44699</v>
      </c>
      <c r="H550" t="s">
        <v>2267</v>
      </c>
      <c r="I550" t="s">
        <v>56</v>
      </c>
      <c r="J550">
        <v>230</v>
      </c>
      <c r="K550" s="1">
        <v>43117</v>
      </c>
      <c r="L550" s="1">
        <v>43117</v>
      </c>
      <c r="M550" s="1">
        <v>43074</v>
      </c>
      <c r="N550" t="s">
        <v>1593</v>
      </c>
      <c r="O550" t="s">
        <v>1594</v>
      </c>
      <c r="P550" t="s">
        <v>1595</v>
      </c>
      <c r="Q550" t="s">
        <v>1596</v>
      </c>
      <c r="R550" s="1">
        <v>44899</v>
      </c>
      <c r="T550" t="s">
        <v>2789</v>
      </c>
      <c r="U550" t="s">
        <v>2788</v>
      </c>
      <c r="W550" t="s">
        <v>1589</v>
      </c>
      <c r="X550" t="s">
        <v>59</v>
      </c>
      <c r="Y550" t="s">
        <v>1590</v>
      </c>
      <c r="Z550" t="s">
        <v>1591</v>
      </c>
      <c r="AA550" t="s">
        <v>1592</v>
      </c>
      <c r="AC550">
        <v>1</v>
      </c>
      <c r="AG550" t="s">
        <v>2258</v>
      </c>
      <c r="AL550">
        <v>0</v>
      </c>
      <c r="AM550">
        <v>0</v>
      </c>
      <c r="AN550">
        <v>1</v>
      </c>
      <c r="AO550">
        <v>1</v>
      </c>
      <c r="AR550" s="2">
        <v>44699.459374999999</v>
      </c>
      <c r="AS550" s="2">
        <v>44699.459374999999</v>
      </c>
      <c r="AT550">
        <v>512272</v>
      </c>
      <c r="AU550">
        <v>1</v>
      </c>
      <c r="AV550">
        <v>0</v>
      </c>
      <c r="AW550">
        <v>2</v>
      </c>
      <c r="AX550" t="s">
        <v>2787</v>
      </c>
      <c r="AY550" t="s">
        <v>2786</v>
      </c>
      <c r="BA550" s="2">
        <v>44699.45826388889</v>
      </c>
      <c r="BB550" s="2">
        <v>44183</v>
      </c>
      <c r="BC550">
        <v>512272</v>
      </c>
      <c r="BD550">
        <v>8</v>
      </c>
    </row>
    <row r="551" spans="1:56" hidden="1" x14ac:dyDescent="0.15">
      <c r="A551">
        <v>224</v>
      </c>
      <c r="B551">
        <v>8</v>
      </c>
      <c r="C551">
        <v>2</v>
      </c>
      <c r="D551">
        <v>3</v>
      </c>
      <c r="E551">
        <v>0</v>
      </c>
      <c r="G551" s="1">
        <v>44895</v>
      </c>
      <c r="H551" t="s">
        <v>2257</v>
      </c>
      <c r="I551" t="s">
        <v>56</v>
      </c>
      <c r="J551">
        <v>230</v>
      </c>
      <c r="K551" s="1">
        <v>43117</v>
      </c>
      <c r="L551" s="1">
        <v>43117</v>
      </c>
      <c r="M551" s="1">
        <v>44900</v>
      </c>
      <c r="N551" t="s">
        <v>1593</v>
      </c>
      <c r="O551" t="s">
        <v>1594</v>
      </c>
      <c r="P551" t="s">
        <v>1595</v>
      </c>
      <c r="Q551" t="s">
        <v>1596</v>
      </c>
      <c r="R551" s="1">
        <v>46725</v>
      </c>
      <c r="T551" t="s">
        <v>2789</v>
      </c>
      <c r="U551" t="s">
        <v>2788</v>
      </c>
      <c r="W551" t="s">
        <v>1589</v>
      </c>
      <c r="X551" t="s">
        <v>59</v>
      </c>
      <c r="Y551" t="s">
        <v>1590</v>
      </c>
      <c r="Z551" t="s">
        <v>1591</v>
      </c>
      <c r="AA551" t="s">
        <v>1592</v>
      </c>
      <c r="AC551">
        <v>1</v>
      </c>
      <c r="AG551" t="s">
        <v>2258</v>
      </c>
      <c r="AL551">
        <v>0</v>
      </c>
      <c r="AN551">
        <v>1</v>
      </c>
      <c r="AO551">
        <v>1</v>
      </c>
      <c r="AR551" s="2">
        <v>45266.491539351853</v>
      </c>
      <c r="AS551" s="2">
        <v>45266.491539351853</v>
      </c>
      <c r="AT551">
        <v>512272</v>
      </c>
      <c r="AU551">
        <v>1</v>
      </c>
      <c r="AV551">
        <v>0</v>
      </c>
      <c r="AW551">
        <v>2</v>
      </c>
      <c r="AX551" t="s">
        <v>2787</v>
      </c>
      <c r="AY551" t="s">
        <v>2786</v>
      </c>
      <c r="BA551" s="2">
        <v>44699.45826388889</v>
      </c>
      <c r="BB551" s="2">
        <v>44183</v>
      </c>
      <c r="BC551">
        <v>512272</v>
      </c>
      <c r="BD551">
        <v>8</v>
      </c>
    </row>
    <row r="552" spans="1:56" hidden="1" x14ac:dyDescent="0.15">
      <c r="A552">
        <v>225</v>
      </c>
      <c r="B552">
        <v>1</v>
      </c>
      <c r="C552">
        <v>1</v>
      </c>
      <c r="D552">
        <v>3</v>
      </c>
      <c r="E552">
        <v>0</v>
      </c>
      <c r="G552" s="1">
        <v>43132</v>
      </c>
      <c r="H552" t="s">
        <v>55</v>
      </c>
      <c r="I552" t="s">
        <v>56</v>
      </c>
      <c r="J552">
        <v>231</v>
      </c>
      <c r="K552" s="1">
        <v>43132</v>
      </c>
      <c r="L552" s="1">
        <v>43132</v>
      </c>
      <c r="M552" s="1">
        <v>43111</v>
      </c>
      <c r="N552" t="s">
        <v>1603</v>
      </c>
      <c r="O552" t="s">
        <v>1600</v>
      </c>
      <c r="P552" t="s">
        <v>1601</v>
      </c>
      <c r="Q552" t="s">
        <v>1602</v>
      </c>
      <c r="R552" s="1">
        <v>44936</v>
      </c>
      <c r="U552" t="s">
        <v>1598</v>
      </c>
      <c r="W552" t="s">
        <v>1599</v>
      </c>
      <c r="X552" t="s">
        <v>59</v>
      </c>
      <c r="Y552" t="s">
        <v>1600</v>
      </c>
      <c r="Z552" t="s">
        <v>1601</v>
      </c>
      <c r="AA552" t="s">
        <v>1602</v>
      </c>
      <c r="AC552">
        <v>1</v>
      </c>
      <c r="AL552">
        <v>0</v>
      </c>
      <c r="AM552">
        <v>0</v>
      </c>
      <c r="AN552">
        <v>1</v>
      </c>
      <c r="AO552">
        <v>1</v>
      </c>
      <c r="AR552" s="2">
        <v>44183</v>
      </c>
      <c r="AS552" s="2">
        <v>44183</v>
      </c>
      <c r="AT552" t="s">
        <v>63</v>
      </c>
      <c r="AU552">
        <v>1</v>
      </c>
      <c r="AV552">
        <v>0</v>
      </c>
      <c r="AW552">
        <v>0</v>
      </c>
      <c r="AY552" t="s">
        <v>1604</v>
      </c>
      <c r="BA552" s="2">
        <v>44183</v>
      </c>
      <c r="BB552" s="2">
        <v>44183</v>
      </c>
      <c r="BC552" t="s">
        <v>63</v>
      </c>
      <c r="BD552">
        <v>3</v>
      </c>
    </row>
    <row r="553" spans="1:56" hidden="1" x14ac:dyDescent="0.15">
      <c r="A553">
        <v>225</v>
      </c>
      <c r="B553">
        <v>3</v>
      </c>
      <c r="C553">
        <v>4</v>
      </c>
      <c r="D553">
        <v>5</v>
      </c>
      <c r="E553">
        <v>0</v>
      </c>
      <c r="G553" s="1">
        <v>44377</v>
      </c>
      <c r="H553" t="s">
        <v>2359</v>
      </c>
      <c r="I553" t="s">
        <v>56</v>
      </c>
      <c r="J553">
        <v>231</v>
      </c>
      <c r="K553" s="1">
        <v>43132</v>
      </c>
      <c r="L553" s="1">
        <v>43132</v>
      </c>
      <c r="M553" s="1">
        <v>43111</v>
      </c>
      <c r="N553" t="s">
        <v>1603</v>
      </c>
      <c r="O553" t="s">
        <v>1600</v>
      </c>
      <c r="P553" t="s">
        <v>1601</v>
      </c>
      <c r="Q553" t="s">
        <v>1602</v>
      </c>
      <c r="R553" s="1">
        <v>44936</v>
      </c>
      <c r="S553" s="1">
        <v>44377</v>
      </c>
      <c r="U553" t="s">
        <v>1598</v>
      </c>
      <c r="W553" t="s">
        <v>1599</v>
      </c>
      <c r="X553" t="s">
        <v>59</v>
      </c>
      <c r="Y553" t="s">
        <v>1600</v>
      </c>
      <c r="Z553" t="s">
        <v>1601</v>
      </c>
      <c r="AA553" t="s">
        <v>1602</v>
      </c>
      <c r="AC553">
        <v>1</v>
      </c>
      <c r="AG553" t="s">
        <v>2258</v>
      </c>
      <c r="AL553">
        <v>0</v>
      </c>
      <c r="AM553">
        <v>0</v>
      </c>
      <c r="AN553">
        <v>1</v>
      </c>
      <c r="AO553">
        <v>1</v>
      </c>
      <c r="AR553" s="2">
        <v>44391.598043981481</v>
      </c>
      <c r="AS553" s="2">
        <v>44391.598043981481</v>
      </c>
      <c r="AT553">
        <v>99127</v>
      </c>
      <c r="AU553">
        <v>1</v>
      </c>
      <c r="AV553">
        <v>0</v>
      </c>
      <c r="AW553">
        <v>0</v>
      </c>
      <c r="AY553" t="s">
        <v>1604</v>
      </c>
      <c r="BA553" s="2">
        <v>44183</v>
      </c>
      <c r="BB553" s="2">
        <v>44183</v>
      </c>
      <c r="BC553" t="s">
        <v>63</v>
      </c>
      <c r="BD553">
        <v>3</v>
      </c>
    </row>
    <row r="554" spans="1:56" hidden="1" x14ac:dyDescent="0.15">
      <c r="A554">
        <v>226</v>
      </c>
      <c r="B554">
        <v>1</v>
      </c>
      <c r="C554">
        <v>1</v>
      </c>
      <c r="D554">
        <v>3</v>
      </c>
      <c r="E554">
        <v>0</v>
      </c>
      <c r="G554" s="1">
        <v>43139</v>
      </c>
      <c r="H554" t="s">
        <v>55</v>
      </c>
      <c r="I554" t="s">
        <v>56</v>
      </c>
      <c r="J554">
        <v>232</v>
      </c>
      <c r="K554" s="1">
        <v>43139</v>
      </c>
      <c r="L554" s="1">
        <v>43139</v>
      </c>
      <c r="M554" s="1">
        <v>42628</v>
      </c>
      <c r="N554" t="s">
        <v>1610</v>
      </c>
      <c r="O554" t="s">
        <v>1607</v>
      </c>
      <c r="P554" t="s">
        <v>1608</v>
      </c>
      <c r="Q554" t="s">
        <v>1609</v>
      </c>
      <c r="R554" s="1">
        <v>44453</v>
      </c>
      <c r="U554" t="s">
        <v>1605</v>
      </c>
      <c r="W554" t="s">
        <v>1606</v>
      </c>
      <c r="X554" t="s">
        <v>59</v>
      </c>
      <c r="Y554" t="s">
        <v>1607</v>
      </c>
      <c r="Z554" t="s">
        <v>1608</v>
      </c>
      <c r="AA554" t="s">
        <v>1609</v>
      </c>
      <c r="AC554">
        <v>1</v>
      </c>
      <c r="AL554">
        <v>0</v>
      </c>
      <c r="AM554">
        <v>0</v>
      </c>
      <c r="AN554">
        <v>1</v>
      </c>
      <c r="AO554">
        <v>1</v>
      </c>
      <c r="AR554" s="2">
        <v>44183</v>
      </c>
      <c r="AS554" s="2">
        <v>44183</v>
      </c>
      <c r="AT554" t="s">
        <v>63</v>
      </c>
      <c r="AU554">
        <v>1</v>
      </c>
      <c r="AV554">
        <v>0</v>
      </c>
      <c r="AW554">
        <v>0</v>
      </c>
      <c r="AY554" t="s">
        <v>1611</v>
      </c>
      <c r="BA554" s="2">
        <v>44183</v>
      </c>
      <c r="BB554" s="2">
        <v>44183</v>
      </c>
      <c r="BC554" t="s">
        <v>63</v>
      </c>
      <c r="BD554">
        <v>10</v>
      </c>
    </row>
    <row r="555" spans="1:56" hidden="1" x14ac:dyDescent="0.15">
      <c r="A555">
        <v>226</v>
      </c>
      <c r="B555">
        <v>8</v>
      </c>
      <c r="C555">
        <v>3</v>
      </c>
      <c r="D555">
        <v>3</v>
      </c>
      <c r="E555">
        <v>0</v>
      </c>
      <c r="G555" s="1">
        <v>44610</v>
      </c>
      <c r="H555" t="s">
        <v>2267</v>
      </c>
      <c r="I555" t="s">
        <v>56</v>
      </c>
      <c r="J555">
        <v>232</v>
      </c>
      <c r="K555" s="1">
        <v>43139</v>
      </c>
      <c r="L555" s="1">
        <v>43139</v>
      </c>
      <c r="M555" s="1">
        <v>44454</v>
      </c>
      <c r="N555" t="s">
        <v>1610</v>
      </c>
      <c r="O555" t="s">
        <v>1607</v>
      </c>
      <c r="P555" t="s">
        <v>3589</v>
      </c>
      <c r="Q555" t="s">
        <v>1609</v>
      </c>
      <c r="R555" s="1">
        <v>46279</v>
      </c>
      <c r="T555" t="s">
        <v>2405</v>
      </c>
      <c r="U555" t="s">
        <v>2406</v>
      </c>
      <c r="W555" t="s">
        <v>1606</v>
      </c>
      <c r="X555" t="s">
        <v>59</v>
      </c>
      <c r="Y555" t="s">
        <v>1607</v>
      </c>
      <c r="Z555" t="s">
        <v>3589</v>
      </c>
      <c r="AA555" t="s">
        <v>1609</v>
      </c>
      <c r="AC555">
        <v>1</v>
      </c>
      <c r="AG555" t="s">
        <v>2258</v>
      </c>
      <c r="AL555">
        <v>0</v>
      </c>
      <c r="AN555">
        <v>1</v>
      </c>
      <c r="AO555">
        <v>1</v>
      </c>
      <c r="AR555" s="2">
        <v>45267.479942129627</v>
      </c>
      <c r="AS555" s="2">
        <v>45267.479942129627</v>
      </c>
      <c r="AT555">
        <v>512272</v>
      </c>
      <c r="AU555">
        <v>1</v>
      </c>
      <c r="AV555">
        <v>0</v>
      </c>
      <c r="AW555">
        <v>1</v>
      </c>
      <c r="AX555" t="s">
        <v>2596</v>
      </c>
      <c r="AY555" t="s">
        <v>2597</v>
      </c>
      <c r="BA555" s="2">
        <v>45267.47991898148</v>
      </c>
      <c r="BB555" s="2">
        <v>44183</v>
      </c>
      <c r="BC555">
        <v>512272</v>
      </c>
      <c r="BD555">
        <v>10</v>
      </c>
    </row>
    <row r="556" spans="1:56" hidden="1" x14ac:dyDescent="0.15">
      <c r="A556">
        <v>226</v>
      </c>
      <c r="B556">
        <v>3</v>
      </c>
      <c r="C556">
        <v>3</v>
      </c>
      <c r="D556">
        <v>3</v>
      </c>
      <c r="E556">
        <v>0</v>
      </c>
      <c r="F556">
        <f>-20-47</f>
        <v>-67</v>
      </c>
      <c r="G556" s="1">
        <v>44246</v>
      </c>
      <c r="H556" t="s">
        <v>2267</v>
      </c>
      <c r="I556" t="s">
        <v>56</v>
      </c>
      <c r="J556">
        <v>232</v>
      </c>
      <c r="K556" s="1">
        <v>43139</v>
      </c>
      <c r="L556" s="1">
        <v>43139</v>
      </c>
      <c r="M556" s="1">
        <v>42628</v>
      </c>
      <c r="N556" t="s">
        <v>1610</v>
      </c>
      <c r="O556" t="s">
        <v>1607</v>
      </c>
      <c r="P556" t="s">
        <v>1608</v>
      </c>
      <c r="Q556" t="s">
        <v>1609</v>
      </c>
      <c r="R556" s="1">
        <v>44453</v>
      </c>
      <c r="T556" t="s">
        <v>2405</v>
      </c>
      <c r="U556" t="s">
        <v>2406</v>
      </c>
      <c r="W556" t="s">
        <v>1606</v>
      </c>
      <c r="X556" t="s">
        <v>59</v>
      </c>
      <c r="Y556" t="s">
        <v>1607</v>
      </c>
      <c r="Z556" t="s">
        <v>1608</v>
      </c>
      <c r="AA556" t="s">
        <v>1609</v>
      </c>
      <c r="AC556">
        <v>1</v>
      </c>
      <c r="AG556" t="s">
        <v>2258</v>
      </c>
      <c r="AL556">
        <v>0</v>
      </c>
      <c r="AM556">
        <v>0</v>
      </c>
      <c r="AN556">
        <v>1</v>
      </c>
      <c r="AO556">
        <v>1</v>
      </c>
      <c r="AR556" s="2">
        <v>44259.648645833331</v>
      </c>
      <c r="AS556" s="2">
        <v>44259.648645833331</v>
      </c>
      <c r="AT556">
        <v>9999</v>
      </c>
      <c r="AU556">
        <v>1</v>
      </c>
      <c r="AV556">
        <v>0</v>
      </c>
      <c r="AW556">
        <v>0</v>
      </c>
      <c r="AY556" t="s">
        <v>1611</v>
      </c>
      <c r="BA556" s="2">
        <v>44183</v>
      </c>
      <c r="BB556" s="2">
        <v>44183</v>
      </c>
      <c r="BC556" t="s">
        <v>63</v>
      </c>
      <c r="BD556">
        <v>10</v>
      </c>
    </row>
    <row r="557" spans="1:56" hidden="1" x14ac:dyDescent="0.15">
      <c r="A557">
        <v>226</v>
      </c>
      <c r="B557">
        <v>5</v>
      </c>
      <c r="C557">
        <v>2</v>
      </c>
      <c r="D557">
        <v>3</v>
      </c>
      <c r="E557">
        <v>0</v>
      </c>
      <c r="G557" s="1">
        <v>44445</v>
      </c>
      <c r="H557" t="s">
        <v>2259</v>
      </c>
      <c r="I557" t="s">
        <v>56</v>
      </c>
      <c r="J557">
        <v>232</v>
      </c>
      <c r="K557" s="1">
        <v>43139</v>
      </c>
      <c r="L557" s="1">
        <v>43139</v>
      </c>
      <c r="M557" s="1">
        <v>44454</v>
      </c>
      <c r="N557" t="s">
        <v>1610</v>
      </c>
      <c r="O557" t="s">
        <v>1607</v>
      </c>
      <c r="P557" t="s">
        <v>1608</v>
      </c>
      <c r="Q557" t="s">
        <v>1609</v>
      </c>
      <c r="R557" s="1">
        <v>46279</v>
      </c>
      <c r="T557" t="s">
        <v>2405</v>
      </c>
      <c r="U557" t="s">
        <v>2406</v>
      </c>
      <c r="W557" t="s">
        <v>1606</v>
      </c>
      <c r="X557" t="s">
        <v>59</v>
      </c>
      <c r="Y557" t="s">
        <v>1607</v>
      </c>
      <c r="Z557" t="s">
        <v>1608</v>
      </c>
      <c r="AA557" t="s">
        <v>1609</v>
      </c>
      <c r="AC557">
        <v>1</v>
      </c>
      <c r="AG557" t="s">
        <v>2258</v>
      </c>
      <c r="AL557">
        <v>0</v>
      </c>
      <c r="AM557">
        <v>0</v>
      </c>
      <c r="AN557">
        <v>1</v>
      </c>
      <c r="AO557">
        <v>1</v>
      </c>
      <c r="AR557" s="2">
        <v>44445.456689814811</v>
      </c>
      <c r="AS557" s="2">
        <v>44445.456689814811</v>
      </c>
      <c r="AT557">
        <v>99127</v>
      </c>
      <c r="AU557">
        <v>1</v>
      </c>
      <c r="AV557">
        <v>0</v>
      </c>
      <c r="AW557">
        <v>0</v>
      </c>
      <c r="AY557" t="s">
        <v>1611</v>
      </c>
      <c r="BA557" s="2">
        <v>44183</v>
      </c>
      <c r="BB557" s="2">
        <v>44183</v>
      </c>
      <c r="BC557" t="s">
        <v>63</v>
      </c>
      <c r="BD557">
        <v>10</v>
      </c>
    </row>
    <row r="558" spans="1:56" x14ac:dyDescent="0.15">
      <c r="A558">
        <v>226</v>
      </c>
      <c r="B558">
        <v>10</v>
      </c>
      <c r="C558">
        <v>3</v>
      </c>
      <c r="D558">
        <v>3</v>
      </c>
      <c r="E558">
        <v>0</v>
      </c>
      <c r="F558">
        <f>-23-55</f>
        <v>-78</v>
      </c>
      <c r="G558" s="1">
        <v>45286</v>
      </c>
      <c r="H558" t="s">
        <v>2262</v>
      </c>
      <c r="I558" t="s">
        <v>56</v>
      </c>
      <c r="J558">
        <v>232</v>
      </c>
      <c r="K558" s="1">
        <v>43139</v>
      </c>
      <c r="L558" s="1">
        <v>43139</v>
      </c>
      <c r="M558" s="1">
        <v>44454</v>
      </c>
      <c r="N558" t="s">
        <v>1610</v>
      </c>
      <c r="O558" t="s">
        <v>1084</v>
      </c>
      <c r="P558" t="s">
        <v>3588</v>
      </c>
      <c r="Q558" t="s">
        <v>3587</v>
      </c>
      <c r="R558" s="1">
        <v>46279</v>
      </c>
      <c r="T558" t="s">
        <v>2405</v>
      </c>
      <c r="U558" t="s">
        <v>2406</v>
      </c>
      <c r="W558" t="s">
        <v>1606</v>
      </c>
      <c r="X558" t="s">
        <v>59</v>
      </c>
      <c r="Y558" t="s">
        <v>1084</v>
      </c>
      <c r="Z558" t="s">
        <v>3588</v>
      </c>
      <c r="AA558" t="s">
        <v>3587</v>
      </c>
      <c r="AB558" t="s">
        <v>3586</v>
      </c>
      <c r="AC558">
        <v>1</v>
      </c>
      <c r="AG558" t="s">
        <v>2258</v>
      </c>
      <c r="AL558">
        <v>0</v>
      </c>
      <c r="AN558">
        <v>1</v>
      </c>
      <c r="AO558">
        <v>1</v>
      </c>
      <c r="AR558" s="2">
        <v>45287.350208333337</v>
      </c>
      <c r="AS558" s="2">
        <v>45287.350208333337</v>
      </c>
      <c r="AT558">
        <v>512272</v>
      </c>
      <c r="AU558">
        <v>1</v>
      </c>
      <c r="AV558">
        <v>0</v>
      </c>
      <c r="AW558">
        <v>1</v>
      </c>
      <c r="AX558" t="s">
        <v>2596</v>
      </c>
      <c r="AY558" t="s">
        <v>2597</v>
      </c>
      <c r="BA558" s="2">
        <v>45287.350057870368</v>
      </c>
      <c r="BB558" s="2">
        <v>44183</v>
      </c>
      <c r="BC558">
        <v>512272</v>
      </c>
      <c r="BD558">
        <v>10</v>
      </c>
    </row>
    <row r="559" spans="1:56" hidden="1" x14ac:dyDescent="0.15">
      <c r="A559">
        <v>227</v>
      </c>
      <c r="B559">
        <v>1</v>
      </c>
      <c r="C559">
        <v>1</v>
      </c>
      <c r="D559">
        <v>3</v>
      </c>
      <c r="E559">
        <v>0</v>
      </c>
      <c r="G559" s="1">
        <v>43145</v>
      </c>
      <c r="H559" t="s">
        <v>55</v>
      </c>
      <c r="I559" t="s">
        <v>56</v>
      </c>
      <c r="J559">
        <v>233</v>
      </c>
      <c r="K559" s="1">
        <v>43145</v>
      </c>
      <c r="L559" s="1">
        <v>43145</v>
      </c>
      <c r="M559" s="1">
        <v>42635</v>
      </c>
      <c r="N559" t="s">
        <v>1613</v>
      </c>
      <c r="O559" t="s">
        <v>993</v>
      </c>
      <c r="P559" t="s">
        <v>1616</v>
      </c>
      <c r="Q559" t="s">
        <v>1617</v>
      </c>
      <c r="R559" s="1">
        <v>44460</v>
      </c>
      <c r="U559" t="s">
        <v>1612</v>
      </c>
      <c r="W559" t="s">
        <v>1613</v>
      </c>
      <c r="X559" t="s">
        <v>77</v>
      </c>
      <c r="Y559" t="s">
        <v>256</v>
      </c>
      <c r="Z559" t="s">
        <v>1614</v>
      </c>
      <c r="AA559" t="s">
        <v>1615</v>
      </c>
      <c r="AC559">
        <v>1</v>
      </c>
      <c r="AL559">
        <v>0</v>
      </c>
      <c r="AM559">
        <v>0</v>
      </c>
      <c r="AN559">
        <v>1</v>
      </c>
      <c r="AO559">
        <v>1</v>
      </c>
      <c r="AR559" s="2">
        <v>44183</v>
      </c>
      <c r="AS559" s="2">
        <v>44183</v>
      </c>
      <c r="AT559" t="s">
        <v>63</v>
      </c>
      <c r="AU559">
        <v>1</v>
      </c>
      <c r="AV559">
        <v>0</v>
      </c>
      <c r="AW559">
        <v>0</v>
      </c>
      <c r="AY559" t="s">
        <v>1612</v>
      </c>
      <c r="BA559" s="2">
        <v>44183</v>
      </c>
      <c r="BB559" s="2">
        <v>44183</v>
      </c>
      <c r="BC559" t="s">
        <v>63</v>
      </c>
      <c r="BD559">
        <v>4</v>
      </c>
    </row>
    <row r="560" spans="1:56" hidden="1" x14ac:dyDescent="0.15">
      <c r="A560">
        <v>227</v>
      </c>
      <c r="B560">
        <v>4</v>
      </c>
      <c r="C560">
        <v>2</v>
      </c>
      <c r="D560">
        <v>3</v>
      </c>
      <c r="E560">
        <v>0</v>
      </c>
      <c r="G560" s="1">
        <v>44460</v>
      </c>
      <c r="H560" t="s">
        <v>2257</v>
      </c>
      <c r="I560" t="s">
        <v>56</v>
      </c>
      <c r="J560">
        <v>233</v>
      </c>
      <c r="K560" s="1">
        <v>43145</v>
      </c>
      <c r="L560" s="1">
        <v>43145</v>
      </c>
      <c r="M560" s="1">
        <v>44461</v>
      </c>
      <c r="N560" t="s">
        <v>1613</v>
      </c>
      <c r="O560" t="s">
        <v>993</v>
      </c>
      <c r="P560" t="s">
        <v>1616</v>
      </c>
      <c r="Q560" t="s">
        <v>1617</v>
      </c>
      <c r="R560" s="1">
        <v>46286</v>
      </c>
      <c r="T560" t="s">
        <v>3585</v>
      </c>
      <c r="U560" t="s">
        <v>1612</v>
      </c>
      <c r="W560" t="s">
        <v>1613</v>
      </c>
      <c r="Y560" t="s">
        <v>256</v>
      </c>
      <c r="Z560" t="s">
        <v>1614</v>
      </c>
      <c r="AA560" t="s">
        <v>1615</v>
      </c>
      <c r="AC560">
        <v>2</v>
      </c>
      <c r="AG560" t="s">
        <v>2258</v>
      </c>
      <c r="AL560">
        <v>0</v>
      </c>
      <c r="AN560">
        <v>1</v>
      </c>
      <c r="AO560">
        <v>1</v>
      </c>
      <c r="AR560" s="2">
        <v>45266.685034722221</v>
      </c>
      <c r="AS560" s="2">
        <v>45266.685034722221</v>
      </c>
      <c r="AT560">
        <v>512272</v>
      </c>
      <c r="AU560">
        <v>1</v>
      </c>
      <c r="AV560">
        <v>0</v>
      </c>
      <c r="AW560">
        <v>1</v>
      </c>
      <c r="AX560" t="s">
        <v>3585</v>
      </c>
      <c r="AY560" t="s">
        <v>1612</v>
      </c>
      <c r="BA560" s="2">
        <v>45266.685023148151</v>
      </c>
      <c r="BB560" s="2">
        <v>44183</v>
      </c>
      <c r="BC560">
        <v>512272</v>
      </c>
      <c r="BD560">
        <v>4</v>
      </c>
    </row>
    <row r="561" spans="1:56" hidden="1" x14ac:dyDescent="0.15">
      <c r="A561">
        <v>228</v>
      </c>
      <c r="B561">
        <v>1</v>
      </c>
      <c r="C561">
        <v>1</v>
      </c>
      <c r="D561">
        <v>3</v>
      </c>
      <c r="E561">
        <v>0</v>
      </c>
      <c r="G561" s="1">
        <v>43207</v>
      </c>
      <c r="H561" t="s">
        <v>55</v>
      </c>
      <c r="I561" t="s">
        <v>56</v>
      </c>
      <c r="J561">
        <v>234</v>
      </c>
      <c r="K561" s="1">
        <v>43207</v>
      </c>
      <c r="L561" s="1">
        <v>43207</v>
      </c>
      <c r="M561" s="1">
        <v>43176</v>
      </c>
      <c r="N561" t="s">
        <v>1623</v>
      </c>
      <c r="O561" t="s">
        <v>1624</v>
      </c>
      <c r="P561" t="s">
        <v>1625</v>
      </c>
      <c r="Q561" t="s">
        <v>1626</v>
      </c>
      <c r="R561" s="1">
        <v>45001</v>
      </c>
      <c r="U561" t="s">
        <v>1618</v>
      </c>
      <c r="W561" t="s">
        <v>1619</v>
      </c>
      <c r="X561" t="s">
        <v>201</v>
      </c>
      <c r="Y561" t="s">
        <v>1620</v>
      </c>
      <c r="Z561" t="s">
        <v>1621</v>
      </c>
      <c r="AA561" t="s">
        <v>1622</v>
      </c>
      <c r="AC561">
        <v>1</v>
      </c>
      <c r="AL561">
        <v>0</v>
      </c>
      <c r="AM561">
        <v>0</v>
      </c>
      <c r="AN561">
        <v>1</v>
      </c>
      <c r="AO561">
        <v>1</v>
      </c>
      <c r="AR561" s="2">
        <v>44183</v>
      </c>
      <c r="AS561" s="2">
        <v>44183</v>
      </c>
      <c r="AT561" t="s">
        <v>63</v>
      </c>
      <c r="AU561">
        <v>1</v>
      </c>
      <c r="AV561">
        <v>0</v>
      </c>
      <c r="AW561">
        <v>0</v>
      </c>
      <c r="AY561" t="s">
        <v>1627</v>
      </c>
      <c r="BA561" s="2">
        <v>44183</v>
      </c>
      <c r="BB561" s="2">
        <v>44183</v>
      </c>
      <c r="BC561" t="s">
        <v>63</v>
      </c>
      <c r="BD561">
        <v>5</v>
      </c>
    </row>
    <row r="562" spans="1:56" hidden="1" x14ac:dyDescent="0.15">
      <c r="A562">
        <v>228</v>
      </c>
      <c r="B562">
        <v>5</v>
      </c>
      <c r="C562">
        <v>3</v>
      </c>
      <c r="D562">
        <v>3</v>
      </c>
      <c r="E562">
        <v>0</v>
      </c>
      <c r="F562">
        <f>-23-47</f>
        <v>-70</v>
      </c>
      <c r="G562" s="1">
        <v>45239</v>
      </c>
      <c r="H562" t="s">
        <v>2262</v>
      </c>
      <c r="I562" t="s">
        <v>56</v>
      </c>
      <c r="J562">
        <v>234</v>
      </c>
      <c r="K562" s="1">
        <v>43207</v>
      </c>
      <c r="L562" s="1">
        <v>43207</v>
      </c>
      <c r="M562" s="1">
        <v>45002</v>
      </c>
      <c r="N562" t="s">
        <v>1623</v>
      </c>
      <c r="O562" t="s">
        <v>3344</v>
      </c>
      <c r="P562" t="s">
        <v>3343</v>
      </c>
      <c r="Q562" t="s">
        <v>1626</v>
      </c>
      <c r="R562" s="1">
        <v>46828</v>
      </c>
      <c r="T562" t="s">
        <v>3037</v>
      </c>
      <c r="U562" t="s">
        <v>3036</v>
      </c>
      <c r="W562" t="s">
        <v>1619</v>
      </c>
      <c r="X562" t="s">
        <v>201</v>
      </c>
      <c r="Y562" t="s">
        <v>1620</v>
      </c>
      <c r="Z562" t="s">
        <v>1621</v>
      </c>
      <c r="AA562" t="s">
        <v>3035</v>
      </c>
      <c r="AC562">
        <v>1</v>
      </c>
      <c r="AG562" t="s">
        <v>2258</v>
      </c>
      <c r="AL562">
        <v>0</v>
      </c>
      <c r="AM562">
        <v>0</v>
      </c>
      <c r="AN562">
        <v>1</v>
      </c>
      <c r="AO562">
        <v>1</v>
      </c>
      <c r="AR562" s="2">
        <v>45240.474351851852</v>
      </c>
      <c r="AS562" s="2">
        <v>45240.474351851852</v>
      </c>
      <c r="AT562">
        <v>512272</v>
      </c>
      <c r="AU562">
        <v>1</v>
      </c>
      <c r="AV562">
        <v>0</v>
      </c>
      <c r="AW562">
        <v>2</v>
      </c>
      <c r="AX562" t="s">
        <v>3034</v>
      </c>
      <c r="AY562" t="s">
        <v>1627</v>
      </c>
      <c r="BA562" s="2">
        <v>45240.47420138889</v>
      </c>
      <c r="BB562" s="2">
        <v>44183</v>
      </c>
      <c r="BC562">
        <v>512272</v>
      </c>
      <c r="BD562">
        <v>5</v>
      </c>
    </row>
    <row r="563" spans="1:56" hidden="1" x14ac:dyDescent="0.15">
      <c r="A563">
        <v>228</v>
      </c>
      <c r="B563">
        <v>3</v>
      </c>
      <c r="C563">
        <v>2</v>
      </c>
      <c r="D563">
        <v>3</v>
      </c>
      <c r="E563">
        <v>0</v>
      </c>
      <c r="G563" s="1">
        <v>44991</v>
      </c>
      <c r="H563" t="s">
        <v>2259</v>
      </c>
      <c r="I563" t="s">
        <v>56</v>
      </c>
      <c r="J563">
        <v>234</v>
      </c>
      <c r="K563" s="1">
        <v>43207</v>
      </c>
      <c r="L563" s="1">
        <v>43207</v>
      </c>
      <c r="M563" s="1">
        <v>45002</v>
      </c>
      <c r="N563" t="s">
        <v>1623</v>
      </c>
      <c r="O563" t="s">
        <v>1624</v>
      </c>
      <c r="P563" t="s">
        <v>1625</v>
      </c>
      <c r="Q563" t="s">
        <v>1626</v>
      </c>
      <c r="R563" s="1">
        <v>46828</v>
      </c>
      <c r="T563" t="s">
        <v>3037</v>
      </c>
      <c r="U563" t="s">
        <v>3036</v>
      </c>
      <c r="W563" t="s">
        <v>1619</v>
      </c>
      <c r="X563" t="s">
        <v>201</v>
      </c>
      <c r="Y563" t="s">
        <v>1620</v>
      </c>
      <c r="Z563" t="s">
        <v>1621</v>
      </c>
      <c r="AA563" t="s">
        <v>3035</v>
      </c>
      <c r="AC563">
        <v>1</v>
      </c>
      <c r="AG563" t="s">
        <v>2258</v>
      </c>
      <c r="AL563">
        <v>0</v>
      </c>
      <c r="AM563">
        <v>0</v>
      </c>
      <c r="AN563">
        <v>1</v>
      </c>
      <c r="AO563">
        <v>1</v>
      </c>
      <c r="AR563" s="2">
        <v>44991.625300925924</v>
      </c>
      <c r="AS563" s="2">
        <v>44991.625300925924</v>
      </c>
      <c r="AT563">
        <v>512272</v>
      </c>
      <c r="AU563">
        <v>1</v>
      </c>
      <c r="AV563">
        <v>0</v>
      </c>
      <c r="AW563">
        <v>2</v>
      </c>
      <c r="AX563" t="s">
        <v>3034</v>
      </c>
      <c r="AY563" t="s">
        <v>1627</v>
      </c>
      <c r="BA563" s="2">
        <v>44991.624907407408</v>
      </c>
      <c r="BB563" s="2">
        <v>44183</v>
      </c>
      <c r="BC563">
        <v>512272</v>
      </c>
      <c r="BD563">
        <v>5</v>
      </c>
    </row>
    <row r="564" spans="1:56" hidden="1" x14ac:dyDescent="0.15">
      <c r="A564">
        <v>229</v>
      </c>
      <c r="B564">
        <v>1</v>
      </c>
      <c r="C564">
        <v>1</v>
      </c>
      <c r="D564">
        <v>3</v>
      </c>
      <c r="E564">
        <v>0</v>
      </c>
      <c r="G564" s="1">
        <v>43222</v>
      </c>
      <c r="H564" t="s">
        <v>83</v>
      </c>
      <c r="I564" t="s">
        <v>56</v>
      </c>
      <c r="J564">
        <v>235</v>
      </c>
      <c r="K564" s="1">
        <v>43222</v>
      </c>
      <c r="L564" s="1">
        <v>43222</v>
      </c>
      <c r="M564" s="1">
        <v>43773</v>
      </c>
      <c r="N564" t="s">
        <v>1633</v>
      </c>
      <c r="O564" t="s">
        <v>1630</v>
      </c>
      <c r="P564" t="s">
        <v>1631</v>
      </c>
      <c r="Q564" t="s">
        <v>1632</v>
      </c>
      <c r="R564" s="1">
        <v>45599</v>
      </c>
      <c r="U564" t="s">
        <v>1628</v>
      </c>
      <c r="W564" t="s">
        <v>1629</v>
      </c>
      <c r="X564" t="s">
        <v>59</v>
      </c>
      <c r="Y564" t="s">
        <v>1630</v>
      </c>
      <c r="Z564" t="s">
        <v>1631</v>
      </c>
      <c r="AA564" t="s">
        <v>1632</v>
      </c>
      <c r="AC564">
        <v>1</v>
      </c>
      <c r="AL564">
        <v>0</v>
      </c>
      <c r="AM564">
        <v>0</v>
      </c>
      <c r="AN564">
        <v>1</v>
      </c>
      <c r="AO564">
        <v>1</v>
      </c>
      <c r="AR564" s="2">
        <v>44183</v>
      </c>
      <c r="AS564" s="2">
        <v>44183</v>
      </c>
      <c r="AT564" t="s">
        <v>63</v>
      </c>
      <c r="AU564">
        <v>1</v>
      </c>
      <c r="AV564">
        <v>0</v>
      </c>
      <c r="AW564">
        <v>0</v>
      </c>
      <c r="AY564" t="s">
        <v>1634</v>
      </c>
      <c r="BA564" s="2">
        <v>44183</v>
      </c>
      <c r="BB564" s="2">
        <v>44183</v>
      </c>
      <c r="BC564" t="s">
        <v>63</v>
      </c>
      <c r="BD564">
        <v>1</v>
      </c>
    </row>
    <row r="565" spans="1:56" hidden="1" x14ac:dyDescent="0.15">
      <c r="A565">
        <v>230</v>
      </c>
      <c r="B565">
        <v>1</v>
      </c>
      <c r="C565">
        <v>1</v>
      </c>
      <c r="D565">
        <v>3</v>
      </c>
      <c r="E565">
        <v>0</v>
      </c>
      <c r="G565" s="1">
        <v>43227</v>
      </c>
      <c r="H565" t="s">
        <v>55</v>
      </c>
      <c r="I565" t="s">
        <v>56</v>
      </c>
      <c r="J565">
        <v>236</v>
      </c>
      <c r="K565" s="1">
        <v>43227</v>
      </c>
      <c r="L565" s="1">
        <v>43227</v>
      </c>
      <c r="M565" s="1">
        <v>43208</v>
      </c>
      <c r="N565" t="s">
        <v>1640</v>
      </c>
      <c r="O565" t="s">
        <v>1637</v>
      </c>
      <c r="P565" t="s">
        <v>1638</v>
      </c>
      <c r="Q565" t="s">
        <v>1639</v>
      </c>
      <c r="R565" s="1">
        <v>45033</v>
      </c>
      <c r="U565" t="s">
        <v>1635</v>
      </c>
      <c r="W565" t="s">
        <v>1636</v>
      </c>
      <c r="X565" t="s">
        <v>59</v>
      </c>
      <c r="Y565" t="s">
        <v>1637</v>
      </c>
      <c r="Z565" t="s">
        <v>1638</v>
      </c>
      <c r="AA565" t="s">
        <v>1639</v>
      </c>
      <c r="AC565">
        <v>1</v>
      </c>
      <c r="AL565">
        <v>0</v>
      </c>
      <c r="AM565">
        <v>0</v>
      </c>
      <c r="AN565">
        <v>1</v>
      </c>
      <c r="AO565">
        <v>1</v>
      </c>
      <c r="AR565" s="2">
        <v>44183</v>
      </c>
      <c r="AS565" s="2">
        <v>44183</v>
      </c>
      <c r="AT565" t="s">
        <v>63</v>
      </c>
      <c r="AU565">
        <v>1</v>
      </c>
      <c r="AV565">
        <v>0</v>
      </c>
      <c r="AW565">
        <v>0</v>
      </c>
      <c r="AY565" t="s">
        <v>1641</v>
      </c>
      <c r="BA565" s="2">
        <v>44183</v>
      </c>
      <c r="BB565" s="2">
        <v>44183</v>
      </c>
      <c r="BC565" t="s">
        <v>63</v>
      </c>
      <c r="BD565">
        <v>3</v>
      </c>
    </row>
    <row r="566" spans="1:56" hidden="1" x14ac:dyDescent="0.15">
      <c r="A566">
        <v>230</v>
      </c>
      <c r="B566">
        <v>1</v>
      </c>
      <c r="C566">
        <v>1</v>
      </c>
      <c r="D566">
        <v>3</v>
      </c>
      <c r="E566">
        <v>0</v>
      </c>
      <c r="G566" s="1">
        <v>43227</v>
      </c>
      <c r="H566" t="s">
        <v>55</v>
      </c>
      <c r="I566" t="s">
        <v>56</v>
      </c>
      <c r="J566">
        <v>236</v>
      </c>
      <c r="K566" s="1">
        <v>43227</v>
      </c>
      <c r="L566" s="1">
        <v>43227</v>
      </c>
      <c r="M566" s="1">
        <v>43208</v>
      </c>
      <c r="N566" t="s">
        <v>1642</v>
      </c>
      <c r="O566" t="s">
        <v>1643</v>
      </c>
      <c r="P566" t="s">
        <v>1644</v>
      </c>
      <c r="Q566" t="s">
        <v>1645</v>
      </c>
      <c r="R566" s="1">
        <v>45033</v>
      </c>
      <c r="U566" t="s">
        <v>1635</v>
      </c>
      <c r="W566" t="s">
        <v>1636</v>
      </c>
      <c r="X566" t="s">
        <v>59</v>
      </c>
      <c r="Y566" t="s">
        <v>1637</v>
      </c>
      <c r="Z566" t="s">
        <v>1638</v>
      </c>
      <c r="AA566" t="s">
        <v>1639</v>
      </c>
      <c r="AC566">
        <v>1</v>
      </c>
      <c r="AL566">
        <v>0</v>
      </c>
      <c r="AM566">
        <v>0</v>
      </c>
      <c r="AN566">
        <v>1</v>
      </c>
      <c r="AO566">
        <v>1</v>
      </c>
      <c r="AR566" s="2">
        <v>44183</v>
      </c>
      <c r="AS566" s="2">
        <v>44183</v>
      </c>
      <c r="AT566" t="s">
        <v>63</v>
      </c>
      <c r="AU566">
        <v>2</v>
      </c>
      <c r="AV566">
        <v>0</v>
      </c>
      <c r="AW566">
        <v>0</v>
      </c>
      <c r="AY566" t="s">
        <v>1646</v>
      </c>
      <c r="BA566" s="2">
        <v>44183</v>
      </c>
      <c r="BB566" s="2">
        <v>44183</v>
      </c>
      <c r="BC566" t="s">
        <v>63</v>
      </c>
      <c r="BD566">
        <v>3</v>
      </c>
    </row>
    <row r="567" spans="1:56" hidden="1" x14ac:dyDescent="0.15">
      <c r="A567">
        <v>230</v>
      </c>
      <c r="B567">
        <v>3</v>
      </c>
      <c r="C567">
        <v>2</v>
      </c>
      <c r="D567">
        <v>3</v>
      </c>
      <c r="E567">
        <v>0</v>
      </c>
      <c r="G567" s="1">
        <v>45007</v>
      </c>
      <c r="H567" t="s">
        <v>2257</v>
      </c>
      <c r="I567" t="s">
        <v>56</v>
      </c>
      <c r="J567">
        <v>236</v>
      </c>
      <c r="K567" s="1">
        <v>43227</v>
      </c>
      <c r="L567" s="1">
        <v>43227</v>
      </c>
      <c r="M567" s="1">
        <v>45034</v>
      </c>
      <c r="N567" t="s">
        <v>3018</v>
      </c>
      <c r="O567" t="s">
        <v>1637</v>
      </c>
      <c r="P567" t="s">
        <v>1638</v>
      </c>
      <c r="Q567" t="s">
        <v>1639</v>
      </c>
      <c r="R567" s="1">
        <v>46860</v>
      </c>
      <c r="T567" t="s">
        <v>3016</v>
      </c>
      <c r="U567" t="s">
        <v>1635</v>
      </c>
      <c r="W567" t="s">
        <v>1636</v>
      </c>
      <c r="X567" t="s">
        <v>59</v>
      </c>
      <c r="Y567" t="s">
        <v>1637</v>
      </c>
      <c r="Z567" t="s">
        <v>1638</v>
      </c>
      <c r="AA567" t="s">
        <v>1639</v>
      </c>
      <c r="AC567">
        <v>1</v>
      </c>
      <c r="AG567" t="s">
        <v>2258</v>
      </c>
      <c r="AL567">
        <v>0</v>
      </c>
      <c r="AM567">
        <v>0</v>
      </c>
      <c r="AN567">
        <v>1</v>
      </c>
      <c r="AO567">
        <v>1</v>
      </c>
      <c r="AR567" s="2">
        <v>45007.557106481479</v>
      </c>
      <c r="AS567" s="2">
        <v>45007.557106481479</v>
      </c>
      <c r="AT567">
        <v>512272</v>
      </c>
      <c r="AU567">
        <v>1</v>
      </c>
      <c r="AV567">
        <v>0</v>
      </c>
      <c r="AW567">
        <v>2</v>
      </c>
      <c r="AX567" t="s">
        <v>3017</v>
      </c>
      <c r="AY567" t="s">
        <v>1641</v>
      </c>
      <c r="BA567" s="2">
        <v>45007.556608796294</v>
      </c>
      <c r="BB567" s="2">
        <v>44183</v>
      </c>
      <c r="BC567">
        <v>512272</v>
      </c>
      <c r="BD567">
        <v>3</v>
      </c>
    </row>
    <row r="568" spans="1:56" hidden="1" x14ac:dyDescent="0.15">
      <c r="A568">
        <v>230</v>
      </c>
      <c r="B568">
        <v>3</v>
      </c>
      <c r="C568">
        <v>2</v>
      </c>
      <c r="D568">
        <v>3</v>
      </c>
      <c r="E568">
        <v>0</v>
      </c>
      <c r="G568" s="1">
        <v>45007</v>
      </c>
      <c r="H568" t="s">
        <v>2257</v>
      </c>
      <c r="I568" t="s">
        <v>56</v>
      </c>
      <c r="J568">
        <v>236</v>
      </c>
      <c r="K568" s="1">
        <v>43227</v>
      </c>
      <c r="L568" s="1">
        <v>43227</v>
      </c>
      <c r="M568" s="1">
        <v>45034</v>
      </c>
      <c r="N568" t="s">
        <v>1642</v>
      </c>
      <c r="O568" t="s">
        <v>1643</v>
      </c>
      <c r="P568" t="s">
        <v>1644</v>
      </c>
      <c r="Q568" t="s">
        <v>1645</v>
      </c>
      <c r="R568" s="1">
        <v>46860</v>
      </c>
      <c r="T568" t="s">
        <v>3016</v>
      </c>
      <c r="U568" t="s">
        <v>1635</v>
      </c>
      <c r="W568" t="s">
        <v>1636</v>
      </c>
      <c r="X568" t="s">
        <v>59</v>
      </c>
      <c r="Y568" t="s">
        <v>1637</v>
      </c>
      <c r="Z568" t="s">
        <v>1638</v>
      </c>
      <c r="AA568" t="s">
        <v>1639</v>
      </c>
      <c r="AC568">
        <v>1</v>
      </c>
      <c r="AG568" t="s">
        <v>2258</v>
      </c>
      <c r="AL568">
        <v>0</v>
      </c>
      <c r="AM568">
        <v>0</v>
      </c>
      <c r="AN568">
        <v>1</v>
      </c>
      <c r="AO568">
        <v>1</v>
      </c>
      <c r="AR568" s="2">
        <v>45007.557106481479</v>
      </c>
      <c r="AS568" s="2">
        <v>45007.557106481479</v>
      </c>
      <c r="AT568">
        <v>512272</v>
      </c>
      <c r="AU568">
        <v>2</v>
      </c>
      <c r="AV568">
        <v>0</v>
      </c>
      <c r="AW568">
        <v>2</v>
      </c>
      <c r="AX568" t="s">
        <v>3015</v>
      </c>
      <c r="AY568" t="s">
        <v>1646</v>
      </c>
      <c r="BA568" s="2">
        <v>45007.556550925925</v>
      </c>
      <c r="BB568" s="2">
        <v>44183</v>
      </c>
      <c r="BC568">
        <v>512272</v>
      </c>
      <c r="BD568">
        <v>3</v>
      </c>
    </row>
    <row r="569" spans="1:56" hidden="1" x14ac:dyDescent="0.15">
      <c r="A569">
        <v>231</v>
      </c>
      <c r="B569">
        <v>1</v>
      </c>
      <c r="C569">
        <v>1</v>
      </c>
      <c r="D569">
        <v>3</v>
      </c>
      <c r="E569">
        <v>0</v>
      </c>
      <c r="G569" s="1">
        <v>43222</v>
      </c>
      <c r="H569" t="s">
        <v>55</v>
      </c>
      <c r="I569" t="s">
        <v>56</v>
      </c>
      <c r="J569">
        <v>237</v>
      </c>
      <c r="K569" s="1">
        <v>43222</v>
      </c>
      <c r="L569" s="1">
        <v>43222</v>
      </c>
      <c r="M569" s="1">
        <v>43261</v>
      </c>
      <c r="N569" t="s">
        <v>1648</v>
      </c>
      <c r="O569" t="s">
        <v>707</v>
      </c>
      <c r="P569" t="s">
        <v>708</v>
      </c>
      <c r="Q569" t="s">
        <v>709</v>
      </c>
      <c r="R569" s="1">
        <v>45086</v>
      </c>
      <c r="U569" t="s">
        <v>1647</v>
      </c>
      <c r="W569" t="s">
        <v>1648</v>
      </c>
      <c r="X569" t="s">
        <v>59</v>
      </c>
      <c r="Y569" t="s">
        <v>707</v>
      </c>
      <c r="Z569" t="s">
        <v>708</v>
      </c>
      <c r="AA569" t="s">
        <v>709</v>
      </c>
      <c r="AC569">
        <v>1</v>
      </c>
      <c r="AL569">
        <v>0</v>
      </c>
      <c r="AM569">
        <v>0</v>
      </c>
      <c r="AN569">
        <v>1</v>
      </c>
      <c r="AO569">
        <v>1</v>
      </c>
      <c r="AR569" s="2">
        <v>44183</v>
      </c>
      <c r="AS569" s="2">
        <v>44183</v>
      </c>
      <c r="AT569" t="s">
        <v>63</v>
      </c>
      <c r="AU569">
        <v>1</v>
      </c>
      <c r="AV569">
        <v>0</v>
      </c>
      <c r="AW569">
        <v>0</v>
      </c>
      <c r="AY569" t="s">
        <v>1649</v>
      </c>
      <c r="BA569" s="2">
        <v>44183</v>
      </c>
      <c r="BB569" s="2">
        <v>44183</v>
      </c>
      <c r="BC569" t="s">
        <v>63</v>
      </c>
      <c r="BD569">
        <v>3</v>
      </c>
    </row>
    <row r="570" spans="1:56" hidden="1" x14ac:dyDescent="0.15">
      <c r="A570">
        <v>231</v>
      </c>
      <c r="B570">
        <v>3</v>
      </c>
      <c r="C570">
        <v>2</v>
      </c>
      <c r="D570">
        <v>3</v>
      </c>
      <c r="E570">
        <v>0</v>
      </c>
      <c r="F570">
        <f>-23-5</f>
        <v>-28</v>
      </c>
      <c r="G570" s="1">
        <v>45054</v>
      </c>
      <c r="H570" t="s">
        <v>2257</v>
      </c>
      <c r="I570" t="s">
        <v>56</v>
      </c>
      <c r="J570">
        <v>237</v>
      </c>
      <c r="K570" s="1">
        <v>43222</v>
      </c>
      <c r="L570" s="1">
        <v>43222</v>
      </c>
      <c r="M570" s="1">
        <v>45087</v>
      </c>
      <c r="N570" t="s">
        <v>1648</v>
      </c>
      <c r="O570" t="s">
        <v>707</v>
      </c>
      <c r="P570" t="s">
        <v>3119</v>
      </c>
      <c r="Q570" t="s">
        <v>709</v>
      </c>
      <c r="R570" s="1">
        <v>46913</v>
      </c>
      <c r="T570" t="s">
        <v>3120</v>
      </c>
      <c r="U570" t="s">
        <v>1647</v>
      </c>
      <c r="W570" t="s">
        <v>710</v>
      </c>
      <c r="X570" t="s">
        <v>59</v>
      </c>
      <c r="Y570" t="s">
        <v>707</v>
      </c>
      <c r="Z570" t="s">
        <v>3119</v>
      </c>
      <c r="AA570" t="s">
        <v>709</v>
      </c>
      <c r="AC570">
        <v>1</v>
      </c>
      <c r="AG570" t="s">
        <v>2258</v>
      </c>
      <c r="AL570">
        <v>0</v>
      </c>
      <c r="AM570">
        <v>0</v>
      </c>
      <c r="AN570">
        <v>1</v>
      </c>
      <c r="AO570">
        <v>1</v>
      </c>
      <c r="AR570" s="2">
        <v>45055.367546296293</v>
      </c>
      <c r="AS570" s="2">
        <v>45055.367546296293</v>
      </c>
      <c r="AT570">
        <v>512272</v>
      </c>
      <c r="AU570">
        <v>1</v>
      </c>
      <c r="AV570">
        <v>0</v>
      </c>
      <c r="AW570">
        <v>1</v>
      </c>
      <c r="AX570" t="s">
        <v>3118</v>
      </c>
      <c r="AY570" t="s">
        <v>1649</v>
      </c>
      <c r="BA570" s="2">
        <v>45055.366967592592</v>
      </c>
      <c r="BB570" s="2">
        <v>44183</v>
      </c>
      <c r="BC570">
        <v>512272</v>
      </c>
      <c r="BD570">
        <v>3</v>
      </c>
    </row>
    <row r="571" spans="1:56" hidden="1" x14ac:dyDescent="0.15">
      <c r="A571">
        <v>232</v>
      </c>
      <c r="B571">
        <v>1</v>
      </c>
      <c r="C571">
        <v>1</v>
      </c>
      <c r="D571">
        <v>3</v>
      </c>
      <c r="E571">
        <v>0</v>
      </c>
      <c r="G571" s="1">
        <v>43256</v>
      </c>
      <c r="H571" t="s">
        <v>55</v>
      </c>
      <c r="I571" t="s">
        <v>56</v>
      </c>
      <c r="J571">
        <v>238</v>
      </c>
      <c r="K571" s="1">
        <v>43256</v>
      </c>
      <c r="L571" s="1">
        <v>43256</v>
      </c>
      <c r="M571" s="1">
        <v>42835</v>
      </c>
      <c r="N571" t="s">
        <v>1651</v>
      </c>
      <c r="O571" t="s">
        <v>1652</v>
      </c>
      <c r="P571" t="s">
        <v>1653</v>
      </c>
      <c r="Q571" t="s">
        <v>1654</v>
      </c>
      <c r="R571" s="1">
        <v>44660</v>
      </c>
      <c r="U571" t="s">
        <v>1650</v>
      </c>
      <c r="W571" t="s">
        <v>1651</v>
      </c>
      <c r="X571" t="s">
        <v>59</v>
      </c>
      <c r="Y571" t="s">
        <v>1652</v>
      </c>
      <c r="Z571" t="s">
        <v>1653</v>
      </c>
      <c r="AA571" t="s">
        <v>1654</v>
      </c>
      <c r="AC571">
        <v>1</v>
      </c>
      <c r="AL571">
        <v>0</v>
      </c>
      <c r="AM571">
        <v>0</v>
      </c>
      <c r="AN571">
        <v>1</v>
      </c>
      <c r="AO571">
        <v>1</v>
      </c>
      <c r="AR571" s="2">
        <v>44183</v>
      </c>
      <c r="AS571" s="2">
        <v>44183</v>
      </c>
      <c r="AT571" t="s">
        <v>63</v>
      </c>
      <c r="AU571">
        <v>1</v>
      </c>
      <c r="AV571">
        <v>0</v>
      </c>
      <c r="AW571">
        <v>0</v>
      </c>
      <c r="AY571" t="s">
        <v>1655</v>
      </c>
      <c r="BA571" s="2">
        <v>44183</v>
      </c>
      <c r="BB571" s="2">
        <v>44183</v>
      </c>
      <c r="BC571" t="s">
        <v>63</v>
      </c>
      <c r="BD571">
        <v>5</v>
      </c>
    </row>
    <row r="572" spans="1:56" hidden="1" x14ac:dyDescent="0.15">
      <c r="A572">
        <v>232</v>
      </c>
      <c r="B572">
        <v>3</v>
      </c>
      <c r="C572">
        <v>2</v>
      </c>
      <c r="D572">
        <v>3</v>
      </c>
      <c r="E572">
        <v>0</v>
      </c>
      <c r="G572" s="1">
        <v>44669</v>
      </c>
      <c r="H572" t="s">
        <v>2259</v>
      </c>
      <c r="I572" t="s">
        <v>56</v>
      </c>
      <c r="J572">
        <v>238</v>
      </c>
      <c r="K572" s="1">
        <v>43256</v>
      </c>
      <c r="L572" s="1">
        <v>43256</v>
      </c>
      <c r="M572" s="1">
        <v>44661</v>
      </c>
      <c r="N572" t="s">
        <v>1651</v>
      </c>
      <c r="O572" t="s">
        <v>1652</v>
      </c>
      <c r="P572" t="s">
        <v>2646</v>
      </c>
      <c r="Q572" t="s">
        <v>1654</v>
      </c>
      <c r="R572" s="1">
        <v>46486</v>
      </c>
      <c r="T572" t="s">
        <v>2644</v>
      </c>
      <c r="U572" t="s">
        <v>1650</v>
      </c>
      <c r="W572" t="s">
        <v>2645</v>
      </c>
      <c r="X572" t="s">
        <v>59</v>
      </c>
      <c r="Y572" t="s">
        <v>1652</v>
      </c>
      <c r="Z572" t="s">
        <v>2646</v>
      </c>
      <c r="AA572" t="s">
        <v>1654</v>
      </c>
      <c r="AC572">
        <v>1</v>
      </c>
      <c r="AG572" t="s">
        <v>2258</v>
      </c>
      <c r="AL572">
        <v>0</v>
      </c>
      <c r="AM572">
        <v>0</v>
      </c>
      <c r="AN572">
        <v>1</v>
      </c>
      <c r="AO572">
        <v>1</v>
      </c>
      <c r="AR572" s="2">
        <v>44670.670081018521</v>
      </c>
      <c r="AS572" s="2">
        <v>44670.670081018521</v>
      </c>
      <c r="AT572">
        <v>512272</v>
      </c>
      <c r="AU572">
        <v>1</v>
      </c>
      <c r="AV572">
        <v>0</v>
      </c>
      <c r="AW572">
        <v>2</v>
      </c>
      <c r="AX572" t="s">
        <v>2647</v>
      </c>
      <c r="AY572" t="s">
        <v>1655</v>
      </c>
      <c r="BA572" s="2">
        <v>44670.669166666667</v>
      </c>
      <c r="BB572" s="2">
        <v>44183</v>
      </c>
      <c r="BC572">
        <v>512272</v>
      </c>
      <c r="BD572">
        <v>5</v>
      </c>
    </row>
    <row r="573" spans="1:56" hidden="1" x14ac:dyDescent="0.15">
      <c r="A573">
        <v>232</v>
      </c>
      <c r="B573">
        <v>5</v>
      </c>
      <c r="C573">
        <v>3</v>
      </c>
      <c r="D573">
        <v>3</v>
      </c>
      <c r="E573">
        <v>0</v>
      </c>
      <c r="F573">
        <f>-23-19</f>
        <v>-42</v>
      </c>
      <c r="G573" s="1">
        <v>45117</v>
      </c>
      <c r="H573" t="s">
        <v>2262</v>
      </c>
      <c r="I573" t="s">
        <v>56</v>
      </c>
      <c r="J573">
        <v>238</v>
      </c>
      <c r="K573" s="1">
        <v>43256</v>
      </c>
      <c r="L573" s="1">
        <v>43256</v>
      </c>
      <c r="M573" s="1">
        <v>44661</v>
      </c>
      <c r="N573" t="s">
        <v>1651</v>
      </c>
      <c r="O573" t="s">
        <v>1652</v>
      </c>
      <c r="P573" t="s">
        <v>2646</v>
      </c>
      <c r="Q573" t="s">
        <v>1654</v>
      </c>
      <c r="R573" s="1">
        <v>46486</v>
      </c>
      <c r="T573" t="s">
        <v>3142</v>
      </c>
      <c r="U573" t="s">
        <v>3141</v>
      </c>
      <c r="W573" t="s">
        <v>2645</v>
      </c>
      <c r="X573" t="s">
        <v>59</v>
      </c>
      <c r="Y573" t="s">
        <v>1652</v>
      </c>
      <c r="Z573" t="s">
        <v>2646</v>
      </c>
      <c r="AA573" t="s">
        <v>1654</v>
      </c>
      <c r="AC573">
        <v>1</v>
      </c>
      <c r="AG573" t="s">
        <v>2258</v>
      </c>
      <c r="AL573">
        <v>0</v>
      </c>
      <c r="AM573">
        <v>0</v>
      </c>
      <c r="AN573">
        <v>1</v>
      </c>
      <c r="AO573">
        <v>1</v>
      </c>
      <c r="AR573" s="2">
        <v>45118.383333333331</v>
      </c>
      <c r="AS573" s="2">
        <v>45118.383333333331</v>
      </c>
      <c r="AT573">
        <v>512272</v>
      </c>
      <c r="AU573">
        <v>1</v>
      </c>
      <c r="AV573">
        <v>0</v>
      </c>
      <c r="AW573">
        <v>2</v>
      </c>
      <c r="AX573" t="s">
        <v>2647</v>
      </c>
      <c r="AY573" t="s">
        <v>1655</v>
      </c>
      <c r="BA573" s="2">
        <v>44670.669166666667</v>
      </c>
      <c r="BB573" s="2">
        <v>44183</v>
      </c>
      <c r="BC573">
        <v>512272</v>
      </c>
      <c r="BD573">
        <v>5</v>
      </c>
    </row>
    <row r="574" spans="1:56" hidden="1" x14ac:dyDescent="0.15">
      <c r="A574">
        <v>233</v>
      </c>
      <c r="B574">
        <v>3</v>
      </c>
      <c r="C574">
        <v>2</v>
      </c>
      <c r="D574">
        <v>3</v>
      </c>
      <c r="E574">
        <v>0</v>
      </c>
      <c r="F574">
        <f>-23-26</f>
        <v>-49</v>
      </c>
      <c r="G574" s="1">
        <v>45145</v>
      </c>
      <c r="H574" t="s">
        <v>2257</v>
      </c>
      <c r="I574" t="s">
        <v>56</v>
      </c>
      <c r="J574">
        <v>239</v>
      </c>
      <c r="K574" s="1">
        <v>43334</v>
      </c>
      <c r="L574" s="1">
        <v>43334</v>
      </c>
      <c r="M574" s="1">
        <v>45155</v>
      </c>
      <c r="N574" t="s">
        <v>1657</v>
      </c>
      <c r="O574" t="s">
        <v>1658</v>
      </c>
      <c r="P574" t="s">
        <v>1659</v>
      </c>
      <c r="Q574" t="s">
        <v>1660</v>
      </c>
      <c r="R574" s="1">
        <v>46981</v>
      </c>
      <c r="T574" t="s">
        <v>3242</v>
      </c>
      <c r="U574" t="s">
        <v>1656</v>
      </c>
      <c r="W574" t="s">
        <v>1657</v>
      </c>
      <c r="X574" t="s">
        <v>59</v>
      </c>
      <c r="Y574" t="s">
        <v>1658</v>
      </c>
      <c r="Z574" t="s">
        <v>1659</v>
      </c>
      <c r="AA574" t="s">
        <v>1660</v>
      </c>
      <c r="AC574">
        <v>1</v>
      </c>
      <c r="AG574" t="s">
        <v>2258</v>
      </c>
      <c r="AL574">
        <v>0</v>
      </c>
      <c r="AM574">
        <v>0</v>
      </c>
      <c r="AN574">
        <v>1</v>
      </c>
      <c r="AO574">
        <v>1</v>
      </c>
      <c r="AR574" s="2">
        <v>45145.61891203704</v>
      </c>
      <c r="AS574" s="2">
        <v>45145.61891203704</v>
      </c>
      <c r="AT574">
        <v>512272</v>
      </c>
      <c r="AU574">
        <v>1</v>
      </c>
      <c r="AV574">
        <v>0</v>
      </c>
      <c r="AW574">
        <v>2</v>
      </c>
      <c r="AX574" t="s">
        <v>3242</v>
      </c>
      <c r="AY574" t="s">
        <v>1656</v>
      </c>
      <c r="BA574" s="2">
        <v>45145.61509259259</v>
      </c>
      <c r="BB574" s="2">
        <v>44183</v>
      </c>
      <c r="BC574">
        <v>512272</v>
      </c>
      <c r="BD574">
        <v>3</v>
      </c>
    </row>
    <row r="575" spans="1:56" hidden="1" x14ac:dyDescent="0.15">
      <c r="A575">
        <v>233</v>
      </c>
      <c r="B575">
        <v>1</v>
      </c>
      <c r="C575">
        <v>1</v>
      </c>
      <c r="D575">
        <v>3</v>
      </c>
      <c r="E575">
        <v>0</v>
      </c>
      <c r="G575" s="1">
        <v>43334</v>
      </c>
      <c r="H575" t="s">
        <v>55</v>
      </c>
      <c r="I575" t="s">
        <v>56</v>
      </c>
      <c r="J575">
        <v>239</v>
      </c>
      <c r="K575" s="1">
        <v>43334</v>
      </c>
      <c r="L575" s="1">
        <v>43334</v>
      </c>
      <c r="M575" s="1">
        <v>43329</v>
      </c>
      <c r="N575" t="s">
        <v>1657</v>
      </c>
      <c r="O575" t="s">
        <v>1658</v>
      </c>
      <c r="P575" t="s">
        <v>1659</v>
      </c>
      <c r="Q575" t="s">
        <v>1660</v>
      </c>
      <c r="R575" s="1">
        <v>45154</v>
      </c>
      <c r="U575" t="s">
        <v>1656</v>
      </c>
      <c r="W575" t="s">
        <v>1657</v>
      </c>
      <c r="X575" t="s">
        <v>59</v>
      </c>
      <c r="Y575" t="s">
        <v>1658</v>
      </c>
      <c r="Z575" t="s">
        <v>1659</v>
      </c>
      <c r="AA575" t="s">
        <v>1660</v>
      </c>
      <c r="AC575">
        <v>1</v>
      </c>
      <c r="AL575">
        <v>0</v>
      </c>
      <c r="AM575">
        <v>0</v>
      </c>
      <c r="AN575">
        <v>1</v>
      </c>
      <c r="AO575">
        <v>1</v>
      </c>
      <c r="AR575" s="2">
        <v>44183</v>
      </c>
      <c r="AS575" s="2">
        <v>44183</v>
      </c>
      <c r="AT575" t="s">
        <v>63</v>
      </c>
      <c r="AU575">
        <v>1</v>
      </c>
      <c r="AV575">
        <v>0</v>
      </c>
      <c r="AW575">
        <v>0</v>
      </c>
      <c r="AY575" t="s">
        <v>1656</v>
      </c>
      <c r="BA575" s="2">
        <v>44183</v>
      </c>
      <c r="BB575" s="2">
        <v>44183</v>
      </c>
      <c r="BC575" t="s">
        <v>63</v>
      </c>
      <c r="BD575">
        <v>3</v>
      </c>
    </row>
    <row r="576" spans="1:56" hidden="1" x14ac:dyDescent="0.15">
      <c r="A576">
        <v>234</v>
      </c>
      <c r="B576">
        <v>1</v>
      </c>
      <c r="C576">
        <v>1</v>
      </c>
      <c r="D576">
        <v>3</v>
      </c>
      <c r="E576">
        <v>0</v>
      </c>
      <c r="G576" s="1">
        <v>43339</v>
      </c>
      <c r="H576" t="s">
        <v>83</v>
      </c>
      <c r="I576" t="s">
        <v>56</v>
      </c>
      <c r="J576">
        <v>240</v>
      </c>
      <c r="K576" s="1">
        <v>43339</v>
      </c>
      <c r="L576" s="1">
        <v>43339</v>
      </c>
      <c r="M576" s="1">
        <v>43334</v>
      </c>
      <c r="N576" t="s">
        <v>1666</v>
      </c>
      <c r="O576" t="s">
        <v>1663</v>
      </c>
      <c r="P576" t="s">
        <v>1664</v>
      </c>
      <c r="Q576" t="s">
        <v>1665</v>
      </c>
      <c r="R576" s="1">
        <v>45159</v>
      </c>
      <c r="U576" t="s">
        <v>1661</v>
      </c>
      <c r="W576" t="s">
        <v>1662</v>
      </c>
      <c r="X576" t="s">
        <v>59</v>
      </c>
      <c r="Y576" t="s">
        <v>1663</v>
      </c>
      <c r="Z576" t="s">
        <v>1664</v>
      </c>
      <c r="AA576" t="s">
        <v>1665</v>
      </c>
      <c r="AC576">
        <v>1</v>
      </c>
      <c r="AL576">
        <v>0</v>
      </c>
      <c r="AM576">
        <v>0</v>
      </c>
      <c r="AN576">
        <v>1</v>
      </c>
      <c r="AO576">
        <v>1</v>
      </c>
      <c r="AR576" s="2">
        <v>44183</v>
      </c>
      <c r="AS576" s="2">
        <v>44183</v>
      </c>
      <c r="AT576" t="s">
        <v>63</v>
      </c>
      <c r="AU576">
        <v>1</v>
      </c>
      <c r="AV576">
        <v>0</v>
      </c>
      <c r="AW576">
        <v>0</v>
      </c>
      <c r="AY576" t="s">
        <v>1661</v>
      </c>
      <c r="BA576" s="2">
        <v>44183</v>
      </c>
      <c r="BB576" s="2">
        <v>44183</v>
      </c>
      <c r="BC576" t="s">
        <v>63</v>
      </c>
      <c r="BD576">
        <v>1</v>
      </c>
    </row>
    <row r="577" spans="1:56" hidden="1" x14ac:dyDescent="0.15">
      <c r="A577">
        <v>235</v>
      </c>
      <c r="B577">
        <v>1</v>
      </c>
      <c r="C577">
        <v>1</v>
      </c>
      <c r="D577">
        <v>3</v>
      </c>
      <c r="E577">
        <v>0</v>
      </c>
      <c r="G577" s="1">
        <v>43402</v>
      </c>
      <c r="H577" t="s">
        <v>83</v>
      </c>
      <c r="I577" t="s">
        <v>56</v>
      </c>
      <c r="J577">
        <v>241</v>
      </c>
      <c r="K577" s="1">
        <v>43402</v>
      </c>
      <c r="L577" s="1">
        <v>43402</v>
      </c>
      <c r="M577" s="1">
        <v>43392</v>
      </c>
      <c r="N577" t="s">
        <v>1668</v>
      </c>
      <c r="O577" t="s">
        <v>1669</v>
      </c>
      <c r="P577" t="s">
        <v>1670</v>
      </c>
      <c r="Q577" t="s">
        <v>1671</v>
      </c>
      <c r="R577" s="1">
        <v>45217</v>
      </c>
      <c r="U577" t="s">
        <v>1667</v>
      </c>
      <c r="W577" t="s">
        <v>1668</v>
      </c>
      <c r="X577" t="s">
        <v>59</v>
      </c>
      <c r="Y577" t="s">
        <v>1669</v>
      </c>
      <c r="Z577" t="s">
        <v>1670</v>
      </c>
      <c r="AA577" t="s">
        <v>1671</v>
      </c>
      <c r="AC577">
        <v>1</v>
      </c>
      <c r="AL577">
        <v>0</v>
      </c>
      <c r="AM577">
        <v>0</v>
      </c>
      <c r="AN577">
        <v>1</v>
      </c>
      <c r="AO577">
        <v>1</v>
      </c>
      <c r="AR577" s="2">
        <v>44183</v>
      </c>
      <c r="AS577" s="2">
        <v>44183</v>
      </c>
      <c r="AT577" t="s">
        <v>63</v>
      </c>
      <c r="AU577">
        <v>1</v>
      </c>
      <c r="AV577">
        <v>0</v>
      </c>
      <c r="AW577">
        <v>0</v>
      </c>
      <c r="AY577" t="s">
        <v>1667</v>
      </c>
      <c r="BA577" s="2">
        <v>44183</v>
      </c>
      <c r="BB577" s="2">
        <v>44183</v>
      </c>
      <c r="BC577" t="s">
        <v>63</v>
      </c>
      <c r="BD577">
        <v>1</v>
      </c>
    </row>
    <row r="578" spans="1:56" hidden="1" x14ac:dyDescent="0.15">
      <c r="A578">
        <v>236</v>
      </c>
      <c r="B578">
        <v>1</v>
      </c>
      <c r="C578">
        <v>1</v>
      </c>
      <c r="D578">
        <v>3</v>
      </c>
      <c r="E578">
        <v>0</v>
      </c>
      <c r="G578" s="1">
        <v>43410</v>
      </c>
      <c r="H578" t="s">
        <v>55</v>
      </c>
      <c r="I578" t="s">
        <v>56</v>
      </c>
      <c r="J578">
        <v>242</v>
      </c>
      <c r="K578" s="1">
        <v>43410</v>
      </c>
      <c r="L578" s="1">
        <v>43410</v>
      </c>
      <c r="M578" s="1">
        <v>42220</v>
      </c>
      <c r="N578" t="s">
        <v>1677</v>
      </c>
      <c r="O578" t="s">
        <v>1674</v>
      </c>
      <c r="P578" t="s">
        <v>1675</v>
      </c>
      <c r="Q578" t="s">
        <v>1676</v>
      </c>
      <c r="R578" s="1">
        <v>45872</v>
      </c>
      <c r="U578" t="s">
        <v>1672</v>
      </c>
      <c r="W578" t="s">
        <v>1673</v>
      </c>
      <c r="X578" t="s">
        <v>59</v>
      </c>
      <c r="Y578" t="s">
        <v>1674</v>
      </c>
      <c r="Z578" t="s">
        <v>1675</v>
      </c>
      <c r="AA578" t="s">
        <v>1676</v>
      </c>
      <c r="AC578">
        <v>1</v>
      </c>
      <c r="AL578">
        <v>0</v>
      </c>
      <c r="AM578">
        <v>0</v>
      </c>
      <c r="AN578">
        <v>1</v>
      </c>
      <c r="AO578">
        <v>1</v>
      </c>
      <c r="AR578" s="2">
        <v>44183</v>
      </c>
      <c r="AS578" s="2">
        <v>44183</v>
      </c>
      <c r="AT578" t="s">
        <v>63</v>
      </c>
      <c r="AU578">
        <v>1</v>
      </c>
      <c r="AV578">
        <v>0</v>
      </c>
      <c r="AW578">
        <v>0</v>
      </c>
      <c r="AY578" t="s">
        <v>1678</v>
      </c>
      <c r="BA578" s="2">
        <v>44183</v>
      </c>
      <c r="BB578" s="2">
        <v>44183</v>
      </c>
      <c r="BC578" t="s">
        <v>63</v>
      </c>
      <c r="BD578">
        <v>4</v>
      </c>
    </row>
    <row r="579" spans="1:56" hidden="1" x14ac:dyDescent="0.15">
      <c r="A579">
        <v>236</v>
      </c>
      <c r="B579">
        <v>4</v>
      </c>
      <c r="C579">
        <v>3</v>
      </c>
      <c r="D579">
        <v>3</v>
      </c>
      <c r="E579">
        <v>0</v>
      </c>
      <c r="G579" s="1">
        <v>44550</v>
      </c>
      <c r="H579" t="s">
        <v>2262</v>
      </c>
      <c r="I579" t="s">
        <v>56</v>
      </c>
      <c r="J579">
        <v>242</v>
      </c>
      <c r="K579" s="1">
        <v>43410</v>
      </c>
      <c r="L579" s="1">
        <v>43410</v>
      </c>
      <c r="M579" s="1">
        <v>44047</v>
      </c>
      <c r="N579" t="s">
        <v>1677</v>
      </c>
      <c r="O579" t="s">
        <v>1674</v>
      </c>
      <c r="P579" t="s">
        <v>1675</v>
      </c>
      <c r="Q579" t="s">
        <v>1676</v>
      </c>
      <c r="R579" s="1">
        <v>45872</v>
      </c>
      <c r="T579" t="s">
        <v>2562</v>
      </c>
      <c r="U579" t="s">
        <v>2563</v>
      </c>
      <c r="W579" t="s">
        <v>3584</v>
      </c>
      <c r="X579" t="s">
        <v>59</v>
      </c>
      <c r="Y579" t="s">
        <v>1674</v>
      </c>
      <c r="Z579" t="s">
        <v>1675</v>
      </c>
      <c r="AA579" t="s">
        <v>1676</v>
      </c>
      <c r="AC579">
        <v>1</v>
      </c>
      <c r="AG579" t="s">
        <v>2258</v>
      </c>
      <c r="AL579">
        <v>0</v>
      </c>
      <c r="AN579">
        <v>1</v>
      </c>
      <c r="AO579">
        <v>1</v>
      </c>
      <c r="AR579" s="2">
        <v>45267.461817129632</v>
      </c>
      <c r="AS579" s="2">
        <v>45267.461817129632</v>
      </c>
      <c r="AT579">
        <v>512272</v>
      </c>
      <c r="AU579">
        <v>1</v>
      </c>
      <c r="AV579">
        <v>0</v>
      </c>
      <c r="AW579">
        <v>2</v>
      </c>
      <c r="AX579" t="s">
        <v>2564</v>
      </c>
      <c r="AY579" t="s">
        <v>2565</v>
      </c>
      <c r="BA579" s="2">
        <v>44551.475208333337</v>
      </c>
      <c r="BB579" s="2">
        <v>44183</v>
      </c>
      <c r="BC579">
        <v>99127</v>
      </c>
      <c r="BD579">
        <v>4</v>
      </c>
    </row>
    <row r="580" spans="1:56" hidden="1" x14ac:dyDescent="0.15">
      <c r="A580">
        <v>237</v>
      </c>
      <c r="B580">
        <v>1</v>
      </c>
      <c r="C580">
        <v>1</v>
      </c>
      <c r="D580">
        <v>3</v>
      </c>
      <c r="E580">
        <v>0</v>
      </c>
      <c r="G580" s="1">
        <v>43490</v>
      </c>
      <c r="H580" t="s">
        <v>55</v>
      </c>
      <c r="I580" t="s">
        <v>56</v>
      </c>
      <c r="J580">
        <v>244</v>
      </c>
      <c r="K580" s="1">
        <v>43490</v>
      </c>
      <c r="L580" s="1">
        <v>43490</v>
      </c>
      <c r="M580" s="1">
        <v>42670</v>
      </c>
      <c r="N580" t="s">
        <v>1680</v>
      </c>
      <c r="O580" t="s">
        <v>1681</v>
      </c>
      <c r="P580" t="s">
        <v>1682</v>
      </c>
      <c r="Q580" t="s">
        <v>1683</v>
      </c>
      <c r="R580" s="1">
        <v>44495</v>
      </c>
      <c r="U580" t="s">
        <v>1679</v>
      </c>
      <c r="W580" t="s">
        <v>1680</v>
      </c>
      <c r="X580" t="s">
        <v>77</v>
      </c>
      <c r="Y580" t="s">
        <v>1681</v>
      </c>
      <c r="Z580" t="s">
        <v>1682</v>
      </c>
      <c r="AA580" t="s">
        <v>1683</v>
      </c>
      <c r="AC580">
        <v>1</v>
      </c>
      <c r="AL580">
        <v>0</v>
      </c>
      <c r="AM580">
        <v>0</v>
      </c>
      <c r="AN580">
        <v>1</v>
      </c>
      <c r="AO580">
        <v>1</v>
      </c>
      <c r="AR580" s="2">
        <v>44183</v>
      </c>
      <c r="AS580" s="2">
        <v>44183</v>
      </c>
      <c r="AT580" t="s">
        <v>63</v>
      </c>
      <c r="AU580">
        <v>1</v>
      </c>
      <c r="AV580">
        <v>0</v>
      </c>
      <c r="AW580">
        <v>0</v>
      </c>
      <c r="AY580" t="s">
        <v>1679</v>
      </c>
      <c r="BA580" s="2">
        <v>44183</v>
      </c>
      <c r="BB580" s="2">
        <v>44183</v>
      </c>
      <c r="BC580" t="s">
        <v>63</v>
      </c>
      <c r="BD580">
        <v>5</v>
      </c>
    </row>
    <row r="581" spans="1:56" hidden="1" x14ac:dyDescent="0.15">
      <c r="A581">
        <v>237</v>
      </c>
      <c r="B581">
        <v>5</v>
      </c>
      <c r="C581">
        <v>2</v>
      </c>
      <c r="D581">
        <v>3</v>
      </c>
      <c r="E581">
        <v>0</v>
      </c>
      <c r="G581" s="1">
        <v>44693</v>
      </c>
      <c r="H581" t="s">
        <v>2257</v>
      </c>
      <c r="I581" t="s">
        <v>56</v>
      </c>
      <c r="J581">
        <v>244</v>
      </c>
      <c r="K581" s="1">
        <v>43490</v>
      </c>
      <c r="L581" s="1">
        <v>43490</v>
      </c>
      <c r="M581" s="1">
        <v>44496</v>
      </c>
      <c r="N581" t="s">
        <v>1680</v>
      </c>
      <c r="O581" t="s">
        <v>1681</v>
      </c>
      <c r="P581" t="s">
        <v>1682</v>
      </c>
      <c r="Q581" t="s">
        <v>1683</v>
      </c>
      <c r="R581" s="1">
        <v>46321</v>
      </c>
      <c r="T581" t="s">
        <v>2656</v>
      </c>
      <c r="U581" t="s">
        <v>1679</v>
      </c>
      <c r="V581" s="1">
        <v>28336</v>
      </c>
      <c r="W581" t="s">
        <v>1680</v>
      </c>
      <c r="X581" t="s">
        <v>77</v>
      </c>
      <c r="Y581" t="s">
        <v>1681</v>
      </c>
      <c r="Z581" t="s">
        <v>1682</v>
      </c>
      <c r="AA581" t="s">
        <v>1683</v>
      </c>
      <c r="AC581">
        <v>1</v>
      </c>
      <c r="AG581" t="s">
        <v>2258</v>
      </c>
      <c r="AL581">
        <v>0</v>
      </c>
      <c r="AM581">
        <v>0</v>
      </c>
      <c r="AN581">
        <v>1</v>
      </c>
      <c r="AO581">
        <v>1</v>
      </c>
      <c r="AR581" s="2">
        <v>44693.587476851855</v>
      </c>
      <c r="AS581" s="2">
        <v>44693.587476851855</v>
      </c>
      <c r="AT581">
        <v>512272</v>
      </c>
      <c r="AU581">
        <v>1</v>
      </c>
      <c r="AV581">
        <v>0</v>
      </c>
      <c r="AW581">
        <v>2</v>
      </c>
      <c r="AX581" t="s">
        <v>2656</v>
      </c>
      <c r="AY581" t="s">
        <v>1679</v>
      </c>
      <c r="BA581" s="2">
        <v>44693.583495370367</v>
      </c>
      <c r="BB581" s="2">
        <v>44183</v>
      </c>
      <c r="BC581">
        <v>512272</v>
      </c>
      <c r="BD581">
        <v>5</v>
      </c>
    </row>
    <row r="582" spans="1:56" hidden="1" x14ac:dyDescent="0.15">
      <c r="A582">
        <v>238</v>
      </c>
      <c r="B582">
        <v>25</v>
      </c>
      <c r="C582">
        <v>3</v>
      </c>
      <c r="D582">
        <v>3</v>
      </c>
      <c r="E582">
        <v>0</v>
      </c>
      <c r="G582" s="1">
        <v>44956</v>
      </c>
      <c r="H582" t="s">
        <v>2267</v>
      </c>
      <c r="I582" t="s">
        <v>56</v>
      </c>
      <c r="J582">
        <v>245</v>
      </c>
      <c r="K582" s="1">
        <v>43542</v>
      </c>
      <c r="L582" s="1">
        <v>43542</v>
      </c>
      <c r="M582" s="1">
        <v>43535</v>
      </c>
      <c r="N582" t="s">
        <v>1772</v>
      </c>
      <c r="O582" t="s">
        <v>1773</v>
      </c>
      <c r="P582" t="s">
        <v>1774</v>
      </c>
      <c r="Q582" t="s">
        <v>1775</v>
      </c>
      <c r="R582" s="1">
        <v>45361</v>
      </c>
      <c r="T582" t="s">
        <v>2295</v>
      </c>
      <c r="U582" t="s">
        <v>1684</v>
      </c>
      <c r="W582" t="s">
        <v>1685</v>
      </c>
      <c r="X582" t="s">
        <v>59</v>
      </c>
      <c r="Y582" t="s">
        <v>1686</v>
      </c>
      <c r="Z582" t="s">
        <v>1687</v>
      </c>
      <c r="AA582" t="s">
        <v>1688</v>
      </c>
      <c r="AC582">
        <v>1</v>
      </c>
      <c r="AG582" t="s">
        <v>2258</v>
      </c>
      <c r="AL582">
        <v>0</v>
      </c>
      <c r="AM582">
        <v>0</v>
      </c>
      <c r="AN582">
        <v>1</v>
      </c>
      <c r="AO582">
        <v>1</v>
      </c>
      <c r="AR582" s="2">
        <v>44956.547905092593</v>
      </c>
      <c r="AS582" s="2">
        <v>44956.547905092593</v>
      </c>
      <c r="AT582">
        <v>512272</v>
      </c>
      <c r="AU582">
        <v>18</v>
      </c>
      <c r="AV582">
        <v>0</v>
      </c>
      <c r="AW582">
        <v>2</v>
      </c>
      <c r="AX582" t="s">
        <v>2732</v>
      </c>
      <c r="AY582" t="s">
        <v>2731</v>
      </c>
      <c r="BA582" s="2">
        <v>44720.379421296297</v>
      </c>
      <c r="BB582" s="2">
        <v>44183</v>
      </c>
      <c r="BC582">
        <v>512272</v>
      </c>
      <c r="BD582">
        <v>31</v>
      </c>
    </row>
    <row r="583" spans="1:56" hidden="1" x14ac:dyDescent="0.15">
      <c r="A583">
        <v>238</v>
      </c>
      <c r="B583">
        <v>25</v>
      </c>
      <c r="C583">
        <v>3</v>
      </c>
      <c r="D583">
        <v>3</v>
      </c>
      <c r="E583">
        <v>0</v>
      </c>
      <c r="G583" s="1">
        <v>44956</v>
      </c>
      <c r="H583" t="s">
        <v>2267</v>
      </c>
      <c r="I583" t="s">
        <v>56</v>
      </c>
      <c r="J583">
        <v>245</v>
      </c>
      <c r="K583" s="1">
        <v>43542</v>
      </c>
      <c r="L583" s="1">
        <v>43542</v>
      </c>
      <c r="M583" s="1">
        <v>43535</v>
      </c>
      <c r="N583" t="s">
        <v>1777</v>
      </c>
      <c r="O583" t="s">
        <v>1778</v>
      </c>
      <c r="P583" t="s">
        <v>1779</v>
      </c>
      <c r="Q583" t="s">
        <v>1780</v>
      </c>
      <c r="R583" s="1">
        <v>45361</v>
      </c>
      <c r="T583" t="s">
        <v>2295</v>
      </c>
      <c r="U583" t="s">
        <v>1684</v>
      </c>
      <c r="W583" t="s">
        <v>1685</v>
      </c>
      <c r="X583" t="s">
        <v>59</v>
      </c>
      <c r="Y583" t="s">
        <v>1686</v>
      </c>
      <c r="Z583" t="s">
        <v>1687</v>
      </c>
      <c r="AA583" t="s">
        <v>1688</v>
      </c>
      <c r="AC583">
        <v>1</v>
      </c>
      <c r="AG583" t="s">
        <v>2258</v>
      </c>
      <c r="AL583">
        <v>0</v>
      </c>
      <c r="AM583">
        <v>0</v>
      </c>
      <c r="AN583">
        <v>1</v>
      </c>
      <c r="AO583">
        <v>1</v>
      </c>
      <c r="AR583" s="2">
        <v>44956.547905092593</v>
      </c>
      <c r="AS583" s="2">
        <v>44956.547905092593</v>
      </c>
      <c r="AT583">
        <v>512272</v>
      </c>
      <c r="AU583">
        <v>19</v>
      </c>
      <c r="AV583">
        <v>0</v>
      </c>
      <c r="AW583">
        <v>2</v>
      </c>
      <c r="AX583" t="s">
        <v>2298</v>
      </c>
      <c r="AY583" t="s">
        <v>2299</v>
      </c>
      <c r="BA583" s="2">
        <v>44342.473530092589</v>
      </c>
      <c r="BB583" s="2">
        <v>44183</v>
      </c>
      <c r="BC583">
        <v>99127</v>
      </c>
      <c r="BD583">
        <v>31</v>
      </c>
    </row>
    <row r="584" spans="1:56" hidden="1" x14ac:dyDescent="0.15">
      <c r="A584">
        <v>238</v>
      </c>
      <c r="B584">
        <v>25</v>
      </c>
      <c r="C584">
        <v>3</v>
      </c>
      <c r="D584">
        <v>3</v>
      </c>
      <c r="E584">
        <v>0</v>
      </c>
      <c r="G584" s="1">
        <v>44956</v>
      </c>
      <c r="H584" t="s">
        <v>2267</v>
      </c>
      <c r="I584" t="s">
        <v>56</v>
      </c>
      <c r="J584">
        <v>245</v>
      </c>
      <c r="K584" s="1">
        <v>43542</v>
      </c>
      <c r="L584" s="1">
        <v>43542</v>
      </c>
      <c r="M584" s="1">
        <v>43535</v>
      </c>
      <c r="N584" t="s">
        <v>1782</v>
      </c>
      <c r="O584" t="s">
        <v>1783</v>
      </c>
      <c r="P584" t="s">
        <v>1784</v>
      </c>
      <c r="Q584" t="s">
        <v>1785</v>
      </c>
      <c r="R584" s="1">
        <v>45361</v>
      </c>
      <c r="T584" t="s">
        <v>2295</v>
      </c>
      <c r="U584" t="s">
        <v>1684</v>
      </c>
      <c r="W584" t="s">
        <v>1685</v>
      </c>
      <c r="X584" t="s">
        <v>59</v>
      </c>
      <c r="Y584" t="s">
        <v>1686</v>
      </c>
      <c r="Z584" t="s">
        <v>1687</v>
      </c>
      <c r="AA584" t="s">
        <v>1688</v>
      </c>
      <c r="AC584">
        <v>1</v>
      </c>
      <c r="AG584" t="s">
        <v>2258</v>
      </c>
      <c r="AL584">
        <v>0</v>
      </c>
      <c r="AM584">
        <v>0</v>
      </c>
      <c r="AN584">
        <v>1</v>
      </c>
      <c r="AO584">
        <v>1</v>
      </c>
      <c r="AR584" s="2">
        <v>44956.547905092593</v>
      </c>
      <c r="AS584" s="2">
        <v>44956.547905092593</v>
      </c>
      <c r="AT584">
        <v>512272</v>
      </c>
      <c r="AU584">
        <v>20</v>
      </c>
      <c r="AV584">
        <v>0</v>
      </c>
      <c r="AW584">
        <v>2</v>
      </c>
      <c r="AX584" t="s">
        <v>2730</v>
      </c>
      <c r="AY584" t="s">
        <v>2729</v>
      </c>
      <c r="BA584" s="2">
        <v>44720.379675925928</v>
      </c>
      <c r="BB584" s="2">
        <v>44183</v>
      </c>
      <c r="BC584">
        <v>512272</v>
      </c>
      <c r="BD584">
        <v>31</v>
      </c>
    </row>
    <row r="585" spans="1:56" hidden="1" x14ac:dyDescent="0.15">
      <c r="A585">
        <v>238</v>
      </c>
      <c r="B585">
        <v>25</v>
      </c>
      <c r="C585">
        <v>3</v>
      </c>
      <c r="D585">
        <v>3</v>
      </c>
      <c r="E585">
        <v>0</v>
      </c>
      <c r="G585" s="1">
        <v>44956</v>
      </c>
      <c r="H585" t="s">
        <v>2267</v>
      </c>
      <c r="I585" t="s">
        <v>56</v>
      </c>
      <c r="J585">
        <v>245</v>
      </c>
      <c r="K585" s="1">
        <v>43542</v>
      </c>
      <c r="L585" s="1">
        <v>43542</v>
      </c>
      <c r="M585" s="1">
        <v>43535</v>
      </c>
      <c r="N585" t="s">
        <v>2728</v>
      </c>
      <c r="O585" t="s">
        <v>1798</v>
      </c>
      <c r="P585" t="s">
        <v>1799</v>
      </c>
      <c r="Q585" t="s">
        <v>1800</v>
      </c>
      <c r="R585" s="1">
        <v>45361</v>
      </c>
      <c r="T585" t="s">
        <v>2295</v>
      </c>
      <c r="U585" t="s">
        <v>1684</v>
      </c>
      <c r="W585" t="s">
        <v>1685</v>
      </c>
      <c r="X585" t="s">
        <v>59</v>
      </c>
      <c r="Y585" t="s">
        <v>1686</v>
      </c>
      <c r="Z585" t="s">
        <v>1687</v>
      </c>
      <c r="AA585" t="s">
        <v>1688</v>
      </c>
      <c r="AC585">
        <v>1</v>
      </c>
      <c r="AG585" t="s">
        <v>2258</v>
      </c>
      <c r="AL585">
        <v>0</v>
      </c>
      <c r="AM585">
        <v>0</v>
      </c>
      <c r="AN585">
        <v>1</v>
      </c>
      <c r="AO585">
        <v>1</v>
      </c>
      <c r="AR585" s="2">
        <v>44956.547905092593</v>
      </c>
      <c r="AS585" s="2">
        <v>44956.547905092593</v>
      </c>
      <c r="AT585">
        <v>512272</v>
      </c>
      <c r="AU585">
        <v>23</v>
      </c>
      <c r="AV585">
        <v>0</v>
      </c>
      <c r="AW585">
        <v>2</v>
      </c>
      <c r="AX585" t="s">
        <v>2518</v>
      </c>
      <c r="AY585" t="s">
        <v>2519</v>
      </c>
      <c r="BA585" s="2">
        <v>44720.373391203706</v>
      </c>
      <c r="BB585" s="2">
        <v>44183</v>
      </c>
      <c r="BC585">
        <v>512272</v>
      </c>
      <c r="BD585">
        <v>31</v>
      </c>
    </row>
    <row r="586" spans="1:56" hidden="1" x14ac:dyDescent="0.15">
      <c r="A586">
        <v>238</v>
      </c>
      <c r="B586">
        <v>25</v>
      </c>
      <c r="C586">
        <v>3</v>
      </c>
      <c r="D586">
        <v>3</v>
      </c>
      <c r="E586">
        <v>0</v>
      </c>
      <c r="G586" s="1">
        <v>44956</v>
      </c>
      <c r="H586" t="s">
        <v>2267</v>
      </c>
      <c r="I586" t="s">
        <v>56</v>
      </c>
      <c r="J586">
        <v>245</v>
      </c>
      <c r="K586" s="1">
        <v>43542</v>
      </c>
      <c r="L586" s="1">
        <v>43542</v>
      </c>
      <c r="M586" s="1">
        <v>43535</v>
      </c>
      <c r="N586" t="s">
        <v>1807</v>
      </c>
      <c r="O586" t="s">
        <v>1808</v>
      </c>
      <c r="P586" t="s">
        <v>1809</v>
      </c>
      <c r="Q586" t="s">
        <v>1810</v>
      </c>
      <c r="R586" s="1">
        <v>45361</v>
      </c>
      <c r="T586" t="s">
        <v>2295</v>
      </c>
      <c r="U586" t="s">
        <v>1684</v>
      </c>
      <c r="W586" t="s">
        <v>1685</v>
      </c>
      <c r="X586" t="s">
        <v>59</v>
      </c>
      <c r="Y586" t="s">
        <v>1686</v>
      </c>
      <c r="Z586" t="s">
        <v>1687</v>
      </c>
      <c r="AA586" t="s">
        <v>1688</v>
      </c>
      <c r="AC586">
        <v>1</v>
      </c>
      <c r="AG586" t="s">
        <v>2258</v>
      </c>
      <c r="AL586">
        <v>0</v>
      </c>
      <c r="AM586">
        <v>0</v>
      </c>
      <c r="AN586">
        <v>1</v>
      </c>
      <c r="AO586">
        <v>1</v>
      </c>
      <c r="AR586" s="2">
        <v>44956.547905092593</v>
      </c>
      <c r="AS586" s="2">
        <v>44956.547905092593</v>
      </c>
      <c r="AT586">
        <v>512272</v>
      </c>
      <c r="AU586">
        <v>25</v>
      </c>
      <c r="AV586">
        <v>0</v>
      </c>
      <c r="AW586">
        <v>0</v>
      </c>
      <c r="AY586" t="s">
        <v>1811</v>
      </c>
      <c r="BA586" s="2">
        <v>44183</v>
      </c>
      <c r="BB586" s="2">
        <v>44183</v>
      </c>
      <c r="BC586" t="s">
        <v>63</v>
      </c>
      <c r="BD586">
        <v>31</v>
      </c>
    </row>
    <row r="587" spans="1:56" hidden="1" x14ac:dyDescent="0.15">
      <c r="A587">
        <v>238</v>
      </c>
      <c r="B587">
        <v>25</v>
      </c>
      <c r="C587">
        <v>3</v>
      </c>
      <c r="D587">
        <v>3</v>
      </c>
      <c r="E587">
        <v>0</v>
      </c>
      <c r="G587" s="1">
        <v>44956</v>
      </c>
      <c r="H587" t="s">
        <v>2267</v>
      </c>
      <c r="I587" t="s">
        <v>56</v>
      </c>
      <c r="J587">
        <v>245</v>
      </c>
      <c r="K587" s="1">
        <v>43542</v>
      </c>
      <c r="L587" s="1">
        <v>43542</v>
      </c>
      <c r="M587" s="1">
        <v>43535</v>
      </c>
      <c r="N587" t="s">
        <v>1812</v>
      </c>
      <c r="O587" t="s">
        <v>1813</v>
      </c>
      <c r="P587" t="s">
        <v>1814</v>
      </c>
      <c r="Q587" t="s">
        <v>1815</v>
      </c>
      <c r="R587" s="1">
        <v>45361</v>
      </c>
      <c r="T587" t="s">
        <v>2295</v>
      </c>
      <c r="U587" t="s">
        <v>1684</v>
      </c>
      <c r="W587" t="s">
        <v>1685</v>
      </c>
      <c r="X587" t="s">
        <v>59</v>
      </c>
      <c r="Y587" t="s">
        <v>1686</v>
      </c>
      <c r="Z587" t="s">
        <v>1687</v>
      </c>
      <c r="AA587" t="s">
        <v>1688</v>
      </c>
      <c r="AC587">
        <v>1</v>
      </c>
      <c r="AG587" t="s">
        <v>2258</v>
      </c>
      <c r="AL587">
        <v>0</v>
      </c>
      <c r="AM587">
        <v>0</v>
      </c>
      <c r="AN587">
        <v>1</v>
      </c>
      <c r="AO587">
        <v>1</v>
      </c>
      <c r="AR587" s="2">
        <v>44956.547905092593</v>
      </c>
      <c r="AS587" s="2">
        <v>44956.547905092593</v>
      </c>
      <c r="AT587">
        <v>512272</v>
      </c>
      <c r="AU587">
        <v>26</v>
      </c>
      <c r="AV587">
        <v>0</v>
      </c>
      <c r="AW587">
        <v>0</v>
      </c>
      <c r="AY587" t="s">
        <v>1816</v>
      </c>
      <c r="BA587" s="2">
        <v>44183</v>
      </c>
      <c r="BB587" s="2">
        <v>44183</v>
      </c>
      <c r="BC587" t="s">
        <v>63</v>
      </c>
      <c r="BD587">
        <v>31</v>
      </c>
    </row>
    <row r="588" spans="1:56" hidden="1" x14ac:dyDescent="0.15">
      <c r="A588">
        <v>238</v>
      </c>
      <c r="B588">
        <v>25</v>
      </c>
      <c r="C588">
        <v>3</v>
      </c>
      <c r="D588">
        <v>3</v>
      </c>
      <c r="E588">
        <v>0</v>
      </c>
      <c r="G588" s="1">
        <v>44956</v>
      </c>
      <c r="H588" t="s">
        <v>2267</v>
      </c>
      <c r="I588" t="s">
        <v>56</v>
      </c>
      <c r="J588">
        <v>245</v>
      </c>
      <c r="K588" s="1">
        <v>43542</v>
      </c>
      <c r="L588" s="1">
        <v>43542</v>
      </c>
      <c r="M588" s="1">
        <v>43535</v>
      </c>
      <c r="N588" t="s">
        <v>2727</v>
      </c>
      <c r="O588" t="s">
        <v>1818</v>
      </c>
      <c r="P588" t="s">
        <v>1819</v>
      </c>
      <c r="Q588" t="s">
        <v>1820</v>
      </c>
      <c r="R588" s="1">
        <v>45361</v>
      </c>
      <c r="T588" t="s">
        <v>2295</v>
      </c>
      <c r="U588" t="s">
        <v>1684</v>
      </c>
      <c r="W588" t="s">
        <v>1685</v>
      </c>
      <c r="X588" t="s">
        <v>59</v>
      </c>
      <c r="Y588" t="s">
        <v>1686</v>
      </c>
      <c r="Z588" t="s">
        <v>1687</v>
      </c>
      <c r="AA588" t="s">
        <v>1688</v>
      </c>
      <c r="AC588">
        <v>1</v>
      </c>
      <c r="AG588" t="s">
        <v>2258</v>
      </c>
      <c r="AL588">
        <v>0</v>
      </c>
      <c r="AM588">
        <v>0</v>
      </c>
      <c r="AN588">
        <v>1</v>
      </c>
      <c r="AO588">
        <v>1</v>
      </c>
      <c r="AR588" s="2">
        <v>44956.547905092593</v>
      </c>
      <c r="AS588" s="2">
        <v>44956.547905092593</v>
      </c>
      <c r="AT588">
        <v>512272</v>
      </c>
      <c r="AU588">
        <v>27</v>
      </c>
      <c r="AV588">
        <v>0</v>
      </c>
      <c r="AW588">
        <v>2</v>
      </c>
      <c r="AX588" t="s">
        <v>2726</v>
      </c>
      <c r="AY588" t="s">
        <v>2725</v>
      </c>
      <c r="BA588" s="2">
        <v>44720.374768518515</v>
      </c>
      <c r="BB588" s="2">
        <v>44183</v>
      </c>
      <c r="BC588">
        <v>512272</v>
      </c>
      <c r="BD588">
        <v>31</v>
      </c>
    </row>
    <row r="589" spans="1:56" hidden="1" x14ac:dyDescent="0.15">
      <c r="A589">
        <v>238</v>
      </c>
      <c r="B589">
        <v>25</v>
      </c>
      <c r="C589">
        <v>3</v>
      </c>
      <c r="D589">
        <v>3</v>
      </c>
      <c r="E589">
        <v>0</v>
      </c>
      <c r="G589" s="1">
        <v>44956</v>
      </c>
      <c r="H589" t="s">
        <v>2267</v>
      </c>
      <c r="I589" t="s">
        <v>56</v>
      </c>
      <c r="J589">
        <v>245</v>
      </c>
      <c r="K589" s="1">
        <v>43542</v>
      </c>
      <c r="L589" s="1">
        <v>43542</v>
      </c>
      <c r="M589" s="1">
        <v>43535</v>
      </c>
      <c r="N589" t="s">
        <v>1827</v>
      </c>
      <c r="O589" t="s">
        <v>1828</v>
      </c>
      <c r="P589" t="s">
        <v>1829</v>
      </c>
      <c r="Q589" t="s">
        <v>1830</v>
      </c>
      <c r="R589" s="1">
        <v>45361</v>
      </c>
      <c r="T589" t="s">
        <v>2295</v>
      </c>
      <c r="U589" t="s">
        <v>1684</v>
      </c>
      <c r="W589" t="s">
        <v>1685</v>
      </c>
      <c r="X589" t="s">
        <v>59</v>
      </c>
      <c r="Y589" t="s">
        <v>1686</v>
      </c>
      <c r="Z589" t="s">
        <v>1687</v>
      </c>
      <c r="AA589" t="s">
        <v>1688</v>
      </c>
      <c r="AC589">
        <v>1</v>
      </c>
      <c r="AG589" t="s">
        <v>2258</v>
      </c>
      <c r="AL589">
        <v>0</v>
      </c>
      <c r="AM589">
        <v>0</v>
      </c>
      <c r="AN589">
        <v>1</v>
      </c>
      <c r="AO589">
        <v>1</v>
      </c>
      <c r="AR589" s="2">
        <v>44956.547905092593</v>
      </c>
      <c r="AS589" s="2">
        <v>44956.547905092593</v>
      </c>
      <c r="AT589">
        <v>512272</v>
      </c>
      <c r="AU589">
        <v>29</v>
      </c>
      <c r="AV589">
        <v>0</v>
      </c>
      <c r="AW589">
        <v>0</v>
      </c>
      <c r="AY589" t="s">
        <v>1831</v>
      </c>
      <c r="BA589" s="2">
        <v>44183</v>
      </c>
      <c r="BB589" s="2">
        <v>44183</v>
      </c>
      <c r="BC589" t="s">
        <v>63</v>
      </c>
      <c r="BD589">
        <v>31</v>
      </c>
    </row>
    <row r="590" spans="1:56" hidden="1" x14ac:dyDescent="0.15">
      <c r="A590">
        <v>238</v>
      </c>
      <c r="B590">
        <v>1</v>
      </c>
      <c r="C590">
        <v>1</v>
      </c>
      <c r="D590">
        <v>3</v>
      </c>
      <c r="E590">
        <v>0</v>
      </c>
      <c r="G590" s="1">
        <v>43542</v>
      </c>
      <c r="H590" t="s">
        <v>55</v>
      </c>
      <c r="I590" t="s">
        <v>56</v>
      </c>
      <c r="J590">
        <v>245</v>
      </c>
      <c r="K590" s="1">
        <v>43542</v>
      </c>
      <c r="L590" s="1">
        <v>43542</v>
      </c>
      <c r="M590" s="1">
        <v>43535</v>
      </c>
      <c r="N590" t="s">
        <v>1689</v>
      </c>
      <c r="O590" t="s">
        <v>1686</v>
      </c>
      <c r="P590" t="s">
        <v>1690</v>
      </c>
      <c r="Q590" t="s">
        <v>1688</v>
      </c>
      <c r="R590" s="1">
        <v>45361</v>
      </c>
      <c r="U590" t="s">
        <v>1684</v>
      </c>
      <c r="W590" t="s">
        <v>1685</v>
      </c>
      <c r="X590" t="s">
        <v>59</v>
      </c>
      <c r="Y590" t="s">
        <v>1686</v>
      </c>
      <c r="Z590" t="s">
        <v>1687</v>
      </c>
      <c r="AA590" t="s">
        <v>1688</v>
      </c>
      <c r="AC590">
        <v>1</v>
      </c>
      <c r="AL590">
        <v>0</v>
      </c>
      <c r="AM590">
        <v>0</v>
      </c>
      <c r="AN590">
        <v>1</v>
      </c>
      <c r="AO590">
        <v>1</v>
      </c>
      <c r="AR590" s="2">
        <v>44183</v>
      </c>
      <c r="AS590" s="2">
        <v>44183</v>
      </c>
      <c r="AT590" t="s">
        <v>63</v>
      </c>
      <c r="AU590">
        <v>1</v>
      </c>
      <c r="AV590">
        <v>0</v>
      </c>
      <c r="AW590">
        <v>0</v>
      </c>
      <c r="AY590" t="s">
        <v>1691</v>
      </c>
      <c r="BA590" s="2">
        <v>44183</v>
      </c>
      <c r="BB590" s="2">
        <v>44183</v>
      </c>
      <c r="BC590" t="s">
        <v>63</v>
      </c>
      <c r="BD590">
        <v>31</v>
      </c>
    </row>
    <row r="591" spans="1:56" hidden="1" x14ac:dyDescent="0.15">
      <c r="A591">
        <v>238</v>
      </c>
      <c r="B591">
        <v>1</v>
      </c>
      <c r="C591">
        <v>1</v>
      </c>
      <c r="D591">
        <v>3</v>
      </c>
      <c r="E591">
        <v>0</v>
      </c>
      <c r="G591" s="1">
        <v>43542</v>
      </c>
      <c r="H591" t="s">
        <v>55</v>
      </c>
      <c r="I591" t="s">
        <v>56</v>
      </c>
      <c r="J591">
        <v>245</v>
      </c>
      <c r="K591" s="1">
        <v>43542</v>
      </c>
      <c r="L591" s="1">
        <v>43542</v>
      </c>
      <c r="M591" s="1">
        <v>43535</v>
      </c>
      <c r="N591" t="s">
        <v>1692</v>
      </c>
      <c r="O591" t="s">
        <v>1693</v>
      </c>
      <c r="P591" t="s">
        <v>1694</v>
      </c>
      <c r="Q591" t="s">
        <v>1695</v>
      </c>
      <c r="R591" s="1">
        <v>45361</v>
      </c>
      <c r="U591" t="s">
        <v>1684</v>
      </c>
      <c r="W591" t="s">
        <v>1685</v>
      </c>
      <c r="X591" t="s">
        <v>59</v>
      </c>
      <c r="Y591" t="s">
        <v>1686</v>
      </c>
      <c r="Z591" t="s">
        <v>1687</v>
      </c>
      <c r="AA591" t="s">
        <v>1688</v>
      </c>
      <c r="AC591">
        <v>1</v>
      </c>
      <c r="AL591">
        <v>0</v>
      </c>
      <c r="AM591">
        <v>0</v>
      </c>
      <c r="AN591">
        <v>1</v>
      </c>
      <c r="AO591">
        <v>1</v>
      </c>
      <c r="AR591" s="2">
        <v>44183</v>
      </c>
      <c r="AS591" s="2">
        <v>44183</v>
      </c>
      <c r="AT591" t="s">
        <v>63</v>
      </c>
      <c r="AU591">
        <v>2</v>
      </c>
      <c r="AV591">
        <v>0</v>
      </c>
      <c r="AW591">
        <v>0</v>
      </c>
      <c r="AY591" t="s">
        <v>1696</v>
      </c>
      <c r="BA591" s="2">
        <v>44183</v>
      </c>
      <c r="BB591" s="2">
        <v>44183</v>
      </c>
      <c r="BC591" t="s">
        <v>63</v>
      </c>
      <c r="BD591">
        <v>31</v>
      </c>
    </row>
    <row r="592" spans="1:56" hidden="1" x14ac:dyDescent="0.15">
      <c r="A592">
        <v>238</v>
      </c>
      <c r="B592">
        <v>1</v>
      </c>
      <c r="C592">
        <v>1</v>
      </c>
      <c r="D592">
        <v>3</v>
      </c>
      <c r="E592">
        <v>0</v>
      </c>
      <c r="G592" s="1">
        <v>43542</v>
      </c>
      <c r="H592" t="s">
        <v>55</v>
      </c>
      <c r="I592" t="s">
        <v>56</v>
      </c>
      <c r="J592">
        <v>245</v>
      </c>
      <c r="K592" s="1">
        <v>43542</v>
      </c>
      <c r="L592" s="1">
        <v>43542</v>
      </c>
      <c r="M592" s="1">
        <v>43535</v>
      </c>
      <c r="N592" t="s">
        <v>1697</v>
      </c>
      <c r="O592" t="s">
        <v>1698</v>
      </c>
      <c r="P592" t="s">
        <v>1699</v>
      </c>
      <c r="Q592" t="s">
        <v>1700</v>
      </c>
      <c r="R592" s="1">
        <v>45361</v>
      </c>
      <c r="U592" t="s">
        <v>1684</v>
      </c>
      <c r="W592" t="s">
        <v>1685</v>
      </c>
      <c r="X592" t="s">
        <v>59</v>
      </c>
      <c r="Y592" t="s">
        <v>1686</v>
      </c>
      <c r="Z592" t="s">
        <v>1687</v>
      </c>
      <c r="AA592" t="s">
        <v>1688</v>
      </c>
      <c r="AC592">
        <v>1</v>
      </c>
      <c r="AL592">
        <v>0</v>
      </c>
      <c r="AM592">
        <v>0</v>
      </c>
      <c r="AN592">
        <v>1</v>
      </c>
      <c r="AO592">
        <v>1</v>
      </c>
      <c r="AR592" s="2">
        <v>44183</v>
      </c>
      <c r="AS592" s="2">
        <v>44183</v>
      </c>
      <c r="AT592" t="s">
        <v>63</v>
      </c>
      <c r="AU592">
        <v>3</v>
      </c>
      <c r="AV592">
        <v>0</v>
      </c>
      <c r="AW592">
        <v>0</v>
      </c>
      <c r="AY592" t="s">
        <v>1701</v>
      </c>
      <c r="BA592" s="2">
        <v>44183</v>
      </c>
      <c r="BB592" s="2">
        <v>44183</v>
      </c>
      <c r="BC592" t="s">
        <v>63</v>
      </c>
      <c r="BD592">
        <v>31</v>
      </c>
    </row>
    <row r="593" spans="1:56" hidden="1" x14ac:dyDescent="0.15">
      <c r="A593">
        <v>238</v>
      </c>
      <c r="B593">
        <v>1</v>
      </c>
      <c r="C593">
        <v>1</v>
      </c>
      <c r="D593">
        <v>3</v>
      </c>
      <c r="E593">
        <v>0</v>
      </c>
      <c r="G593" s="1">
        <v>43542</v>
      </c>
      <c r="H593" t="s">
        <v>55</v>
      </c>
      <c r="I593" t="s">
        <v>56</v>
      </c>
      <c r="J593">
        <v>245</v>
      </c>
      <c r="K593" s="1">
        <v>43542</v>
      </c>
      <c r="L593" s="1">
        <v>43542</v>
      </c>
      <c r="M593" s="1">
        <v>43535</v>
      </c>
      <c r="N593" t="s">
        <v>1702</v>
      </c>
      <c r="O593" t="s">
        <v>1703</v>
      </c>
      <c r="P593" t="s">
        <v>1704</v>
      </c>
      <c r="Q593" t="s">
        <v>1705</v>
      </c>
      <c r="R593" s="1">
        <v>45361</v>
      </c>
      <c r="U593" t="s">
        <v>1684</v>
      </c>
      <c r="W593" t="s">
        <v>1685</v>
      </c>
      <c r="X593" t="s">
        <v>59</v>
      </c>
      <c r="Y593" t="s">
        <v>1686</v>
      </c>
      <c r="Z593" t="s">
        <v>1687</v>
      </c>
      <c r="AA593" t="s">
        <v>1688</v>
      </c>
      <c r="AC593">
        <v>1</v>
      </c>
      <c r="AL593">
        <v>0</v>
      </c>
      <c r="AM593">
        <v>0</v>
      </c>
      <c r="AN593">
        <v>1</v>
      </c>
      <c r="AO593">
        <v>1</v>
      </c>
      <c r="AR593" s="2">
        <v>44183</v>
      </c>
      <c r="AS593" s="2">
        <v>44183</v>
      </c>
      <c r="AT593" t="s">
        <v>63</v>
      </c>
      <c r="AU593">
        <v>4</v>
      </c>
      <c r="AV593">
        <v>0</v>
      </c>
      <c r="AW593">
        <v>0</v>
      </c>
      <c r="AY593" t="s">
        <v>1706</v>
      </c>
      <c r="BA593" s="2">
        <v>44183</v>
      </c>
      <c r="BB593" s="2">
        <v>44183</v>
      </c>
      <c r="BC593" t="s">
        <v>63</v>
      </c>
      <c r="BD593">
        <v>31</v>
      </c>
    </row>
    <row r="594" spans="1:56" hidden="1" x14ac:dyDescent="0.15">
      <c r="A594">
        <v>238</v>
      </c>
      <c r="B594">
        <v>1</v>
      </c>
      <c r="C594">
        <v>1</v>
      </c>
      <c r="D594">
        <v>3</v>
      </c>
      <c r="E594">
        <v>0</v>
      </c>
      <c r="G594" s="1">
        <v>43542</v>
      </c>
      <c r="H594" t="s">
        <v>55</v>
      </c>
      <c r="I594" t="s">
        <v>56</v>
      </c>
      <c r="J594">
        <v>245</v>
      </c>
      <c r="K594" s="1">
        <v>43542</v>
      </c>
      <c r="L594" s="1">
        <v>43542</v>
      </c>
      <c r="M594" s="1">
        <v>43535</v>
      </c>
      <c r="N594" t="s">
        <v>1707</v>
      </c>
      <c r="O594" t="s">
        <v>1708</v>
      </c>
      <c r="P594" t="s">
        <v>1709</v>
      </c>
      <c r="Q594" t="s">
        <v>1710</v>
      </c>
      <c r="R594" s="1">
        <v>45361</v>
      </c>
      <c r="U594" t="s">
        <v>1684</v>
      </c>
      <c r="W594" t="s">
        <v>1685</v>
      </c>
      <c r="X594" t="s">
        <v>59</v>
      </c>
      <c r="Y594" t="s">
        <v>1686</v>
      </c>
      <c r="Z594" t="s">
        <v>1687</v>
      </c>
      <c r="AA594" t="s">
        <v>1688</v>
      </c>
      <c r="AC594">
        <v>1</v>
      </c>
      <c r="AL594">
        <v>0</v>
      </c>
      <c r="AM594">
        <v>0</v>
      </c>
      <c r="AN594">
        <v>1</v>
      </c>
      <c r="AO594">
        <v>1</v>
      </c>
      <c r="AR594" s="2">
        <v>44183</v>
      </c>
      <c r="AS594" s="2">
        <v>44183</v>
      </c>
      <c r="AT594" t="s">
        <v>63</v>
      </c>
      <c r="AU594">
        <v>5</v>
      </c>
      <c r="AV594">
        <v>0</v>
      </c>
      <c r="AW594">
        <v>0</v>
      </c>
      <c r="AY594" t="s">
        <v>1711</v>
      </c>
      <c r="BA594" s="2">
        <v>44183</v>
      </c>
      <c r="BB594" s="2">
        <v>44183</v>
      </c>
      <c r="BC594" t="s">
        <v>63</v>
      </c>
      <c r="BD594">
        <v>31</v>
      </c>
    </row>
    <row r="595" spans="1:56" hidden="1" x14ac:dyDescent="0.15">
      <c r="A595">
        <v>238</v>
      </c>
      <c r="B595">
        <v>1</v>
      </c>
      <c r="C595">
        <v>1</v>
      </c>
      <c r="D595">
        <v>3</v>
      </c>
      <c r="E595">
        <v>0</v>
      </c>
      <c r="G595" s="1">
        <v>43542</v>
      </c>
      <c r="H595" t="s">
        <v>55</v>
      </c>
      <c r="I595" t="s">
        <v>56</v>
      </c>
      <c r="J595">
        <v>245</v>
      </c>
      <c r="K595" s="1">
        <v>43542</v>
      </c>
      <c r="L595" s="1">
        <v>43542</v>
      </c>
      <c r="M595" s="1">
        <v>43535</v>
      </c>
      <c r="N595" t="s">
        <v>1712</v>
      </c>
      <c r="O595" t="s">
        <v>1713</v>
      </c>
      <c r="P595" t="s">
        <v>1714</v>
      </c>
      <c r="Q595" t="s">
        <v>1715</v>
      </c>
      <c r="R595" s="1">
        <v>45361</v>
      </c>
      <c r="U595" t="s">
        <v>1684</v>
      </c>
      <c r="W595" t="s">
        <v>1685</v>
      </c>
      <c r="X595" t="s">
        <v>59</v>
      </c>
      <c r="Y595" t="s">
        <v>1686</v>
      </c>
      <c r="Z595" t="s">
        <v>1687</v>
      </c>
      <c r="AA595" t="s">
        <v>1688</v>
      </c>
      <c r="AC595">
        <v>1</v>
      </c>
      <c r="AL595">
        <v>0</v>
      </c>
      <c r="AM595">
        <v>0</v>
      </c>
      <c r="AN595">
        <v>1</v>
      </c>
      <c r="AO595">
        <v>1</v>
      </c>
      <c r="AR595" s="2">
        <v>44183</v>
      </c>
      <c r="AS595" s="2">
        <v>44183</v>
      </c>
      <c r="AT595" t="s">
        <v>63</v>
      </c>
      <c r="AU595">
        <v>6</v>
      </c>
      <c r="AV595">
        <v>0</v>
      </c>
      <c r="AW595">
        <v>0</v>
      </c>
      <c r="AY595" t="s">
        <v>1716</v>
      </c>
      <c r="BA595" s="2">
        <v>44183</v>
      </c>
      <c r="BB595" s="2">
        <v>44183</v>
      </c>
      <c r="BC595" t="s">
        <v>63</v>
      </c>
      <c r="BD595">
        <v>31</v>
      </c>
    </row>
    <row r="596" spans="1:56" hidden="1" x14ac:dyDescent="0.15">
      <c r="A596">
        <v>238</v>
      </c>
      <c r="B596">
        <v>1</v>
      </c>
      <c r="C596">
        <v>1</v>
      </c>
      <c r="D596">
        <v>3</v>
      </c>
      <c r="E596">
        <v>0</v>
      </c>
      <c r="G596" s="1">
        <v>43542</v>
      </c>
      <c r="H596" t="s">
        <v>55</v>
      </c>
      <c r="I596" t="s">
        <v>56</v>
      </c>
      <c r="J596">
        <v>245</v>
      </c>
      <c r="K596" s="1">
        <v>43542</v>
      </c>
      <c r="L596" s="1">
        <v>43542</v>
      </c>
      <c r="M596" s="1">
        <v>43535</v>
      </c>
      <c r="N596" t="s">
        <v>1717</v>
      </c>
      <c r="O596" t="s">
        <v>1718</v>
      </c>
      <c r="P596" t="s">
        <v>1719</v>
      </c>
      <c r="Q596" t="s">
        <v>1720</v>
      </c>
      <c r="R596" s="1">
        <v>45361</v>
      </c>
      <c r="U596" t="s">
        <v>1684</v>
      </c>
      <c r="W596" t="s">
        <v>1685</v>
      </c>
      <c r="X596" t="s">
        <v>59</v>
      </c>
      <c r="Y596" t="s">
        <v>1686</v>
      </c>
      <c r="Z596" t="s">
        <v>1687</v>
      </c>
      <c r="AA596" t="s">
        <v>1688</v>
      </c>
      <c r="AC596">
        <v>1</v>
      </c>
      <c r="AL596">
        <v>0</v>
      </c>
      <c r="AM596">
        <v>0</v>
      </c>
      <c r="AN596">
        <v>1</v>
      </c>
      <c r="AO596">
        <v>1</v>
      </c>
      <c r="AR596" s="2">
        <v>44183</v>
      </c>
      <c r="AS596" s="2">
        <v>44183</v>
      </c>
      <c r="AT596" t="s">
        <v>63</v>
      </c>
      <c r="AU596">
        <v>7</v>
      </c>
      <c r="AV596">
        <v>0</v>
      </c>
      <c r="AW596">
        <v>0</v>
      </c>
      <c r="AY596" t="s">
        <v>1721</v>
      </c>
      <c r="BA596" s="2">
        <v>44183</v>
      </c>
      <c r="BB596" s="2">
        <v>44183</v>
      </c>
      <c r="BC596" t="s">
        <v>63</v>
      </c>
      <c r="BD596">
        <v>31</v>
      </c>
    </row>
    <row r="597" spans="1:56" hidden="1" x14ac:dyDescent="0.15">
      <c r="A597">
        <v>238</v>
      </c>
      <c r="B597">
        <v>1</v>
      </c>
      <c r="C597">
        <v>1</v>
      </c>
      <c r="D597">
        <v>3</v>
      </c>
      <c r="E597">
        <v>0</v>
      </c>
      <c r="G597" s="1">
        <v>43542</v>
      </c>
      <c r="H597" t="s">
        <v>55</v>
      </c>
      <c r="I597" t="s">
        <v>56</v>
      </c>
      <c r="J597">
        <v>245</v>
      </c>
      <c r="K597" s="1">
        <v>43542</v>
      </c>
      <c r="L597" s="1">
        <v>43542</v>
      </c>
      <c r="M597" s="1">
        <v>43535</v>
      </c>
      <c r="N597" t="s">
        <v>1722</v>
      </c>
      <c r="O597" t="s">
        <v>1723</v>
      </c>
      <c r="P597" t="s">
        <v>1724</v>
      </c>
      <c r="Q597" t="s">
        <v>1725</v>
      </c>
      <c r="R597" s="1">
        <v>45361</v>
      </c>
      <c r="U597" t="s">
        <v>1684</v>
      </c>
      <c r="W597" t="s">
        <v>1685</v>
      </c>
      <c r="X597" t="s">
        <v>59</v>
      </c>
      <c r="Y597" t="s">
        <v>1686</v>
      </c>
      <c r="Z597" t="s">
        <v>1687</v>
      </c>
      <c r="AA597" t="s">
        <v>1688</v>
      </c>
      <c r="AC597">
        <v>1</v>
      </c>
      <c r="AL597">
        <v>0</v>
      </c>
      <c r="AM597">
        <v>0</v>
      </c>
      <c r="AN597">
        <v>1</v>
      </c>
      <c r="AO597">
        <v>1</v>
      </c>
      <c r="AR597" s="2">
        <v>44183</v>
      </c>
      <c r="AS597" s="2">
        <v>44183</v>
      </c>
      <c r="AT597" t="s">
        <v>63</v>
      </c>
      <c r="AU597">
        <v>8</v>
      </c>
      <c r="AV597">
        <v>0</v>
      </c>
      <c r="AW597">
        <v>0</v>
      </c>
      <c r="AY597" t="s">
        <v>1726</v>
      </c>
      <c r="BA597" s="2">
        <v>44183</v>
      </c>
      <c r="BB597" s="2">
        <v>44183</v>
      </c>
      <c r="BC597" t="s">
        <v>63</v>
      </c>
      <c r="BD597">
        <v>31</v>
      </c>
    </row>
    <row r="598" spans="1:56" hidden="1" x14ac:dyDescent="0.15">
      <c r="A598">
        <v>238</v>
      </c>
      <c r="B598">
        <v>1</v>
      </c>
      <c r="C598">
        <v>1</v>
      </c>
      <c r="D598">
        <v>3</v>
      </c>
      <c r="E598">
        <v>0</v>
      </c>
      <c r="G598" s="1">
        <v>43542</v>
      </c>
      <c r="H598" t="s">
        <v>55</v>
      </c>
      <c r="I598" t="s">
        <v>56</v>
      </c>
      <c r="J598">
        <v>245</v>
      </c>
      <c r="K598" s="1">
        <v>43542</v>
      </c>
      <c r="L598" s="1">
        <v>43542</v>
      </c>
      <c r="M598" s="1">
        <v>43535</v>
      </c>
      <c r="N598" t="s">
        <v>1727</v>
      </c>
      <c r="O598" t="s">
        <v>1728</v>
      </c>
      <c r="P598" t="s">
        <v>1729</v>
      </c>
      <c r="Q598" t="s">
        <v>1730</v>
      </c>
      <c r="R598" s="1">
        <v>45361</v>
      </c>
      <c r="U598" t="s">
        <v>1684</v>
      </c>
      <c r="W598" t="s">
        <v>1685</v>
      </c>
      <c r="X598" t="s">
        <v>59</v>
      </c>
      <c r="Y598" t="s">
        <v>1686</v>
      </c>
      <c r="Z598" t="s">
        <v>1687</v>
      </c>
      <c r="AA598" t="s">
        <v>1688</v>
      </c>
      <c r="AC598">
        <v>1</v>
      </c>
      <c r="AL598">
        <v>0</v>
      </c>
      <c r="AM598">
        <v>0</v>
      </c>
      <c r="AN598">
        <v>1</v>
      </c>
      <c r="AO598">
        <v>1</v>
      </c>
      <c r="AR598" s="2">
        <v>44183</v>
      </c>
      <c r="AS598" s="2">
        <v>44183</v>
      </c>
      <c r="AT598" t="s">
        <v>63</v>
      </c>
      <c r="AU598">
        <v>9</v>
      </c>
      <c r="AV598">
        <v>0</v>
      </c>
      <c r="AW598">
        <v>0</v>
      </c>
      <c r="AY598" t="s">
        <v>1731</v>
      </c>
      <c r="BA598" s="2">
        <v>44183</v>
      </c>
      <c r="BB598" s="2">
        <v>44183</v>
      </c>
      <c r="BC598" t="s">
        <v>63</v>
      </c>
      <c r="BD598">
        <v>31</v>
      </c>
    </row>
    <row r="599" spans="1:56" hidden="1" x14ac:dyDescent="0.15">
      <c r="A599">
        <v>238</v>
      </c>
      <c r="B599">
        <v>1</v>
      </c>
      <c r="C599">
        <v>1</v>
      </c>
      <c r="D599">
        <v>3</v>
      </c>
      <c r="E599">
        <v>0</v>
      </c>
      <c r="G599" s="1">
        <v>43542</v>
      </c>
      <c r="H599" t="s">
        <v>55</v>
      </c>
      <c r="I599" t="s">
        <v>56</v>
      </c>
      <c r="J599">
        <v>245</v>
      </c>
      <c r="K599" s="1">
        <v>43542</v>
      </c>
      <c r="L599" s="1">
        <v>43542</v>
      </c>
      <c r="M599" s="1">
        <v>43535</v>
      </c>
      <c r="N599" t="s">
        <v>1732</v>
      </c>
      <c r="O599" t="s">
        <v>1733</v>
      </c>
      <c r="P599" t="s">
        <v>1734</v>
      </c>
      <c r="Q599" t="s">
        <v>1735</v>
      </c>
      <c r="R599" s="1">
        <v>45361</v>
      </c>
      <c r="U599" t="s">
        <v>1684</v>
      </c>
      <c r="W599" t="s">
        <v>1685</v>
      </c>
      <c r="X599" t="s">
        <v>59</v>
      </c>
      <c r="Y599" t="s">
        <v>1686</v>
      </c>
      <c r="Z599" t="s">
        <v>1687</v>
      </c>
      <c r="AA599" t="s">
        <v>1688</v>
      </c>
      <c r="AC599">
        <v>1</v>
      </c>
      <c r="AL599">
        <v>0</v>
      </c>
      <c r="AM599">
        <v>0</v>
      </c>
      <c r="AN599">
        <v>1</v>
      </c>
      <c r="AO599">
        <v>1</v>
      </c>
      <c r="AR599" s="2">
        <v>44183</v>
      </c>
      <c r="AS599" s="2">
        <v>44183</v>
      </c>
      <c r="AT599" t="s">
        <v>63</v>
      </c>
      <c r="AU599">
        <v>10</v>
      </c>
      <c r="AV599">
        <v>0</v>
      </c>
      <c r="AW599">
        <v>0</v>
      </c>
      <c r="AY599" t="s">
        <v>1736</v>
      </c>
      <c r="BA599" s="2">
        <v>44183</v>
      </c>
      <c r="BB599" s="2">
        <v>44183</v>
      </c>
      <c r="BC599" t="s">
        <v>63</v>
      </c>
      <c r="BD599">
        <v>31</v>
      </c>
    </row>
    <row r="600" spans="1:56" hidden="1" x14ac:dyDescent="0.15">
      <c r="A600">
        <v>238</v>
      </c>
      <c r="B600">
        <v>1</v>
      </c>
      <c r="C600">
        <v>1</v>
      </c>
      <c r="D600">
        <v>3</v>
      </c>
      <c r="E600">
        <v>0</v>
      </c>
      <c r="G600" s="1">
        <v>43542</v>
      </c>
      <c r="H600" t="s">
        <v>55</v>
      </c>
      <c r="I600" t="s">
        <v>56</v>
      </c>
      <c r="J600">
        <v>245</v>
      </c>
      <c r="K600" s="1">
        <v>43542</v>
      </c>
      <c r="L600" s="1">
        <v>43542</v>
      </c>
      <c r="M600" s="1">
        <v>43535</v>
      </c>
      <c r="N600" t="s">
        <v>1737</v>
      </c>
      <c r="O600" t="s">
        <v>1738</v>
      </c>
      <c r="P600" t="s">
        <v>1739</v>
      </c>
      <c r="Q600" t="s">
        <v>1740</v>
      </c>
      <c r="R600" s="1">
        <v>45361</v>
      </c>
      <c r="U600" t="s">
        <v>1684</v>
      </c>
      <c r="W600" t="s">
        <v>1685</v>
      </c>
      <c r="X600" t="s">
        <v>59</v>
      </c>
      <c r="Y600" t="s">
        <v>1686</v>
      </c>
      <c r="Z600" t="s">
        <v>1687</v>
      </c>
      <c r="AA600" t="s">
        <v>1688</v>
      </c>
      <c r="AC600">
        <v>1</v>
      </c>
      <c r="AL600">
        <v>0</v>
      </c>
      <c r="AM600">
        <v>0</v>
      </c>
      <c r="AN600">
        <v>1</v>
      </c>
      <c r="AO600">
        <v>1</v>
      </c>
      <c r="AR600" s="2">
        <v>44183</v>
      </c>
      <c r="AS600" s="2">
        <v>44183</v>
      </c>
      <c r="AT600" t="s">
        <v>63</v>
      </c>
      <c r="AU600">
        <v>11</v>
      </c>
      <c r="AV600">
        <v>0</v>
      </c>
      <c r="AW600">
        <v>0</v>
      </c>
      <c r="AY600" t="s">
        <v>1741</v>
      </c>
      <c r="BA600" s="2">
        <v>44183</v>
      </c>
      <c r="BB600" s="2">
        <v>44183</v>
      </c>
      <c r="BC600" t="s">
        <v>63</v>
      </c>
      <c r="BD600">
        <v>31</v>
      </c>
    </row>
    <row r="601" spans="1:56" hidden="1" x14ac:dyDescent="0.15">
      <c r="A601">
        <v>238</v>
      </c>
      <c r="B601">
        <v>1</v>
      </c>
      <c r="C601">
        <v>1</v>
      </c>
      <c r="D601">
        <v>3</v>
      </c>
      <c r="E601">
        <v>0</v>
      </c>
      <c r="G601" s="1">
        <v>43542</v>
      </c>
      <c r="H601" t="s">
        <v>55</v>
      </c>
      <c r="I601" t="s">
        <v>56</v>
      </c>
      <c r="J601">
        <v>245</v>
      </c>
      <c r="K601" s="1">
        <v>43542</v>
      </c>
      <c r="L601" s="1">
        <v>43542</v>
      </c>
      <c r="M601" s="1">
        <v>43535</v>
      </c>
      <c r="N601" t="s">
        <v>1742</v>
      </c>
      <c r="O601" t="s">
        <v>1743</v>
      </c>
      <c r="P601" t="s">
        <v>1744</v>
      </c>
      <c r="Q601" t="s">
        <v>1745</v>
      </c>
      <c r="R601" s="1">
        <v>45361</v>
      </c>
      <c r="U601" t="s">
        <v>1684</v>
      </c>
      <c r="W601" t="s">
        <v>1685</v>
      </c>
      <c r="X601" t="s">
        <v>59</v>
      </c>
      <c r="Y601" t="s">
        <v>1686</v>
      </c>
      <c r="Z601" t="s">
        <v>1687</v>
      </c>
      <c r="AA601" t="s">
        <v>1688</v>
      </c>
      <c r="AC601">
        <v>1</v>
      </c>
      <c r="AL601">
        <v>0</v>
      </c>
      <c r="AM601">
        <v>0</v>
      </c>
      <c r="AN601">
        <v>1</v>
      </c>
      <c r="AO601">
        <v>1</v>
      </c>
      <c r="AR601" s="2">
        <v>44183</v>
      </c>
      <c r="AS601" s="2">
        <v>44183</v>
      </c>
      <c r="AT601" t="s">
        <v>63</v>
      </c>
      <c r="AU601">
        <v>12</v>
      </c>
      <c r="AV601">
        <v>0</v>
      </c>
      <c r="AW601">
        <v>0</v>
      </c>
      <c r="AY601" t="s">
        <v>1746</v>
      </c>
      <c r="BA601" s="2">
        <v>44183</v>
      </c>
      <c r="BB601" s="2">
        <v>44183</v>
      </c>
      <c r="BC601" t="s">
        <v>63</v>
      </c>
      <c r="BD601">
        <v>31</v>
      </c>
    </row>
    <row r="602" spans="1:56" hidden="1" x14ac:dyDescent="0.15">
      <c r="A602">
        <v>238</v>
      </c>
      <c r="B602">
        <v>1</v>
      </c>
      <c r="C602">
        <v>1</v>
      </c>
      <c r="D602">
        <v>3</v>
      </c>
      <c r="E602">
        <v>0</v>
      </c>
      <c r="G602" s="1">
        <v>43542</v>
      </c>
      <c r="H602" t="s">
        <v>55</v>
      </c>
      <c r="I602" t="s">
        <v>56</v>
      </c>
      <c r="J602">
        <v>245</v>
      </c>
      <c r="K602" s="1">
        <v>43542</v>
      </c>
      <c r="L602" s="1">
        <v>43542</v>
      </c>
      <c r="M602" s="1">
        <v>43535</v>
      </c>
      <c r="N602" t="s">
        <v>1747</v>
      </c>
      <c r="O602" t="s">
        <v>1748</v>
      </c>
      <c r="P602" t="s">
        <v>1749</v>
      </c>
      <c r="Q602" t="s">
        <v>1750</v>
      </c>
      <c r="R602" s="1">
        <v>45361</v>
      </c>
      <c r="U602" t="s">
        <v>1684</v>
      </c>
      <c r="W602" t="s">
        <v>1685</v>
      </c>
      <c r="X602" t="s">
        <v>59</v>
      </c>
      <c r="Y602" t="s">
        <v>1686</v>
      </c>
      <c r="Z602" t="s">
        <v>1687</v>
      </c>
      <c r="AA602" t="s">
        <v>1688</v>
      </c>
      <c r="AC602">
        <v>1</v>
      </c>
      <c r="AL602">
        <v>0</v>
      </c>
      <c r="AM602">
        <v>0</v>
      </c>
      <c r="AN602">
        <v>1</v>
      </c>
      <c r="AO602">
        <v>1</v>
      </c>
      <c r="AR602" s="2">
        <v>44183</v>
      </c>
      <c r="AS602" s="2">
        <v>44183</v>
      </c>
      <c r="AT602" t="s">
        <v>63</v>
      </c>
      <c r="AU602">
        <v>13</v>
      </c>
      <c r="AV602">
        <v>0</v>
      </c>
      <c r="AW602">
        <v>0</v>
      </c>
      <c r="AY602" t="s">
        <v>1751</v>
      </c>
      <c r="BA602" s="2">
        <v>44183</v>
      </c>
      <c r="BB602" s="2">
        <v>44183</v>
      </c>
      <c r="BC602" t="s">
        <v>63</v>
      </c>
      <c r="BD602">
        <v>31</v>
      </c>
    </row>
    <row r="603" spans="1:56" hidden="1" x14ac:dyDescent="0.15">
      <c r="A603">
        <v>238</v>
      </c>
      <c r="B603">
        <v>1</v>
      </c>
      <c r="C603">
        <v>1</v>
      </c>
      <c r="D603">
        <v>3</v>
      </c>
      <c r="E603">
        <v>0</v>
      </c>
      <c r="G603" s="1">
        <v>43542</v>
      </c>
      <c r="H603" t="s">
        <v>55</v>
      </c>
      <c r="I603" t="s">
        <v>56</v>
      </c>
      <c r="J603">
        <v>245</v>
      </c>
      <c r="K603" s="1">
        <v>43542</v>
      </c>
      <c r="L603" s="1">
        <v>43542</v>
      </c>
      <c r="M603" s="1">
        <v>43535</v>
      </c>
      <c r="N603" t="s">
        <v>1752</v>
      </c>
      <c r="O603" t="s">
        <v>1753</v>
      </c>
      <c r="P603" t="s">
        <v>1754</v>
      </c>
      <c r="Q603" t="s">
        <v>1755</v>
      </c>
      <c r="R603" s="1">
        <v>45361</v>
      </c>
      <c r="U603" t="s">
        <v>1684</v>
      </c>
      <c r="W603" t="s">
        <v>1685</v>
      </c>
      <c r="X603" t="s">
        <v>59</v>
      </c>
      <c r="Y603" t="s">
        <v>1686</v>
      </c>
      <c r="Z603" t="s">
        <v>1687</v>
      </c>
      <c r="AA603" t="s">
        <v>1688</v>
      </c>
      <c r="AC603">
        <v>1</v>
      </c>
      <c r="AL603">
        <v>0</v>
      </c>
      <c r="AM603">
        <v>0</v>
      </c>
      <c r="AN603">
        <v>1</v>
      </c>
      <c r="AO603">
        <v>1</v>
      </c>
      <c r="AR603" s="2">
        <v>44183</v>
      </c>
      <c r="AS603" s="2">
        <v>44183</v>
      </c>
      <c r="AT603" t="s">
        <v>63</v>
      </c>
      <c r="AU603">
        <v>14</v>
      </c>
      <c r="AV603">
        <v>0</v>
      </c>
      <c r="AW603">
        <v>0</v>
      </c>
      <c r="AY603" t="s">
        <v>1756</v>
      </c>
      <c r="BA603" s="2">
        <v>44183</v>
      </c>
      <c r="BB603" s="2">
        <v>44183</v>
      </c>
      <c r="BC603" t="s">
        <v>63</v>
      </c>
      <c r="BD603">
        <v>31</v>
      </c>
    </row>
    <row r="604" spans="1:56" hidden="1" x14ac:dyDescent="0.15">
      <c r="A604">
        <v>238</v>
      </c>
      <c r="B604">
        <v>1</v>
      </c>
      <c r="C604">
        <v>1</v>
      </c>
      <c r="D604">
        <v>3</v>
      </c>
      <c r="E604">
        <v>0</v>
      </c>
      <c r="G604" s="1">
        <v>43542</v>
      </c>
      <c r="H604" t="s">
        <v>55</v>
      </c>
      <c r="I604" t="s">
        <v>56</v>
      </c>
      <c r="J604">
        <v>245</v>
      </c>
      <c r="K604" s="1">
        <v>43542</v>
      </c>
      <c r="L604" s="1">
        <v>43542</v>
      </c>
      <c r="M604" s="1">
        <v>43535</v>
      </c>
      <c r="N604" t="s">
        <v>1757</v>
      </c>
      <c r="O604" t="s">
        <v>1758</v>
      </c>
      <c r="P604" t="s">
        <v>1759</v>
      </c>
      <c r="Q604" t="s">
        <v>1760</v>
      </c>
      <c r="R604" s="1">
        <v>45361</v>
      </c>
      <c r="U604" t="s">
        <v>1684</v>
      </c>
      <c r="W604" t="s">
        <v>1685</v>
      </c>
      <c r="X604" t="s">
        <v>59</v>
      </c>
      <c r="Y604" t="s">
        <v>1686</v>
      </c>
      <c r="Z604" t="s">
        <v>1687</v>
      </c>
      <c r="AA604" t="s">
        <v>1688</v>
      </c>
      <c r="AC604">
        <v>1</v>
      </c>
      <c r="AL604">
        <v>0</v>
      </c>
      <c r="AM604">
        <v>0</v>
      </c>
      <c r="AN604">
        <v>1</v>
      </c>
      <c r="AO604">
        <v>1</v>
      </c>
      <c r="AR604" s="2">
        <v>44183</v>
      </c>
      <c r="AS604" s="2">
        <v>44183</v>
      </c>
      <c r="AT604" t="s">
        <v>63</v>
      </c>
      <c r="AU604">
        <v>15</v>
      </c>
      <c r="AV604">
        <v>0</v>
      </c>
      <c r="AW604">
        <v>0</v>
      </c>
      <c r="AY604" t="s">
        <v>1761</v>
      </c>
      <c r="BA604" s="2">
        <v>44183</v>
      </c>
      <c r="BB604" s="2">
        <v>44183</v>
      </c>
      <c r="BC604" t="s">
        <v>63</v>
      </c>
      <c r="BD604">
        <v>31</v>
      </c>
    </row>
    <row r="605" spans="1:56" hidden="1" x14ac:dyDescent="0.15">
      <c r="A605">
        <v>238</v>
      </c>
      <c r="B605">
        <v>1</v>
      </c>
      <c r="C605">
        <v>1</v>
      </c>
      <c r="D605">
        <v>3</v>
      </c>
      <c r="E605">
        <v>0</v>
      </c>
      <c r="G605" s="1">
        <v>43542</v>
      </c>
      <c r="H605" t="s">
        <v>55</v>
      </c>
      <c r="I605" t="s">
        <v>56</v>
      </c>
      <c r="J605">
        <v>245</v>
      </c>
      <c r="K605" s="1">
        <v>43542</v>
      </c>
      <c r="L605" s="1">
        <v>43542</v>
      </c>
      <c r="M605" s="1">
        <v>43535</v>
      </c>
      <c r="N605" t="s">
        <v>1762</v>
      </c>
      <c r="O605" t="s">
        <v>1763</v>
      </c>
      <c r="P605" t="s">
        <v>1764</v>
      </c>
      <c r="Q605" t="s">
        <v>1765</v>
      </c>
      <c r="R605" s="1">
        <v>45361</v>
      </c>
      <c r="U605" t="s">
        <v>1684</v>
      </c>
      <c r="W605" t="s">
        <v>1685</v>
      </c>
      <c r="X605" t="s">
        <v>59</v>
      </c>
      <c r="Y605" t="s">
        <v>1686</v>
      </c>
      <c r="Z605" t="s">
        <v>1687</v>
      </c>
      <c r="AA605" t="s">
        <v>1688</v>
      </c>
      <c r="AC605">
        <v>1</v>
      </c>
      <c r="AL605">
        <v>0</v>
      </c>
      <c r="AM605">
        <v>0</v>
      </c>
      <c r="AN605">
        <v>1</v>
      </c>
      <c r="AO605">
        <v>1</v>
      </c>
      <c r="AR605" s="2">
        <v>44183</v>
      </c>
      <c r="AS605" s="2">
        <v>44183</v>
      </c>
      <c r="AT605" t="s">
        <v>63</v>
      </c>
      <c r="AU605">
        <v>16</v>
      </c>
      <c r="AV605">
        <v>0</v>
      </c>
      <c r="AW605">
        <v>0</v>
      </c>
      <c r="AY605" t="s">
        <v>1766</v>
      </c>
      <c r="BA605" s="2">
        <v>44183</v>
      </c>
      <c r="BB605" s="2">
        <v>44183</v>
      </c>
      <c r="BC605" t="s">
        <v>63</v>
      </c>
      <c r="BD605">
        <v>31</v>
      </c>
    </row>
    <row r="606" spans="1:56" hidden="1" x14ac:dyDescent="0.15">
      <c r="A606">
        <v>238</v>
      </c>
      <c r="B606">
        <v>1</v>
      </c>
      <c r="C606">
        <v>1</v>
      </c>
      <c r="D606">
        <v>3</v>
      </c>
      <c r="E606">
        <v>0</v>
      </c>
      <c r="G606" s="1">
        <v>43542</v>
      </c>
      <c r="H606" t="s">
        <v>55</v>
      </c>
      <c r="I606" t="s">
        <v>56</v>
      </c>
      <c r="J606">
        <v>245</v>
      </c>
      <c r="K606" s="1">
        <v>43542</v>
      </c>
      <c r="L606" s="1">
        <v>43542</v>
      </c>
      <c r="M606" s="1">
        <v>43535</v>
      </c>
      <c r="N606" t="s">
        <v>1767</v>
      </c>
      <c r="O606" t="s">
        <v>1768</v>
      </c>
      <c r="P606" t="s">
        <v>1769</v>
      </c>
      <c r="Q606" t="s">
        <v>1770</v>
      </c>
      <c r="R606" s="1">
        <v>45361</v>
      </c>
      <c r="U606" t="s">
        <v>1684</v>
      </c>
      <c r="W606" t="s">
        <v>1685</v>
      </c>
      <c r="X606" t="s">
        <v>59</v>
      </c>
      <c r="Y606" t="s">
        <v>1686</v>
      </c>
      <c r="Z606" t="s">
        <v>1687</v>
      </c>
      <c r="AA606" t="s">
        <v>1688</v>
      </c>
      <c r="AC606">
        <v>1</v>
      </c>
      <c r="AL606">
        <v>0</v>
      </c>
      <c r="AM606">
        <v>0</v>
      </c>
      <c r="AN606">
        <v>1</v>
      </c>
      <c r="AO606">
        <v>1</v>
      </c>
      <c r="AR606" s="2">
        <v>44183</v>
      </c>
      <c r="AS606" s="2">
        <v>44183</v>
      </c>
      <c r="AT606" t="s">
        <v>63</v>
      </c>
      <c r="AU606">
        <v>17</v>
      </c>
      <c r="AV606">
        <v>0</v>
      </c>
      <c r="AW606">
        <v>0</v>
      </c>
      <c r="AY606" t="s">
        <v>1771</v>
      </c>
      <c r="BA606" s="2">
        <v>44183</v>
      </c>
      <c r="BB606" s="2">
        <v>44183</v>
      </c>
      <c r="BC606" t="s">
        <v>63</v>
      </c>
      <c r="BD606">
        <v>31</v>
      </c>
    </row>
    <row r="607" spans="1:56" hidden="1" x14ac:dyDescent="0.15">
      <c r="A607">
        <v>238</v>
      </c>
      <c r="B607">
        <v>1</v>
      </c>
      <c r="C607">
        <v>1</v>
      </c>
      <c r="D607">
        <v>3</v>
      </c>
      <c r="E607">
        <v>0</v>
      </c>
      <c r="G607" s="1">
        <v>43542</v>
      </c>
      <c r="H607" t="s">
        <v>55</v>
      </c>
      <c r="I607" t="s">
        <v>56</v>
      </c>
      <c r="J607">
        <v>245</v>
      </c>
      <c r="K607" s="1">
        <v>43542</v>
      </c>
      <c r="L607" s="1">
        <v>43542</v>
      </c>
      <c r="M607" s="1">
        <v>43535</v>
      </c>
      <c r="N607" t="s">
        <v>1772</v>
      </c>
      <c r="O607" t="s">
        <v>1773</v>
      </c>
      <c r="P607" t="s">
        <v>1774</v>
      </c>
      <c r="Q607" t="s">
        <v>1775</v>
      </c>
      <c r="R607" s="1">
        <v>45361</v>
      </c>
      <c r="U607" t="s">
        <v>1684</v>
      </c>
      <c r="W607" t="s">
        <v>1685</v>
      </c>
      <c r="X607" t="s">
        <v>59</v>
      </c>
      <c r="Y607" t="s">
        <v>1686</v>
      </c>
      <c r="Z607" t="s">
        <v>1687</v>
      </c>
      <c r="AA607" t="s">
        <v>1688</v>
      </c>
      <c r="AC607">
        <v>1</v>
      </c>
      <c r="AL607">
        <v>0</v>
      </c>
      <c r="AM607">
        <v>0</v>
      </c>
      <c r="AN607">
        <v>1</v>
      </c>
      <c r="AO607">
        <v>1</v>
      </c>
      <c r="AR607" s="2">
        <v>44183</v>
      </c>
      <c r="AS607" s="2">
        <v>44183</v>
      </c>
      <c r="AT607" t="s">
        <v>63</v>
      </c>
      <c r="AU607">
        <v>18</v>
      </c>
      <c r="AV607">
        <v>0</v>
      </c>
      <c r="AW607">
        <v>0</v>
      </c>
      <c r="AY607" t="s">
        <v>1776</v>
      </c>
      <c r="BA607" s="2">
        <v>44183</v>
      </c>
      <c r="BB607" s="2">
        <v>44183</v>
      </c>
      <c r="BC607" t="s">
        <v>63</v>
      </c>
      <c r="BD607">
        <v>31</v>
      </c>
    </row>
    <row r="608" spans="1:56" hidden="1" x14ac:dyDescent="0.15">
      <c r="A608">
        <v>238</v>
      </c>
      <c r="B608">
        <v>1</v>
      </c>
      <c r="C608">
        <v>1</v>
      </c>
      <c r="D608">
        <v>3</v>
      </c>
      <c r="E608">
        <v>0</v>
      </c>
      <c r="G608" s="1">
        <v>43542</v>
      </c>
      <c r="H608" t="s">
        <v>55</v>
      </c>
      <c r="I608" t="s">
        <v>56</v>
      </c>
      <c r="J608">
        <v>245</v>
      </c>
      <c r="K608" s="1">
        <v>43542</v>
      </c>
      <c r="L608" s="1">
        <v>43542</v>
      </c>
      <c r="M608" s="1">
        <v>43535</v>
      </c>
      <c r="N608" t="s">
        <v>1777</v>
      </c>
      <c r="O608" t="s">
        <v>1778</v>
      </c>
      <c r="P608" t="s">
        <v>1779</v>
      </c>
      <c r="Q608" t="s">
        <v>1780</v>
      </c>
      <c r="R608" s="1">
        <v>45361</v>
      </c>
      <c r="U608" t="s">
        <v>1684</v>
      </c>
      <c r="W608" t="s">
        <v>1685</v>
      </c>
      <c r="X608" t="s">
        <v>59</v>
      </c>
      <c r="Y608" t="s">
        <v>1686</v>
      </c>
      <c r="Z608" t="s">
        <v>1687</v>
      </c>
      <c r="AA608" t="s">
        <v>1688</v>
      </c>
      <c r="AC608">
        <v>1</v>
      </c>
      <c r="AL608">
        <v>0</v>
      </c>
      <c r="AM608">
        <v>0</v>
      </c>
      <c r="AN608">
        <v>1</v>
      </c>
      <c r="AO608">
        <v>1</v>
      </c>
      <c r="AR608" s="2">
        <v>44183</v>
      </c>
      <c r="AS608" s="2">
        <v>44183</v>
      </c>
      <c r="AT608" t="s">
        <v>63</v>
      </c>
      <c r="AU608">
        <v>19</v>
      </c>
      <c r="AV608">
        <v>0</v>
      </c>
      <c r="AW608">
        <v>0</v>
      </c>
      <c r="AY608" t="s">
        <v>1781</v>
      </c>
      <c r="BA608" s="2">
        <v>44183</v>
      </c>
      <c r="BB608" s="2">
        <v>44183</v>
      </c>
      <c r="BC608" t="s">
        <v>63</v>
      </c>
      <c r="BD608">
        <v>31</v>
      </c>
    </row>
    <row r="609" spans="1:56" hidden="1" x14ac:dyDescent="0.15">
      <c r="A609">
        <v>238</v>
      </c>
      <c r="B609">
        <v>1</v>
      </c>
      <c r="C609">
        <v>1</v>
      </c>
      <c r="D609">
        <v>3</v>
      </c>
      <c r="E609">
        <v>0</v>
      </c>
      <c r="G609" s="1">
        <v>43542</v>
      </c>
      <c r="H609" t="s">
        <v>55</v>
      </c>
      <c r="I609" t="s">
        <v>56</v>
      </c>
      <c r="J609">
        <v>245</v>
      </c>
      <c r="K609" s="1">
        <v>43542</v>
      </c>
      <c r="L609" s="1">
        <v>43542</v>
      </c>
      <c r="M609" s="1">
        <v>43535</v>
      </c>
      <c r="N609" t="s">
        <v>1782</v>
      </c>
      <c r="O609" t="s">
        <v>1783</v>
      </c>
      <c r="P609" t="s">
        <v>1784</v>
      </c>
      <c r="Q609" t="s">
        <v>1785</v>
      </c>
      <c r="R609" s="1">
        <v>45361</v>
      </c>
      <c r="U609" t="s">
        <v>1684</v>
      </c>
      <c r="W609" t="s">
        <v>1685</v>
      </c>
      <c r="X609" t="s">
        <v>59</v>
      </c>
      <c r="Y609" t="s">
        <v>1686</v>
      </c>
      <c r="Z609" t="s">
        <v>1687</v>
      </c>
      <c r="AA609" t="s">
        <v>1688</v>
      </c>
      <c r="AC609">
        <v>1</v>
      </c>
      <c r="AL609">
        <v>0</v>
      </c>
      <c r="AM609">
        <v>0</v>
      </c>
      <c r="AN609">
        <v>1</v>
      </c>
      <c r="AO609">
        <v>1</v>
      </c>
      <c r="AR609" s="2">
        <v>44183</v>
      </c>
      <c r="AS609" s="2">
        <v>44183</v>
      </c>
      <c r="AT609" t="s">
        <v>63</v>
      </c>
      <c r="AU609">
        <v>20</v>
      </c>
      <c r="AV609">
        <v>0</v>
      </c>
      <c r="AW609">
        <v>0</v>
      </c>
      <c r="AY609" t="s">
        <v>1786</v>
      </c>
      <c r="BA609" s="2">
        <v>44183</v>
      </c>
      <c r="BB609" s="2">
        <v>44183</v>
      </c>
      <c r="BC609" t="s">
        <v>63</v>
      </c>
      <c r="BD609">
        <v>31</v>
      </c>
    </row>
    <row r="610" spans="1:56" hidden="1" x14ac:dyDescent="0.15">
      <c r="A610">
        <v>238</v>
      </c>
      <c r="B610">
        <v>1</v>
      </c>
      <c r="C610">
        <v>1</v>
      </c>
      <c r="D610">
        <v>3</v>
      </c>
      <c r="E610">
        <v>0</v>
      </c>
      <c r="G610" s="1">
        <v>43542</v>
      </c>
      <c r="H610" t="s">
        <v>55</v>
      </c>
      <c r="I610" t="s">
        <v>56</v>
      </c>
      <c r="J610">
        <v>245</v>
      </c>
      <c r="K610" s="1">
        <v>43542</v>
      </c>
      <c r="L610" s="1">
        <v>43542</v>
      </c>
      <c r="M610" s="1">
        <v>43535</v>
      </c>
      <c r="N610" t="s">
        <v>1787</v>
      </c>
      <c r="O610" t="s">
        <v>1788</v>
      </c>
      <c r="P610" t="s">
        <v>1789</v>
      </c>
      <c r="Q610" t="s">
        <v>1790</v>
      </c>
      <c r="R610" s="1">
        <v>45361</v>
      </c>
      <c r="U610" t="s">
        <v>1684</v>
      </c>
      <c r="W610" t="s">
        <v>1685</v>
      </c>
      <c r="X610" t="s">
        <v>59</v>
      </c>
      <c r="Y610" t="s">
        <v>1686</v>
      </c>
      <c r="Z610" t="s">
        <v>1687</v>
      </c>
      <c r="AA610" t="s">
        <v>1688</v>
      </c>
      <c r="AC610">
        <v>1</v>
      </c>
      <c r="AL610">
        <v>0</v>
      </c>
      <c r="AM610">
        <v>0</v>
      </c>
      <c r="AN610">
        <v>1</v>
      </c>
      <c r="AO610">
        <v>1</v>
      </c>
      <c r="AR610" s="2">
        <v>44183</v>
      </c>
      <c r="AS610" s="2">
        <v>44183</v>
      </c>
      <c r="AT610" t="s">
        <v>63</v>
      </c>
      <c r="AU610">
        <v>21</v>
      </c>
      <c r="AV610">
        <v>0</v>
      </c>
      <c r="AW610">
        <v>0</v>
      </c>
      <c r="AY610" t="s">
        <v>1791</v>
      </c>
      <c r="BA610" s="2">
        <v>44183</v>
      </c>
      <c r="BB610" s="2">
        <v>44183</v>
      </c>
      <c r="BC610" t="s">
        <v>63</v>
      </c>
      <c r="BD610">
        <v>31</v>
      </c>
    </row>
    <row r="611" spans="1:56" hidden="1" x14ac:dyDescent="0.15">
      <c r="A611">
        <v>238</v>
      </c>
      <c r="B611">
        <v>1</v>
      </c>
      <c r="C611">
        <v>1</v>
      </c>
      <c r="D611">
        <v>3</v>
      </c>
      <c r="E611">
        <v>0</v>
      </c>
      <c r="G611" s="1">
        <v>43542</v>
      </c>
      <c r="H611" t="s">
        <v>55</v>
      </c>
      <c r="I611" t="s">
        <v>56</v>
      </c>
      <c r="J611">
        <v>245</v>
      </c>
      <c r="K611" s="1">
        <v>43542</v>
      </c>
      <c r="L611" s="1">
        <v>43542</v>
      </c>
      <c r="M611" s="1">
        <v>43535</v>
      </c>
      <c r="N611" t="s">
        <v>1792</v>
      </c>
      <c r="O611" t="s">
        <v>1793</v>
      </c>
      <c r="P611" t="s">
        <v>1794</v>
      </c>
      <c r="Q611" t="s">
        <v>1795</v>
      </c>
      <c r="R611" s="1">
        <v>45361</v>
      </c>
      <c r="U611" t="s">
        <v>1684</v>
      </c>
      <c r="W611" t="s">
        <v>1685</v>
      </c>
      <c r="X611" t="s">
        <v>59</v>
      </c>
      <c r="Y611" t="s">
        <v>1686</v>
      </c>
      <c r="Z611" t="s">
        <v>1687</v>
      </c>
      <c r="AA611" t="s">
        <v>1688</v>
      </c>
      <c r="AC611">
        <v>1</v>
      </c>
      <c r="AL611">
        <v>0</v>
      </c>
      <c r="AM611">
        <v>0</v>
      </c>
      <c r="AN611">
        <v>1</v>
      </c>
      <c r="AO611">
        <v>1</v>
      </c>
      <c r="AR611" s="2">
        <v>44183</v>
      </c>
      <c r="AS611" s="2">
        <v>44183</v>
      </c>
      <c r="AT611" t="s">
        <v>63</v>
      </c>
      <c r="AU611">
        <v>22</v>
      </c>
      <c r="AV611">
        <v>0</v>
      </c>
      <c r="AW611">
        <v>0</v>
      </c>
      <c r="AY611" t="s">
        <v>1796</v>
      </c>
      <c r="BA611" s="2">
        <v>44183</v>
      </c>
      <c r="BB611" s="2">
        <v>44183</v>
      </c>
      <c r="BC611" t="s">
        <v>63</v>
      </c>
      <c r="BD611">
        <v>31</v>
      </c>
    </row>
    <row r="612" spans="1:56" hidden="1" x14ac:dyDescent="0.15">
      <c r="A612">
        <v>238</v>
      </c>
      <c r="B612">
        <v>1</v>
      </c>
      <c r="C612">
        <v>1</v>
      </c>
      <c r="D612">
        <v>3</v>
      </c>
      <c r="E612">
        <v>0</v>
      </c>
      <c r="G612" s="1">
        <v>43542</v>
      </c>
      <c r="H612" t="s">
        <v>55</v>
      </c>
      <c r="I612" t="s">
        <v>56</v>
      </c>
      <c r="J612">
        <v>245</v>
      </c>
      <c r="K612" s="1">
        <v>43542</v>
      </c>
      <c r="L612" s="1">
        <v>43542</v>
      </c>
      <c r="M612" s="1">
        <v>43535</v>
      </c>
      <c r="N612" t="s">
        <v>1797</v>
      </c>
      <c r="O612" t="s">
        <v>1798</v>
      </c>
      <c r="P612" t="s">
        <v>1799</v>
      </c>
      <c r="Q612" t="s">
        <v>1800</v>
      </c>
      <c r="R612" s="1">
        <v>45361</v>
      </c>
      <c r="U612" t="s">
        <v>1684</v>
      </c>
      <c r="W612" t="s">
        <v>1685</v>
      </c>
      <c r="X612" t="s">
        <v>59</v>
      </c>
      <c r="Y612" t="s">
        <v>1686</v>
      </c>
      <c r="Z612" t="s">
        <v>1687</v>
      </c>
      <c r="AA612" t="s">
        <v>1688</v>
      </c>
      <c r="AC612">
        <v>1</v>
      </c>
      <c r="AL612">
        <v>0</v>
      </c>
      <c r="AM612">
        <v>0</v>
      </c>
      <c r="AN612">
        <v>1</v>
      </c>
      <c r="AO612">
        <v>1</v>
      </c>
      <c r="AR612" s="2">
        <v>44183</v>
      </c>
      <c r="AS612" s="2">
        <v>44183</v>
      </c>
      <c r="AT612" t="s">
        <v>63</v>
      </c>
      <c r="AU612">
        <v>23</v>
      </c>
      <c r="AV612">
        <v>0</v>
      </c>
      <c r="AW612">
        <v>0</v>
      </c>
      <c r="AY612" t="s">
        <v>1801</v>
      </c>
      <c r="BA612" s="2">
        <v>44183</v>
      </c>
      <c r="BB612" s="2">
        <v>44183</v>
      </c>
      <c r="BC612" t="s">
        <v>63</v>
      </c>
      <c r="BD612">
        <v>31</v>
      </c>
    </row>
    <row r="613" spans="1:56" hidden="1" x14ac:dyDescent="0.15">
      <c r="A613">
        <v>238</v>
      </c>
      <c r="B613">
        <v>1</v>
      </c>
      <c r="C613">
        <v>1</v>
      </c>
      <c r="D613">
        <v>3</v>
      </c>
      <c r="E613">
        <v>0</v>
      </c>
      <c r="G613" s="1">
        <v>43542</v>
      </c>
      <c r="H613" t="s">
        <v>55</v>
      </c>
      <c r="I613" t="s">
        <v>56</v>
      </c>
      <c r="J613">
        <v>245</v>
      </c>
      <c r="K613" s="1">
        <v>43542</v>
      </c>
      <c r="L613" s="1">
        <v>43542</v>
      </c>
      <c r="M613" s="1">
        <v>43535</v>
      </c>
      <c r="N613" t="s">
        <v>1802</v>
      </c>
      <c r="O613" t="s">
        <v>1803</v>
      </c>
      <c r="P613" t="s">
        <v>1804</v>
      </c>
      <c r="Q613" t="s">
        <v>1805</v>
      </c>
      <c r="R613" s="1">
        <v>45361</v>
      </c>
      <c r="U613" t="s">
        <v>1684</v>
      </c>
      <c r="W613" t="s">
        <v>1685</v>
      </c>
      <c r="X613" t="s">
        <v>59</v>
      </c>
      <c r="Y613" t="s">
        <v>1686</v>
      </c>
      <c r="Z613" t="s">
        <v>1687</v>
      </c>
      <c r="AA613" t="s">
        <v>1688</v>
      </c>
      <c r="AC613">
        <v>1</v>
      </c>
      <c r="AL613">
        <v>0</v>
      </c>
      <c r="AM613">
        <v>0</v>
      </c>
      <c r="AN613">
        <v>1</v>
      </c>
      <c r="AO613">
        <v>1</v>
      </c>
      <c r="AR613" s="2">
        <v>44183</v>
      </c>
      <c r="AS613" s="2">
        <v>44183</v>
      </c>
      <c r="AT613" t="s">
        <v>63</v>
      </c>
      <c r="AU613">
        <v>24</v>
      </c>
      <c r="AV613">
        <v>0</v>
      </c>
      <c r="AW613">
        <v>0</v>
      </c>
      <c r="AY613" t="s">
        <v>1806</v>
      </c>
      <c r="BA613" s="2">
        <v>44183</v>
      </c>
      <c r="BB613" s="2">
        <v>44183</v>
      </c>
      <c r="BC613" t="s">
        <v>63</v>
      </c>
      <c r="BD613">
        <v>31</v>
      </c>
    </row>
    <row r="614" spans="1:56" hidden="1" x14ac:dyDescent="0.15">
      <c r="A614">
        <v>238</v>
      </c>
      <c r="B614">
        <v>1</v>
      </c>
      <c r="C614">
        <v>1</v>
      </c>
      <c r="D614">
        <v>3</v>
      </c>
      <c r="E614">
        <v>0</v>
      </c>
      <c r="G614" s="1">
        <v>43542</v>
      </c>
      <c r="H614" t="s">
        <v>55</v>
      </c>
      <c r="I614" t="s">
        <v>56</v>
      </c>
      <c r="J614">
        <v>245</v>
      </c>
      <c r="K614" s="1">
        <v>43542</v>
      </c>
      <c r="L614" s="1">
        <v>43542</v>
      </c>
      <c r="M614" s="1">
        <v>43535</v>
      </c>
      <c r="N614" t="s">
        <v>1807</v>
      </c>
      <c r="O614" t="s">
        <v>1808</v>
      </c>
      <c r="P614" t="s">
        <v>1809</v>
      </c>
      <c r="Q614" t="s">
        <v>1810</v>
      </c>
      <c r="R614" s="1">
        <v>45361</v>
      </c>
      <c r="U614" t="s">
        <v>1684</v>
      </c>
      <c r="W614" t="s">
        <v>1685</v>
      </c>
      <c r="X614" t="s">
        <v>59</v>
      </c>
      <c r="Y614" t="s">
        <v>1686</v>
      </c>
      <c r="Z614" t="s">
        <v>1687</v>
      </c>
      <c r="AA614" t="s">
        <v>1688</v>
      </c>
      <c r="AC614">
        <v>1</v>
      </c>
      <c r="AL614">
        <v>0</v>
      </c>
      <c r="AM614">
        <v>0</v>
      </c>
      <c r="AN614">
        <v>1</v>
      </c>
      <c r="AO614">
        <v>1</v>
      </c>
      <c r="AR614" s="2">
        <v>44183</v>
      </c>
      <c r="AS614" s="2">
        <v>44183</v>
      </c>
      <c r="AT614" t="s">
        <v>63</v>
      </c>
      <c r="AU614">
        <v>25</v>
      </c>
      <c r="AV614">
        <v>0</v>
      </c>
      <c r="AW614">
        <v>0</v>
      </c>
      <c r="AY614" t="s">
        <v>1811</v>
      </c>
      <c r="BA614" s="2">
        <v>44183</v>
      </c>
      <c r="BB614" s="2">
        <v>44183</v>
      </c>
      <c r="BC614" t="s">
        <v>63</v>
      </c>
      <c r="BD614">
        <v>31</v>
      </c>
    </row>
    <row r="615" spans="1:56" hidden="1" x14ac:dyDescent="0.15">
      <c r="A615">
        <v>238</v>
      </c>
      <c r="B615">
        <v>1</v>
      </c>
      <c r="C615">
        <v>1</v>
      </c>
      <c r="D615">
        <v>3</v>
      </c>
      <c r="E615">
        <v>0</v>
      </c>
      <c r="G615" s="1">
        <v>43542</v>
      </c>
      <c r="H615" t="s">
        <v>55</v>
      </c>
      <c r="I615" t="s">
        <v>56</v>
      </c>
      <c r="J615">
        <v>245</v>
      </c>
      <c r="K615" s="1">
        <v>43542</v>
      </c>
      <c r="L615" s="1">
        <v>43542</v>
      </c>
      <c r="M615" s="1">
        <v>43535</v>
      </c>
      <c r="N615" t="s">
        <v>1812</v>
      </c>
      <c r="O615" t="s">
        <v>1813</v>
      </c>
      <c r="P615" t="s">
        <v>1814</v>
      </c>
      <c r="Q615" t="s">
        <v>1815</v>
      </c>
      <c r="R615" s="1">
        <v>45361</v>
      </c>
      <c r="U615" t="s">
        <v>1684</v>
      </c>
      <c r="W615" t="s">
        <v>1685</v>
      </c>
      <c r="X615" t="s">
        <v>59</v>
      </c>
      <c r="Y615" t="s">
        <v>1686</v>
      </c>
      <c r="Z615" t="s">
        <v>1687</v>
      </c>
      <c r="AA615" t="s">
        <v>1688</v>
      </c>
      <c r="AC615">
        <v>1</v>
      </c>
      <c r="AL615">
        <v>0</v>
      </c>
      <c r="AM615">
        <v>0</v>
      </c>
      <c r="AN615">
        <v>1</v>
      </c>
      <c r="AO615">
        <v>1</v>
      </c>
      <c r="AR615" s="2">
        <v>44183</v>
      </c>
      <c r="AS615" s="2">
        <v>44183</v>
      </c>
      <c r="AT615" t="s">
        <v>63</v>
      </c>
      <c r="AU615">
        <v>26</v>
      </c>
      <c r="AV615">
        <v>0</v>
      </c>
      <c r="AW615">
        <v>0</v>
      </c>
      <c r="AY615" t="s">
        <v>1816</v>
      </c>
      <c r="BA615" s="2">
        <v>44183</v>
      </c>
      <c r="BB615" s="2">
        <v>44183</v>
      </c>
      <c r="BC615" t="s">
        <v>63</v>
      </c>
      <c r="BD615">
        <v>31</v>
      </c>
    </row>
    <row r="616" spans="1:56" hidden="1" x14ac:dyDescent="0.15">
      <c r="A616">
        <v>238</v>
      </c>
      <c r="B616">
        <v>1</v>
      </c>
      <c r="C616">
        <v>1</v>
      </c>
      <c r="D616">
        <v>3</v>
      </c>
      <c r="E616">
        <v>0</v>
      </c>
      <c r="G616" s="1">
        <v>43542</v>
      </c>
      <c r="H616" t="s">
        <v>55</v>
      </c>
      <c r="I616" t="s">
        <v>56</v>
      </c>
      <c r="J616">
        <v>245</v>
      </c>
      <c r="K616" s="1">
        <v>43542</v>
      </c>
      <c r="L616" s="1">
        <v>43542</v>
      </c>
      <c r="M616" s="1">
        <v>43535</v>
      </c>
      <c r="N616" t="s">
        <v>1817</v>
      </c>
      <c r="O616" t="s">
        <v>1818</v>
      </c>
      <c r="P616" t="s">
        <v>1819</v>
      </c>
      <c r="Q616" t="s">
        <v>1820</v>
      </c>
      <c r="R616" s="1">
        <v>45361</v>
      </c>
      <c r="U616" t="s">
        <v>1684</v>
      </c>
      <c r="W616" t="s">
        <v>1685</v>
      </c>
      <c r="X616" t="s">
        <v>59</v>
      </c>
      <c r="Y616" t="s">
        <v>1686</v>
      </c>
      <c r="Z616" t="s">
        <v>1687</v>
      </c>
      <c r="AA616" t="s">
        <v>1688</v>
      </c>
      <c r="AC616">
        <v>1</v>
      </c>
      <c r="AL616">
        <v>0</v>
      </c>
      <c r="AM616">
        <v>0</v>
      </c>
      <c r="AN616">
        <v>1</v>
      </c>
      <c r="AO616">
        <v>1</v>
      </c>
      <c r="AR616" s="2">
        <v>44183</v>
      </c>
      <c r="AS616" s="2">
        <v>44183</v>
      </c>
      <c r="AT616" t="s">
        <v>63</v>
      </c>
      <c r="AU616">
        <v>27</v>
      </c>
      <c r="AV616">
        <v>0</v>
      </c>
      <c r="AW616">
        <v>0</v>
      </c>
      <c r="AY616" t="s">
        <v>1821</v>
      </c>
      <c r="BA616" s="2">
        <v>44183</v>
      </c>
      <c r="BB616" s="2">
        <v>44183</v>
      </c>
      <c r="BC616" t="s">
        <v>63</v>
      </c>
      <c r="BD616">
        <v>31</v>
      </c>
    </row>
    <row r="617" spans="1:56" hidden="1" x14ac:dyDescent="0.15">
      <c r="A617">
        <v>238</v>
      </c>
      <c r="B617">
        <v>1</v>
      </c>
      <c r="C617">
        <v>1</v>
      </c>
      <c r="D617">
        <v>3</v>
      </c>
      <c r="E617">
        <v>0</v>
      </c>
      <c r="G617" s="1">
        <v>43542</v>
      </c>
      <c r="H617" t="s">
        <v>55</v>
      </c>
      <c r="I617" t="s">
        <v>56</v>
      </c>
      <c r="J617">
        <v>245</v>
      </c>
      <c r="K617" s="1">
        <v>43542</v>
      </c>
      <c r="L617" s="1">
        <v>43542</v>
      </c>
      <c r="M617" s="1">
        <v>43535</v>
      </c>
      <c r="N617" t="s">
        <v>1822</v>
      </c>
      <c r="O617" t="s">
        <v>1823</v>
      </c>
      <c r="P617" t="s">
        <v>1824</v>
      </c>
      <c r="Q617" t="s">
        <v>1825</v>
      </c>
      <c r="R617" s="1">
        <v>45361</v>
      </c>
      <c r="U617" t="s">
        <v>1684</v>
      </c>
      <c r="W617" t="s">
        <v>1685</v>
      </c>
      <c r="X617" t="s">
        <v>59</v>
      </c>
      <c r="Y617" t="s">
        <v>1686</v>
      </c>
      <c r="Z617" t="s">
        <v>1687</v>
      </c>
      <c r="AA617" t="s">
        <v>1688</v>
      </c>
      <c r="AC617">
        <v>1</v>
      </c>
      <c r="AL617">
        <v>0</v>
      </c>
      <c r="AM617">
        <v>0</v>
      </c>
      <c r="AN617">
        <v>1</v>
      </c>
      <c r="AO617">
        <v>1</v>
      </c>
      <c r="AR617" s="2">
        <v>44183</v>
      </c>
      <c r="AS617" s="2">
        <v>44183</v>
      </c>
      <c r="AT617" t="s">
        <v>63</v>
      </c>
      <c r="AU617">
        <v>28</v>
      </c>
      <c r="AV617">
        <v>0</v>
      </c>
      <c r="AW617">
        <v>0</v>
      </c>
      <c r="AY617" t="s">
        <v>1826</v>
      </c>
      <c r="BA617" s="2">
        <v>44183</v>
      </c>
      <c r="BB617" s="2">
        <v>44183</v>
      </c>
      <c r="BC617" t="s">
        <v>63</v>
      </c>
      <c r="BD617">
        <v>31</v>
      </c>
    </row>
    <row r="618" spans="1:56" hidden="1" x14ac:dyDescent="0.15">
      <c r="A618">
        <v>238</v>
      </c>
      <c r="B618">
        <v>1</v>
      </c>
      <c r="C618">
        <v>1</v>
      </c>
      <c r="D618">
        <v>3</v>
      </c>
      <c r="E618">
        <v>0</v>
      </c>
      <c r="G618" s="1">
        <v>43542</v>
      </c>
      <c r="H618" t="s">
        <v>55</v>
      </c>
      <c r="I618" t="s">
        <v>56</v>
      </c>
      <c r="J618">
        <v>245</v>
      </c>
      <c r="K618" s="1">
        <v>43542</v>
      </c>
      <c r="L618" s="1">
        <v>43542</v>
      </c>
      <c r="M618" s="1">
        <v>43535</v>
      </c>
      <c r="N618" t="s">
        <v>1827</v>
      </c>
      <c r="O618" t="s">
        <v>1828</v>
      </c>
      <c r="P618" t="s">
        <v>1829</v>
      </c>
      <c r="Q618" t="s">
        <v>1830</v>
      </c>
      <c r="R618" s="1">
        <v>45361</v>
      </c>
      <c r="U618" t="s">
        <v>1684</v>
      </c>
      <c r="W618" t="s">
        <v>1685</v>
      </c>
      <c r="X618" t="s">
        <v>59</v>
      </c>
      <c r="Y618" t="s">
        <v>1686</v>
      </c>
      <c r="Z618" t="s">
        <v>1687</v>
      </c>
      <c r="AA618" t="s">
        <v>1688</v>
      </c>
      <c r="AC618">
        <v>1</v>
      </c>
      <c r="AL618">
        <v>0</v>
      </c>
      <c r="AM618">
        <v>0</v>
      </c>
      <c r="AN618">
        <v>1</v>
      </c>
      <c r="AO618">
        <v>1</v>
      </c>
      <c r="AR618" s="2">
        <v>44183</v>
      </c>
      <c r="AS618" s="2">
        <v>44183</v>
      </c>
      <c r="AT618" t="s">
        <v>63</v>
      </c>
      <c r="AU618">
        <v>29</v>
      </c>
      <c r="AV618">
        <v>0</v>
      </c>
      <c r="AW618">
        <v>0</v>
      </c>
      <c r="AY618" t="s">
        <v>1831</v>
      </c>
      <c r="BA618" s="2">
        <v>44183</v>
      </c>
      <c r="BB618" s="2">
        <v>44183</v>
      </c>
      <c r="BC618" t="s">
        <v>63</v>
      </c>
      <c r="BD618">
        <v>31</v>
      </c>
    </row>
    <row r="619" spans="1:56" hidden="1" x14ac:dyDescent="0.15">
      <c r="A619">
        <v>238</v>
      </c>
      <c r="B619">
        <v>1</v>
      </c>
      <c r="C619">
        <v>1</v>
      </c>
      <c r="D619">
        <v>3</v>
      </c>
      <c r="E619">
        <v>0</v>
      </c>
      <c r="G619" s="1">
        <v>43542</v>
      </c>
      <c r="H619" t="s">
        <v>55</v>
      </c>
      <c r="I619" t="s">
        <v>56</v>
      </c>
      <c r="J619">
        <v>245</v>
      </c>
      <c r="K619" s="1">
        <v>43542</v>
      </c>
      <c r="L619" s="1">
        <v>43542</v>
      </c>
      <c r="M619" s="1">
        <v>43535</v>
      </c>
      <c r="N619" t="s">
        <v>1832</v>
      </c>
      <c r="O619" t="s">
        <v>1833</v>
      </c>
      <c r="P619" t="s">
        <v>1834</v>
      </c>
      <c r="Q619" t="s">
        <v>1835</v>
      </c>
      <c r="R619" s="1">
        <v>45361</v>
      </c>
      <c r="U619" t="s">
        <v>1684</v>
      </c>
      <c r="W619" t="s">
        <v>1685</v>
      </c>
      <c r="X619" t="s">
        <v>59</v>
      </c>
      <c r="Y619" t="s">
        <v>1686</v>
      </c>
      <c r="Z619" t="s">
        <v>1687</v>
      </c>
      <c r="AA619" t="s">
        <v>1688</v>
      </c>
      <c r="AC619">
        <v>1</v>
      </c>
      <c r="AL619">
        <v>0</v>
      </c>
      <c r="AM619">
        <v>0</v>
      </c>
      <c r="AN619">
        <v>1</v>
      </c>
      <c r="AO619">
        <v>1</v>
      </c>
      <c r="AR619" s="2">
        <v>44183</v>
      </c>
      <c r="AS619" s="2">
        <v>44183</v>
      </c>
      <c r="AT619" t="s">
        <v>63</v>
      </c>
      <c r="AU619">
        <v>30</v>
      </c>
      <c r="AV619">
        <v>0</v>
      </c>
      <c r="AW619">
        <v>0</v>
      </c>
      <c r="AY619" t="s">
        <v>1836</v>
      </c>
      <c r="BA619" s="2">
        <v>44183</v>
      </c>
      <c r="BB619" s="2">
        <v>44183</v>
      </c>
      <c r="BC619" t="s">
        <v>63</v>
      </c>
      <c r="BD619">
        <v>31</v>
      </c>
    </row>
    <row r="620" spans="1:56" hidden="1" x14ac:dyDescent="0.15">
      <c r="A620">
        <v>238</v>
      </c>
      <c r="B620">
        <v>1</v>
      </c>
      <c r="C620">
        <v>1</v>
      </c>
      <c r="D620">
        <v>3</v>
      </c>
      <c r="E620">
        <v>0</v>
      </c>
      <c r="G620" s="1">
        <v>43542</v>
      </c>
      <c r="H620" t="s">
        <v>55</v>
      </c>
      <c r="I620" t="s">
        <v>56</v>
      </c>
      <c r="J620">
        <v>245</v>
      </c>
      <c r="K620" s="1">
        <v>43542</v>
      </c>
      <c r="L620" s="1">
        <v>43542</v>
      </c>
      <c r="M620" s="1">
        <v>43535</v>
      </c>
      <c r="N620" t="s">
        <v>1837</v>
      </c>
      <c r="O620" t="s">
        <v>1838</v>
      </c>
      <c r="P620" t="s">
        <v>1839</v>
      </c>
      <c r="Q620" t="s">
        <v>1840</v>
      </c>
      <c r="R620" s="1">
        <v>45361</v>
      </c>
      <c r="U620" t="s">
        <v>1684</v>
      </c>
      <c r="W620" t="s">
        <v>1685</v>
      </c>
      <c r="X620" t="s">
        <v>59</v>
      </c>
      <c r="Y620" t="s">
        <v>1686</v>
      </c>
      <c r="Z620" t="s">
        <v>1687</v>
      </c>
      <c r="AA620" t="s">
        <v>1688</v>
      </c>
      <c r="AC620">
        <v>1</v>
      </c>
      <c r="AL620">
        <v>0</v>
      </c>
      <c r="AM620">
        <v>0</v>
      </c>
      <c r="AN620">
        <v>1</v>
      </c>
      <c r="AO620">
        <v>1</v>
      </c>
      <c r="AR620" s="2">
        <v>44183</v>
      </c>
      <c r="AS620" s="2">
        <v>44183</v>
      </c>
      <c r="AT620" t="s">
        <v>63</v>
      </c>
      <c r="AU620">
        <v>31</v>
      </c>
      <c r="AV620">
        <v>0</v>
      </c>
      <c r="AW620">
        <v>0</v>
      </c>
      <c r="AY620" t="s">
        <v>1841</v>
      </c>
      <c r="BA620" s="2">
        <v>44183</v>
      </c>
      <c r="BB620" s="2">
        <v>44183</v>
      </c>
      <c r="BC620" t="s">
        <v>63</v>
      </c>
      <c r="BD620">
        <v>31</v>
      </c>
    </row>
    <row r="621" spans="1:56" hidden="1" x14ac:dyDescent="0.15">
      <c r="A621">
        <v>238</v>
      </c>
      <c r="B621">
        <v>1</v>
      </c>
      <c r="C621">
        <v>1</v>
      </c>
      <c r="D621">
        <v>3</v>
      </c>
      <c r="E621">
        <v>0</v>
      </c>
      <c r="G621" s="1">
        <v>43542</v>
      </c>
      <c r="H621" t="s">
        <v>55</v>
      </c>
      <c r="I621" t="s">
        <v>56</v>
      </c>
      <c r="J621">
        <v>245</v>
      </c>
      <c r="K621" s="1">
        <v>43542</v>
      </c>
      <c r="L621" s="1">
        <v>43542</v>
      </c>
      <c r="M621" s="1">
        <v>43535</v>
      </c>
      <c r="N621" t="s">
        <v>1842</v>
      </c>
      <c r="O621" t="s">
        <v>1843</v>
      </c>
      <c r="P621" t="s">
        <v>1844</v>
      </c>
      <c r="Q621" t="s">
        <v>1845</v>
      </c>
      <c r="R621" s="1">
        <v>45361</v>
      </c>
      <c r="U621" t="s">
        <v>1684</v>
      </c>
      <c r="W621" t="s">
        <v>1685</v>
      </c>
      <c r="X621" t="s">
        <v>59</v>
      </c>
      <c r="Y621" t="s">
        <v>1686</v>
      </c>
      <c r="Z621" t="s">
        <v>1687</v>
      </c>
      <c r="AA621" t="s">
        <v>1688</v>
      </c>
      <c r="AC621">
        <v>1</v>
      </c>
      <c r="AL621">
        <v>0</v>
      </c>
      <c r="AM621">
        <v>0</v>
      </c>
      <c r="AN621">
        <v>1</v>
      </c>
      <c r="AO621">
        <v>1</v>
      </c>
      <c r="AR621" s="2">
        <v>44183</v>
      </c>
      <c r="AS621" s="2">
        <v>44183</v>
      </c>
      <c r="AT621" t="s">
        <v>63</v>
      </c>
      <c r="AU621">
        <v>32</v>
      </c>
      <c r="AV621">
        <v>0</v>
      </c>
      <c r="AW621">
        <v>0</v>
      </c>
      <c r="AY621" t="s">
        <v>1846</v>
      </c>
      <c r="BA621" s="2">
        <v>44183</v>
      </c>
      <c r="BB621" s="2">
        <v>44183</v>
      </c>
      <c r="BC621" t="s">
        <v>63</v>
      </c>
      <c r="BD621">
        <v>31</v>
      </c>
    </row>
    <row r="622" spans="1:56" hidden="1" x14ac:dyDescent="0.15">
      <c r="A622">
        <v>238</v>
      </c>
      <c r="B622">
        <v>1</v>
      </c>
      <c r="C622">
        <v>1</v>
      </c>
      <c r="D622">
        <v>3</v>
      </c>
      <c r="E622">
        <v>0</v>
      </c>
      <c r="G622" s="1">
        <v>43542</v>
      </c>
      <c r="H622" t="s">
        <v>55</v>
      </c>
      <c r="I622" t="s">
        <v>56</v>
      </c>
      <c r="J622">
        <v>245</v>
      </c>
      <c r="K622" s="1">
        <v>43542</v>
      </c>
      <c r="L622" s="1">
        <v>43542</v>
      </c>
      <c r="M622" s="1">
        <v>43535</v>
      </c>
      <c r="N622" t="s">
        <v>1847</v>
      </c>
      <c r="O622" t="s">
        <v>1848</v>
      </c>
      <c r="P622" t="s">
        <v>1849</v>
      </c>
      <c r="Q622" t="s">
        <v>1850</v>
      </c>
      <c r="R622" s="1">
        <v>45361</v>
      </c>
      <c r="U622" t="s">
        <v>1684</v>
      </c>
      <c r="W622" t="s">
        <v>1685</v>
      </c>
      <c r="X622" t="s">
        <v>59</v>
      </c>
      <c r="Y622" t="s">
        <v>1686</v>
      </c>
      <c r="Z622" t="s">
        <v>1687</v>
      </c>
      <c r="AA622" t="s">
        <v>1688</v>
      </c>
      <c r="AC622">
        <v>1</v>
      </c>
      <c r="AL622">
        <v>0</v>
      </c>
      <c r="AM622">
        <v>0</v>
      </c>
      <c r="AN622">
        <v>1</v>
      </c>
      <c r="AO622">
        <v>1</v>
      </c>
      <c r="AR622" s="2">
        <v>44183</v>
      </c>
      <c r="AS622" s="2">
        <v>44183</v>
      </c>
      <c r="AT622" t="s">
        <v>63</v>
      </c>
      <c r="AU622">
        <v>33</v>
      </c>
      <c r="AV622">
        <v>0</v>
      </c>
      <c r="AW622">
        <v>0</v>
      </c>
      <c r="AY622" t="s">
        <v>1851</v>
      </c>
      <c r="BA622" s="2">
        <v>44183</v>
      </c>
      <c r="BB622" s="2">
        <v>44183</v>
      </c>
      <c r="BC622" t="s">
        <v>63</v>
      </c>
      <c r="BD622">
        <v>31</v>
      </c>
    </row>
    <row r="623" spans="1:56" hidden="1" x14ac:dyDescent="0.15">
      <c r="A623">
        <v>238</v>
      </c>
      <c r="B623">
        <v>1</v>
      </c>
      <c r="C623">
        <v>1</v>
      </c>
      <c r="D623">
        <v>3</v>
      </c>
      <c r="E623">
        <v>0</v>
      </c>
      <c r="G623" s="1">
        <v>43542</v>
      </c>
      <c r="H623" t="s">
        <v>55</v>
      </c>
      <c r="I623" t="s">
        <v>56</v>
      </c>
      <c r="J623">
        <v>245</v>
      </c>
      <c r="K623" s="1">
        <v>43542</v>
      </c>
      <c r="L623" s="1">
        <v>43542</v>
      </c>
      <c r="M623" s="1">
        <v>43535</v>
      </c>
      <c r="N623" t="s">
        <v>1852</v>
      </c>
      <c r="O623" t="s">
        <v>1853</v>
      </c>
      <c r="P623" t="s">
        <v>1854</v>
      </c>
      <c r="Q623" t="s">
        <v>1855</v>
      </c>
      <c r="R623" s="1">
        <v>45361</v>
      </c>
      <c r="U623" t="s">
        <v>1684</v>
      </c>
      <c r="W623" t="s">
        <v>1685</v>
      </c>
      <c r="X623" t="s">
        <v>59</v>
      </c>
      <c r="Y623" t="s">
        <v>1686</v>
      </c>
      <c r="Z623" t="s">
        <v>1687</v>
      </c>
      <c r="AA623" t="s">
        <v>1688</v>
      </c>
      <c r="AC623">
        <v>1</v>
      </c>
      <c r="AL623">
        <v>0</v>
      </c>
      <c r="AM623">
        <v>0</v>
      </c>
      <c r="AN623">
        <v>1</v>
      </c>
      <c r="AO623">
        <v>1</v>
      </c>
      <c r="AR623" s="2">
        <v>44183</v>
      </c>
      <c r="AS623" s="2">
        <v>44183</v>
      </c>
      <c r="AT623" t="s">
        <v>63</v>
      </c>
      <c r="AU623">
        <v>34</v>
      </c>
      <c r="AV623">
        <v>0</v>
      </c>
      <c r="AW623">
        <v>0</v>
      </c>
      <c r="AY623" t="s">
        <v>1856</v>
      </c>
      <c r="BA623" s="2">
        <v>44183</v>
      </c>
      <c r="BB623" s="2">
        <v>44183</v>
      </c>
      <c r="BC623" t="s">
        <v>63</v>
      </c>
      <c r="BD623">
        <v>31</v>
      </c>
    </row>
    <row r="624" spans="1:56" hidden="1" x14ac:dyDescent="0.15">
      <c r="A624">
        <v>238</v>
      </c>
      <c r="B624">
        <v>1</v>
      </c>
      <c r="C624">
        <v>1</v>
      </c>
      <c r="D624">
        <v>3</v>
      </c>
      <c r="E624">
        <v>0</v>
      </c>
      <c r="G624" s="1">
        <v>43542</v>
      </c>
      <c r="H624" t="s">
        <v>55</v>
      </c>
      <c r="I624" t="s">
        <v>56</v>
      </c>
      <c r="J624">
        <v>245</v>
      </c>
      <c r="K624" s="1">
        <v>43542</v>
      </c>
      <c r="L624" s="1">
        <v>43542</v>
      </c>
      <c r="M624" s="1">
        <v>43535</v>
      </c>
      <c r="N624" t="s">
        <v>1857</v>
      </c>
      <c r="O624" t="s">
        <v>1858</v>
      </c>
      <c r="P624" t="s">
        <v>1859</v>
      </c>
      <c r="Q624" t="s">
        <v>1860</v>
      </c>
      <c r="R624" s="1">
        <v>45361</v>
      </c>
      <c r="U624" t="s">
        <v>1684</v>
      </c>
      <c r="W624" t="s">
        <v>1685</v>
      </c>
      <c r="X624" t="s">
        <v>59</v>
      </c>
      <c r="Y624" t="s">
        <v>1686</v>
      </c>
      <c r="Z624" t="s">
        <v>1687</v>
      </c>
      <c r="AA624" t="s">
        <v>1688</v>
      </c>
      <c r="AC624">
        <v>1</v>
      </c>
      <c r="AL624">
        <v>0</v>
      </c>
      <c r="AM624">
        <v>0</v>
      </c>
      <c r="AN624">
        <v>1</v>
      </c>
      <c r="AO624">
        <v>1</v>
      </c>
      <c r="AR624" s="2">
        <v>44183</v>
      </c>
      <c r="AS624" s="2">
        <v>44183</v>
      </c>
      <c r="AT624" t="s">
        <v>63</v>
      </c>
      <c r="AU624">
        <v>35</v>
      </c>
      <c r="AV624">
        <v>0</v>
      </c>
      <c r="AW624">
        <v>0</v>
      </c>
      <c r="AY624" t="s">
        <v>1861</v>
      </c>
      <c r="BA624" s="2">
        <v>44183</v>
      </c>
      <c r="BB624" s="2">
        <v>44183</v>
      </c>
      <c r="BC624" t="s">
        <v>63</v>
      </c>
      <c r="BD624">
        <v>31</v>
      </c>
    </row>
    <row r="625" spans="1:56" hidden="1" x14ac:dyDescent="0.15">
      <c r="A625">
        <v>238</v>
      </c>
      <c r="B625">
        <v>1</v>
      </c>
      <c r="C625">
        <v>1</v>
      </c>
      <c r="D625">
        <v>3</v>
      </c>
      <c r="E625">
        <v>0</v>
      </c>
      <c r="G625" s="1">
        <v>43542</v>
      </c>
      <c r="H625" t="s">
        <v>55</v>
      </c>
      <c r="I625" t="s">
        <v>56</v>
      </c>
      <c r="J625">
        <v>245</v>
      </c>
      <c r="K625" s="1">
        <v>43542</v>
      </c>
      <c r="L625" s="1">
        <v>43542</v>
      </c>
      <c r="M625" s="1">
        <v>43535</v>
      </c>
      <c r="N625" t="s">
        <v>1862</v>
      </c>
      <c r="O625" t="s">
        <v>1863</v>
      </c>
      <c r="P625" t="s">
        <v>1864</v>
      </c>
      <c r="Q625" t="s">
        <v>1865</v>
      </c>
      <c r="R625" s="1">
        <v>45361</v>
      </c>
      <c r="U625" t="s">
        <v>1684</v>
      </c>
      <c r="W625" t="s">
        <v>1685</v>
      </c>
      <c r="X625" t="s">
        <v>59</v>
      </c>
      <c r="Y625" t="s">
        <v>1686</v>
      </c>
      <c r="Z625" t="s">
        <v>1687</v>
      </c>
      <c r="AA625" t="s">
        <v>1688</v>
      </c>
      <c r="AC625">
        <v>1</v>
      </c>
      <c r="AL625">
        <v>0</v>
      </c>
      <c r="AM625">
        <v>0</v>
      </c>
      <c r="AN625">
        <v>1</v>
      </c>
      <c r="AO625">
        <v>1</v>
      </c>
      <c r="AR625" s="2">
        <v>44183</v>
      </c>
      <c r="AS625" s="2">
        <v>44183</v>
      </c>
      <c r="AT625" t="s">
        <v>63</v>
      </c>
      <c r="AU625">
        <v>36</v>
      </c>
      <c r="AV625">
        <v>0</v>
      </c>
      <c r="AW625">
        <v>0</v>
      </c>
      <c r="AY625" t="s">
        <v>1866</v>
      </c>
      <c r="BA625" s="2">
        <v>44183</v>
      </c>
      <c r="BB625" s="2">
        <v>44183</v>
      </c>
      <c r="BC625" t="s">
        <v>63</v>
      </c>
      <c r="BD625">
        <v>31</v>
      </c>
    </row>
    <row r="626" spans="1:56" hidden="1" x14ac:dyDescent="0.15">
      <c r="A626">
        <v>238</v>
      </c>
      <c r="B626">
        <v>1</v>
      </c>
      <c r="C626">
        <v>1</v>
      </c>
      <c r="D626">
        <v>3</v>
      </c>
      <c r="E626">
        <v>0</v>
      </c>
      <c r="G626" s="1">
        <v>43542</v>
      </c>
      <c r="H626" t="s">
        <v>55</v>
      </c>
      <c r="I626" t="s">
        <v>56</v>
      </c>
      <c r="J626">
        <v>245</v>
      </c>
      <c r="K626" s="1">
        <v>43542</v>
      </c>
      <c r="L626" s="1">
        <v>43542</v>
      </c>
      <c r="M626" s="1">
        <v>43535</v>
      </c>
      <c r="N626" t="s">
        <v>1867</v>
      </c>
      <c r="O626" t="s">
        <v>1868</v>
      </c>
      <c r="P626" t="s">
        <v>1869</v>
      </c>
      <c r="Q626" t="s">
        <v>1870</v>
      </c>
      <c r="R626" s="1">
        <v>45361</v>
      </c>
      <c r="U626" t="s">
        <v>1684</v>
      </c>
      <c r="W626" t="s">
        <v>1685</v>
      </c>
      <c r="X626" t="s">
        <v>59</v>
      </c>
      <c r="Y626" t="s">
        <v>1686</v>
      </c>
      <c r="Z626" t="s">
        <v>1687</v>
      </c>
      <c r="AA626" t="s">
        <v>1688</v>
      </c>
      <c r="AC626">
        <v>1</v>
      </c>
      <c r="AL626">
        <v>0</v>
      </c>
      <c r="AM626">
        <v>0</v>
      </c>
      <c r="AN626">
        <v>1</v>
      </c>
      <c r="AO626">
        <v>1</v>
      </c>
      <c r="AR626" s="2">
        <v>44183</v>
      </c>
      <c r="AS626" s="2">
        <v>44183</v>
      </c>
      <c r="AT626" t="s">
        <v>63</v>
      </c>
      <c r="AU626">
        <v>37</v>
      </c>
      <c r="AV626">
        <v>0</v>
      </c>
      <c r="AW626">
        <v>0</v>
      </c>
      <c r="AY626" t="s">
        <v>1871</v>
      </c>
      <c r="BA626" s="2">
        <v>44183</v>
      </c>
      <c r="BB626" s="2">
        <v>44183</v>
      </c>
      <c r="BC626" t="s">
        <v>63</v>
      </c>
      <c r="BD626">
        <v>31</v>
      </c>
    </row>
    <row r="627" spans="1:56" hidden="1" x14ac:dyDescent="0.15">
      <c r="A627">
        <v>238</v>
      </c>
      <c r="B627">
        <v>1</v>
      </c>
      <c r="C627">
        <v>1</v>
      </c>
      <c r="D627">
        <v>3</v>
      </c>
      <c r="E627">
        <v>0</v>
      </c>
      <c r="G627" s="1">
        <v>43542</v>
      </c>
      <c r="H627" t="s">
        <v>55</v>
      </c>
      <c r="I627" t="s">
        <v>56</v>
      </c>
      <c r="J627">
        <v>245</v>
      </c>
      <c r="K627" s="1">
        <v>43542</v>
      </c>
      <c r="L627" s="1">
        <v>43542</v>
      </c>
      <c r="M627" s="1">
        <v>43535</v>
      </c>
      <c r="N627" t="s">
        <v>1872</v>
      </c>
      <c r="O627" t="s">
        <v>1873</v>
      </c>
      <c r="P627" t="s">
        <v>1874</v>
      </c>
      <c r="Q627" t="s">
        <v>1875</v>
      </c>
      <c r="R627" s="1">
        <v>45361</v>
      </c>
      <c r="U627" t="s">
        <v>1684</v>
      </c>
      <c r="W627" t="s">
        <v>1685</v>
      </c>
      <c r="X627" t="s">
        <v>59</v>
      </c>
      <c r="Y627" t="s">
        <v>1686</v>
      </c>
      <c r="Z627" t="s">
        <v>1687</v>
      </c>
      <c r="AA627" t="s">
        <v>1688</v>
      </c>
      <c r="AC627">
        <v>1</v>
      </c>
      <c r="AL627">
        <v>0</v>
      </c>
      <c r="AM627">
        <v>0</v>
      </c>
      <c r="AN627">
        <v>1</v>
      </c>
      <c r="AO627">
        <v>1</v>
      </c>
      <c r="AR627" s="2">
        <v>44183</v>
      </c>
      <c r="AS627" s="2">
        <v>44183</v>
      </c>
      <c r="AT627" t="s">
        <v>63</v>
      </c>
      <c r="AU627">
        <v>38</v>
      </c>
      <c r="AV627">
        <v>0</v>
      </c>
      <c r="AW627">
        <v>0</v>
      </c>
      <c r="AY627" t="s">
        <v>1876</v>
      </c>
      <c r="BA627" s="2">
        <v>44183</v>
      </c>
      <c r="BB627" s="2">
        <v>44183</v>
      </c>
      <c r="BC627" t="s">
        <v>63</v>
      </c>
      <c r="BD627">
        <v>31</v>
      </c>
    </row>
    <row r="628" spans="1:56" hidden="1" x14ac:dyDescent="0.15">
      <c r="A628">
        <v>238</v>
      </c>
      <c r="B628">
        <v>1</v>
      </c>
      <c r="C628">
        <v>1</v>
      </c>
      <c r="D628">
        <v>3</v>
      </c>
      <c r="E628">
        <v>0</v>
      </c>
      <c r="G628" s="1">
        <v>43542</v>
      </c>
      <c r="H628" t="s">
        <v>55</v>
      </c>
      <c r="I628" t="s">
        <v>56</v>
      </c>
      <c r="J628">
        <v>245</v>
      </c>
      <c r="K628" s="1">
        <v>43542</v>
      </c>
      <c r="L628" s="1">
        <v>43542</v>
      </c>
      <c r="M628" s="1">
        <v>43535</v>
      </c>
      <c r="N628" t="s">
        <v>1877</v>
      </c>
      <c r="O628" t="s">
        <v>1878</v>
      </c>
      <c r="P628" t="s">
        <v>1879</v>
      </c>
      <c r="Q628" t="s">
        <v>1880</v>
      </c>
      <c r="R628" s="1">
        <v>45361</v>
      </c>
      <c r="U628" t="s">
        <v>1684</v>
      </c>
      <c r="W628" t="s">
        <v>1685</v>
      </c>
      <c r="X628" t="s">
        <v>59</v>
      </c>
      <c r="Y628" t="s">
        <v>1686</v>
      </c>
      <c r="Z628" t="s">
        <v>1687</v>
      </c>
      <c r="AA628" t="s">
        <v>1688</v>
      </c>
      <c r="AC628">
        <v>1</v>
      </c>
      <c r="AL628">
        <v>0</v>
      </c>
      <c r="AM628">
        <v>0</v>
      </c>
      <c r="AN628">
        <v>1</v>
      </c>
      <c r="AO628">
        <v>1</v>
      </c>
      <c r="AR628" s="2">
        <v>44183</v>
      </c>
      <c r="AS628" s="2">
        <v>44183</v>
      </c>
      <c r="AT628" t="s">
        <v>63</v>
      </c>
      <c r="AU628">
        <v>39</v>
      </c>
      <c r="AV628">
        <v>0</v>
      </c>
      <c r="AW628">
        <v>0</v>
      </c>
      <c r="AY628" t="s">
        <v>1881</v>
      </c>
      <c r="BA628" s="2">
        <v>44183</v>
      </c>
      <c r="BB628" s="2">
        <v>44183</v>
      </c>
      <c r="BC628" t="s">
        <v>63</v>
      </c>
      <c r="BD628">
        <v>31</v>
      </c>
    </row>
    <row r="629" spans="1:56" hidden="1" x14ac:dyDescent="0.15">
      <c r="A629">
        <v>238</v>
      </c>
      <c r="B629">
        <v>1</v>
      </c>
      <c r="C629">
        <v>1</v>
      </c>
      <c r="D629">
        <v>3</v>
      </c>
      <c r="E629">
        <v>0</v>
      </c>
      <c r="G629" s="1">
        <v>43542</v>
      </c>
      <c r="H629" t="s">
        <v>55</v>
      </c>
      <c r="I629" t="s">
        <v>56</v>
      </c>
      <c r="J629">
        <v>245</v>
      </c>
      <c r="K629" s="1">
        <v>43542</v>
      </c>
      <c r="L629" s="1">
        <v>43542</v>
      </c>
      <c r="M629" s="1">
        <v>43535</v>
      </c>
      <c r="N629" t="s">
        <v>1882</v>
      </c>
      <c r="O629" t="s">
        <v>1883</v>
      </c>
      <c r="P629" t="s">
        <v>1884</v>
      </c>
      <c r="Q629" t="s">
        <v>1885</v>
      </c>
      <c r="R629" s="1">
        <v>45361</v>
      </c>
      <c r="U629" t="s">
        <v>1684</v>
      </c>
      <c r="W629" t="s">
        <v>1685</v>
      </c>
      <c r="X629" t="s">
        <v>59</v>
      </c>
      <c r="Y629" t="s">
        <v>1686</v>
      </c>
      <c r="Z629" t="s">
        <v>1687</v>
      </c>
      <c r="AA629" t="s">
        <v>1688</v>
      </c>
      <c r="AC629">
        <v>1</v>
      </c>
      <c r="AL629">
        <v>0</v>
      </c>
      <c r="AM629">
        <v>0</v>
      </c>
      <c r="AN629">
        <v>1</v>
      </c>
      <c r="AO629">
        <v>1</v>
      </c>
      <c r="AR629" s="2">
        <v>44183</v>
      </c>
      <c r="AS629" s="2">
        <v>44183</v>
      </c>
      <c r="AT629" t="s">
        <v>63</v>
      </c>
      <c r="AU629">
        <v>40</v>
      </c>
      <c r="AV629">
        <v>0</v>
      </c>
      <c r="AW629">
        <v>0</v>
      </c>
      <c r="AY629" t="s">
        <v>1886</v>
      </c>
      <c r="BA629" s="2">
        <v>44183</v>
      </c>
      <c r="BB629" s="2">
        <v>44183</v>
      </c>
      <c r="BC629" t="s">
        <v>63</v>
      </c>
      <c r="BD629">
        <v>31</v>
      </c>
    </row>
    <row r="630" spans="1:56" hidden="1" x14ac:dyDescent="0.15">
      <c r="A630">
        <v>238</v>
      </c>
      <c r="B630">
        <v>1</v>
      </c>
      <c r="C630">
        <v>1</v>
      </c>
      <c r="D630">
        <v>3</v>
      </c>
      <c r="E630">
        <v>0</v>
      </c>
      <c r="G630" s="1">
        <v>43542</v>
      </c>
      <c r="H630" t="s">
        <v>55</v>
      </c>
      <c r="I630" t="s">
        <v>56</v>
      </c>
      <c r="J630">
        <v>245</v>
      </c>
      <c r="K630" s="1">
        <v>43542</v>
      </c>
      <c r="L630" s="1">
        <v>43542</v>
      </c>
      <c r="M630" s="1">
        <v>43535</v>
      </c>
      <c r="N630" t="s">
        <v>1887</v>
      </c>
      <c r="O630" t="s">
        <v>1888</v>
      </c>
      <c r="P630" t="s">
        <v>1889</v>
      </c>
      <c r="Q630" t="s">
        <v>1890</v>
      </c>
      <c r="R630" s="1">
        <v>45361</v>
      </c>
      <c r="U630" t="s">
        <v>1684</v>
      </c>
      <c r="W630" t="s">
        <v>1685</v>
      </c>
      <c r="X630" t="s">
        <v>59</v>
      </c>
      <c r="Y630" t="s">
        <v>1686</v>
      </c>
      <c r="Z630" t="s">
        <v>1687</v>
      </c>
      <c r="AA630" t="s">
        <v>1688</v>
      </c>
      <c r="AC630">
        <v>1</v>
      </c>
      <c r="AL630">
        <v>0</v>
      </c>
      <c r="AM630">
        <v>0</v>
      </c>
      <c r="AN630">
        <v>1</v>
      </c>
      <c r="AO630">
        <v>1</v>
      </c>
      <c r="AR630" s="2">
        <v>44183</v>
      </c>
      <c r="AS630" s="2">
        <v>44183</v>
      </c>
      <c r="AT630" t="s">
        <v>63</v>
      </c>
      <c r="AU630">
        <v>41</v>
      </c>
      <c r="AV630">
        <v>0</v>
      </c>
      <c r="AW630">
        <v>0</v>
      </c>
      <c r="AY630" t="s">
        <v>1891</v>
      </c>
      <c r="BA630" s="2">
        <v>44183</v>
      </c>
      <c r="BB630" s="2">
        <v>44183</v>
      </c>
      <c r="BC630" t="s">
        <v>63</v>
      </c>
      <c r="BD630">
        <v>31</v>
      </c>
    </row>
    <row r="631" spans="1:56" hidden="1" x14ac:dyDescent="0.15">
      <c r="A631">
        <v>238</v>
      </c>
      <c r="B631">
        <v>1</v>
      </c>
      <c r="C631">
        <v>1</v>
      </c>
      <c r="D631">
        <v>3</v>
      </c>
      <c r="E631">
        <v>0</v>
      </c>
      <c r="G631" s="1">
        <v>43542</v>
      </c>
      <c r="H631" t="s">
        <v>55</v>
      </c>
      <c r="I631" t="s">
        <v>56</v>
      </c>
      <c r="J631">
        <v>245</v>
      </c>
      <c r="K631" s="1">
        <v>43542</v>
      </c>
      <c r="L631" s="1">
        <v>43542</v>
      </c>
      <c r="M631" s="1">
        <v>43535</v>
      </c>
      <c r="N631" t="s">
        <v>1892</v>
      </c>
      <c r="O631" t="s">
        <v>1893</v>
      </c>
      <c r="P631" t="s">
        <v>1894</v>
      </c>
      <c r="Q631" t="s">
        <v>1895</v>
      </c>
      <c r="R631" s="1">
        <v>45361</v>
      </c>
      <c r="U631" t="s">
        <v>1684</v>
      </c>
      <c r="W631" t="s">
        <v>1685</v>
      </c>
      <c r="X631" t="s">
        <v>59</v>
      </c>
      <c r="Y631" t="s">
        <v>1686</v>
      </c>
      <c r="Z631" t="s">
        <v>1687</v>
      </c>
      <c r="AA631" t="s">
        <v>1688</v>
      </c>
      <c r="AC631">
        <v>1</v>
      </c>
      <c r="AL631">
        <v>0</v>
      </c>
      <c r="AM631">
        <v>0</v>
      </c>
      <c r="AN631">
        <v>1</v>
      </c>
      <c r="AO631">
        <v>1</v>
      </c>
      <c r="AR631" s="2">
        <v>44183</v>
      </c>
      <c r="AS631" s="2">
        <v>44183</v>
      </c>
      <c r="AT631" t="s">
        <v>63</v>
      </c>
      <c r="AU631">
        <v>42</v>
      </c>
      <c r="AV631">
        <v>0</v>
      </c>
      <c r="AW631">
        <v>0</v>
      </c>
      <c r="AY631" t="s">
        <v>1896</v>
      </c>
      <c r="BA631" s="2">
        <v>44183</v>
      </c>
      <c r="BB631" s="2">
        <v>44183</v>
      </c>
      <c r="BC631" t="s">
        <v>63</v>
      </c>
      <c r="BD631">
        <v>31</v>
      </c>
    </row>
    <row r="632" spans="1:56" hidden="1" x14ac:dyDescent="0.15">
      <c r="A632">
        <v>238</v>
      </c>
      <c r="B632">
        <v>1</v>
      </c>
      <c r="C632">
        <v>1</v>
      </c>
      <c r="D632">
        <v>3</v>
      </c>
      <c r="E632">
        <v>0</v>
      </c>
      <c r="G632" s="1">
        <v>43542</v>
      </c>
      <c r="H632" t="s">
        <v>55</v>
      </c>
      <c r="I632" t="s">
        <v>56</v>
      </c>
      <c r="J632">
        <v>245</v>
      </c>
      <c r="K632" s="1">
        <v>43542</v>
      </c>
      <c r="L632" s="1">
        <v>43542</v>
      </c>
      <c r="M632" s="1">
        <v>43535</v>
      </c>
      <c r="N632" t="s">
        <v>1897</v>
      </c>
      <c r="O632" t="s">
        <v>1898</v>
      </c>
      <c r="P632" t="s">
        <v>1899</v>
      </c>
      <c r="Q632" t="s">
        <v>1900</v>
      </c>
      <c r="R632" s="1">
        <v>45361</v>
      </c>
      <c r="U632" t="s">
        <v>1684</v>
      </c>
      <c r="W632" t="s">
        <v>1685</v>
      </c>
      <c r="X632" t="s">
        <v>59</v>
      </c>
      <c r="Y632" t="s">
        <v>1686</v>
      </c>
      <c r="Z632" t="s">
        <v>1687</v>
      </c>
      <c r="AA632" t="s">
        <v>1688</v>
      </c>
      <c r="AC632">
        <v>1</v>
      </c>
      <c r="AL632">
        <v>0</v>
      </c>
      <c r="AM632">
        <v>0</v>
      </c>
      <c r="AN632">
        <v>1</v>
      </c>
      <c r="AO632">
        <v>1</v>
      </c>
      <c r="AR632" s="2">
        <v>44183</v>
      </c>
      <c r="AS632" s="2">
        <v>44183</v>
      </c>
      <c r="AT632" t="s">
        <v>63</v>
      </c>
      <c r="AU632">
        <v>43</v>
      </c>
      <c r="AV632">
        <v>0</v>
      </c>
      <c r="AW632">
        <v>0</v>
      </c>
      <c r="AY632" t="s">
        <v>1901</v>
      </c>
      <c r="BA632" s="2">
        <v>44183</v>
      </c>
      <c r="BB632" s="2">
        <v>44183</v>
      </c>
      <c r="BC632" t="s">
        <v>63</v>
      </c>
      <c r="BD632">
        <v>31</v>
      </c>
    </row>
    <row r="633" spans="1:56" hidden="1" x14ac:dyDescent="0.15">
      <c r="A633">
        <v>238</v>
      </c>
      <c r="B633">
        <v>1</v>
      </c>
      <c r="C633">
        <v>1</v>
      </c>
      <c r="D633">
        <v>3</v>
      </c>
      <c r="E633">
        <v>0</v>
      </c>
      <c r="G633" s="1">
        <v>43542</v>
      </c>
      <c r="H633" t="s">
        <v>55</v>
      </c>
      <c r="I633" t="s">
        <v>56</v>
      </c>
      <c r="J633">
        <v>245</v>
      </c>
      <c r="K633" s="1">
        <v>43542</v>
      </c>
      <c r="L633" s="1">
        <v>43542</v>
      </c>
      <c r="M633" s="1">
        <v>43535</v>
      </c>
      <c r="N633" t="s">
        <v>1902</v>
      </c>
      <c r="O633" t="s">
        <v>1903</v>
      </c>
      <c r="P633" t="s">
        <v>1904</v>
      </c>
      <c r="Q633" t="s">
        <v>1905</v>
      </c>
      <c r="R633" s="1">
        <v>45361</v>
      </c>
      <c r="U633" t="s">
        <v>1684</v>
      </c>
      <c r="W633" t="s">
        <v>1685</v>
      </c>
      <c r="X633" t="s">
        <v>59</v>
      </c>
      <c r="Y633" t="s">
        <v>1686</v>
      </c>
      <c r="Z633" t="s">
        <v>1687</v>
      </c>
      <c r="AA633" t="s">
        <v>1688</v>
      </c>
      <c r="AC633">
        <v>1</v>
      </c>
      <c r="AL633">
        <v>0</v>
      </c>
      <c r="AM633">
        <v>0</v>
      </c>
      <c r="AN633">
        <v>1</v>
      </c>
      <c r="AO633">
        <v>1</v>
      </c>
      <c r="AR633" s="2">
        <v>44183</v>
      </c>
      <c r="AS633" s="2">
        <v>44183</v>
      </c>
      <c r="AT633" t="s">
        <v>63</v>
      </c>
      <c r="AU633">
        <v>44</v>
      </c>
      <c r="AV633">
        <v>0</v>
      </c>
      <c r="AW633">
        <v>0</v>
      </c>
      <c r="AY633" t="s">
        <v>1906</v>
      </c>
      <c r="BA633" s="2">
        <v>44183</v>
      </c>
      <c r="BB633" s="2">
        <v>44183</v>
      </c>
      <c r="BC633" t="s">
        <v>63</v>
      </c>
      <c r="BD633">
        <v>31</v>
      </c>
    </row>
    <row r="634" spans="1:56" hidden="1" x14ac:dyDescent="0.15">
      <c r="A634">
        <v>238</v>
      </c>
      <c r="B634">
        <v>1</v>
      </c>
      <c r="C634">
        <v>1</v>
      </c>
      <c r="D634">
        <v>3</v>
      </c>
      <c r="E634">
        <v>0</v>
      </c>
      <c r="G634" s="1">
        <v>43542</v>
      </c>
      <c r="H634" t="s">
        <v>55</v>
      </c>
      <c r="I634" t="s">
        <v>56</v>
      </c>
      <c r="J634">
        <v>245</v>
      </c>
      <c r="K634" s="1">
        <v>43542</v>
      </c>
      <c r="L634" s="1">
        <v>43542</v>
      </c>
      <c r="M634" s="1">
        <v>43535</v>
      </c>
      <c r="N634" t="s">
        <v>1907</v>
      </c>
      <c r="O634" t="s">
        <v>1908</v>
      </c>
      <c r="P634" t="s">
        <v>1909</v>
      </c>
      <c r="Q634" t="s">
        <v>1910</v>
      </c>
      <c r="R634" s="1">
        <v>45361</v>
      </c>
      <c r="U634" t="s">
        <v>1684</v>
      </c>
      <c r="W634" t="s">
        <v>1685</v>
      </c>
      <c r="X634" t="s">
        <v>59</v>
      </c>
      <c r="Y634" t="s">
        <v>1686</v>
      </c>
      <c r="Z634" t="s">
        <v>1687</v>
      </c>
      <c r="AA634" t="s">
        <v>1688</v>
      </c>
      <c r="AC634">
        <v>1</v>
      </c>
      <c r="AL634">
        <v>0</v>
      </c>
      <c r="AM634">
        <v>0</v>
      </c>
      <c r="AN634">
        <v>1</v>
      </c>
      <c r="AO634">
        <v>1</v>
      </c>
      <c r="AR634" s="2">
        <v>44183</v>
      </c>
      <c r="AS634" s="2">
        <v>44183</v>
      </c>
      <c r="AT634" t="s">
        <v>63</v>
      </c>
      <c r="AU634">
        <v>45</v>
      </c>
      <c r="AV634">
        <v>0</v>
      </c>
      <c r="AW634">
        <v>0</v>
      </c>
      <c r="AY634" t="s">
        <v>1911</v>
      </c>
      <c r="BA634" s="2">
        <v>44183</v>
      </c>
      <c r="BB634" s="2">
        <v>44183</v>
      </c>
      <c r="BC634" t="s">
        <v>63</v>
      </c>
      <c r="BD634">
        <v>31</v>
      </c>
    </row>
    <row r="635" spans="1:56" hidden="1" x14ac:dyDescent="0.15">
      <c r="A635">
        <v>238</v>
      </c>
      <c r="B635">
        <v>1</v>
      </c>
      <c r="C635">
        <v>1</v>
      </c>
      <c r="D635">
        <v>3</v>
      </c>
      <c r="E635">
        <v>0</v>
      </c>
      <c r="G635" s="1">
        <v>43542</v>
      </c>
      <c r="H635" t="s">
        <v>55</v>
      </c>
      <c r="I635" t="s">
        <v>56</v>
      </c>
      <c r="J635">
        <v>245</v>
      </c>
      <c r="K635" s="1">
        <v>43542</v>
      </c>
      <c r="L635" s="1">
        <v>43542</v>
      </c>
      <c r="M635" s="1">
        <v>43535</v>
      </c>
      <c r="N635" t="s">
        <v>1912</v>
      </c>
      <c r="O635" t="s">
        <v>1913</v>
      </c>
      <c r="P635" t="s">
        <v>1914</v>
      </c>
      <c r="Q635" t="s">
        <v>1915</v>
      </c>
      <c r="R635" s="1">
        <v>45361</v>
      </c>
      <c r="U635" t="s">
        <v>1684</v>
      </c>
      <c r="W635" t="s">
        <v>1685</v>
      </c>
      <c r="X635" t="s">
        <v>59</v>
      </c>
      <c r="Y635" t="s">
        <v>1686</v>
      </c>
      <c r="Z635" t="s">
        <v>1687</v>
      </c>
      <c r="AA635" t="s">
        <v>1688</v>
      </c>
      <c r="AC635">
        <v>1</v>
      </c>
      <c r="AL635">
        <v>0</v>
      </c>
      <c r="AM635">
        <v>0</v>
      </c>
      <c r="AN635">
        <v>1</v>
      </c>
      <c r="AO635">
        <v>1</v>
      </c>
      <c r="AR635" s="2">
        <v>44183</v>
      </c>
      <c r="AS635" s="2">
        <v>44183</v>
      </c>
      <c r="AT635" t="s">
        <v>63</v>
      </c>
      <c r="AU635">
        <v>46</v>
      </c>
      <c r="AV635">
        <v>0</v>
      </c>
      <c r="AW635">
        <v>0</v>
      </c>
      <c r="AY635" t="s">
        <v>1916</v>
      </c>
      <c r="BA635" s="2">
        <v>44183</v>
      </c>
      <c r="BB635" s="2">
        <v>44183</v>
      </c>
      <c r="BC635" t="s">
        <v>63</v>
      </c>
      <c r="BD635">
        <v>31</v>
      </c>
    </row>
    <row r="636" spans="1:56" hidden="1" x14ac:dyDescent="0.15">
      <c r="A636">
        <v>238</v>
      </c>
      <c r="B636">
        <v>1</v>
      </c>
      <c r="C636">
        <v>1</v>
      </c>
      <c r="D636">
        <v>3</v>
      </c>
      <c r="E636">
        <v>0</v>
      </c>
      <c r="G636" s="1">
        <v>43542</v>
      </c>
      <c r="H636" t="s">
        <v>55</v>
      </c>
      <c r="I636" t="s">
        <v>56</v>
      </c>
      <c r="J636">
        <v>245</v>
      </c>
      <c r="K636" s="1">
        <v>43542</v>
      </c>
      <c r="L636" s="1">
        <v>43542</v>
      </c>
      <c r="M636" s="1">
        <v>43535</v>
      </c>
      <c r="N636" t="s">
        <v>1917</v>
      </c>
      <c r="O636" t="s">
        <v>1918</v>
      </c>
      <c r="P636" t="s">
        <v>1919</v>
      </c>
      <c r="Q636" t="s">
        <v>1920</v>
      </c>
      <c r="R636" s="1">
        <v>45361</v>
      </c>
      <c r="U636" t="s">
        <v>1684</v>
      </c>
      <c r="W636" t="s">
        <v>1685</v>
      </c>
      <c r="X636" t="s">
        <v>59</v>
      </c>
      <c r="Y636" t="s">
        <v>1686</v>
      </c>
      <c r="Z636" t="s">
        <v>1687</v>
      </c>
      <c r="AA636" t="s">
        <v>1688</v>
      </c>
      <c r="AC636">
        <v>1</v>
      </c>
      <c r="AL636">
        <v>0</v>
      </c>
      <c r="AM636">
        <v>0</v>
      </c>
      <c r="AN636">
        <v>1</v>
      </c>
      <c r="AO636">
        <v>1</v>
      </c>
      <c r="AR636" s="2">
        <v>44183</v>
      </c>
      <c r="AS636" s="2">
        <v>44183</v>
      </c>
      <c r="AT636" t="s">
        <v>63</v>
      </c>
      <c r="AU636">
        <v>47</v>
      </c>
      <c r="AV636">
        <v>0</v>
      </c>
      <c r="AW636">
        <v>0</v>
      </c>
      <c r="AY636" t="s">
        <v>1921</v>
      </c>
      <c r="BA636" s="2">
        <v>44183</v>
      </c>
      <c r="BB636" s="2">
        <v>44183</v>
      </c>
      <c r="BC636" t="s">
        <v>63</v>
      </c>
      <c r="BD636">
        <v>31</v>
      </c>
    </row>
    <row r="637" spans="1:56" hidden="1" x14ac:dyDescent="0.15">
      <c r="A637">
        <v>238</v>
      </c>
      <c r="B637">
        <v>1</v>
      </c>
      <c r="C637">
        <v>1</v>
      </c>
      <c r="D637">
        <v>3</v>
      </c>
      <c r="E637">
        <v>0</v>
      </c>
      <c r="G637" s="1">
        <v>43542</v>
      </c>
      <c r="H637" t="s">
        <v>55</v>
      </c>
      <c r="I637" t="s">
        <v>56</v>
      </c>
      <c r="J637">
        <v>245</v>
      </c>
      <c r="K637" s="1">
        <v>43542</v>
      </c>
      <c r="L637" s="1">
        <v>43542</v>
      </c>
      <c r="M637" s="1">
        <v>43535</v>
      </c>
      <c r="N637" t="s">
        <v>1922</v>
      </c>
      <c r="O637" t="s">
        <v>1923</v>
      </c>
      <c r="P637" t="s">
        <v>1924</v>
      </c>
      <c r="Q637" t="s">
        <v>1925</v>
      </c>
      <c r="R637" s="1">
        <v>45361</v>
      </c>
      <c r="U637" t="s">
        <v>1684</v>
      </c>
      <c r="W637" t="s">
        <v>1685</v>
      </c>
      <c r="X637" t="s">
        <v>59</v>
      </c>
      <c r="Y637" t="s">
        <v>1686</v>
      </c>
      <c r="Z637" t="s">
        <v>1687</v>
      </c>
      <c r="AA637" t="s">
        <v>1688</v>
      </c>
      <c r="AC637">
        <v>1</v>
      </c>
      <c r="AL637">
        <v>0</v>
      </c>
      <c r="AM637">
        <v>0</v>
      </c>
      <c r="AN637">
        <v>1</v>
      </c>
      <c r="AO637">
        <v>1</v>
      </c>
      <c r="AR637" s="2">
        <v>44183</v>
      </c>
      <c r="AS637" s="2">
        <v>44183</v>
      </c>
      <c r="AT637" t="s">
        <v>63</v>
      </c>
      <c r="AU637">
        <v>48</v>
      </c>
      <c r="AV637">
        <v>0</v>
      </c>
      <c r="AW637">
        <v>0</v>
      </c>
      <c r="AY637" t="s">
        <v>1926</v>
      </c>
      <c r="BA637" s="2">
        <v>44183</v>
      </c>
      <c r="BB637" s="2">
        <v>44183</v>
      </c>
      <c r="BC637" t="s">
        <v>63</v>
      </c>
      <c r="BD637">
        <v>31</v>
      </c>
    </row>
    <row r="638" spans="1:56" hidden="1" x14ac:dyDescent="0.15">
      <c r="A638">
        <v>238</v>
      </c>
      <c r="B638">
        <v>1</v>
      </c>
      <c r="C638">
        <v>1</v>
      </c>
      <c r="D638">
        <v>3</v>
      </c>
      <c r="E638">
        <v>0</v>
      </c>
      <c r="G638" s="1">
        <v>43542</v>
      </c>
      <c r="H638" t="s">
        <v>55</v>
      </c>
      <c r="I638" t="s">
        <v>56</v>
      </c>
      <c r="J638">
        <v>245</v>
      </c>
      <c r="K638" s="1">
        <v>43542</v>
      </c>
      <c r="L638" s="1">
        <v>43542</v>
      </c>
      <c r="M638" s="1">
        <v>43535</v>
      </c>
      <c r="N638" t="s">
        <v>1927</v>
      </c>
      <c r="O638" t="s">
        <v>1928</v>
      </c>
      <c r="P638" t="s">
        <v>1929</v>
      </c>
      <c r="Q638" t="s">
        <v>1930</v>
      </c>
      <c r="R638" s="1">
        <v>45361</v>
      </c>
      <c r="U638" t="s">
        <v>1684</v>
      </c>
      <c r="W638" t="s">
        <v>1685</v>
      </c>
      <c r="X638" t="s">
        <v>59</v>
      </c>
      <c r="Y638" t="s">
        <v>1686</v>
      </c>
      <c r="Z638" t="s">
        <v>1687</v>
      </c>
      <c r="AA638" t="s">
        <v>1688</v>
      </c>
      <c r="AC638">
        <v>1</v>
      </c>
      <c r="AL638">
        <v>0</v>
      </c>
      <c r="AM638">
        <v>0</v>
      </c>
      <c r="AN638">
        <v>1</v>
      </c>
      <c r="AO638">
        <v>1</v>
      </c>
      <c r="AR638" s="2">
        <v>44183</v>
      </c>
      <c r="AS638" s="2">
        <v>44183</v>
      </c>
      <c r="AT638" t="s">
        <v>63</v>
      </c>
      <c r="AU638">
        <v>49</v>
      </c>
      <c r="AV638">
        <v>0</v>
      </c>
      <c r="AW638">
        <v>0</v>
      </c>
      <c r="AY638" t="s">
        <v>1931</v>
      </c>
      <c r="BA638" s="2">
        <v>44183</v>
      </c>
      <c r="BB638" s="2">
        <v>44183</v>
      </c>
      <c r="BC638" t="s">
        <v>63</v>
      </c>
      <c r="BD638">
        <v>31</v>
      </c>
    </row>
    <row r="639" spans="1:56" hidden="1" x14ac:dyDescent="0.15">
      <c r="A639">
        <v>238</v>
      </c>
      <c r="B639">
        <v>1</v>
      </c>
      <c r="C639">
        <v>1</v>
      </c>
      <c r="D639">
        <v>3</v>
      </c>
      <c r="E639">
        <v>0</v>
      </c>
      <c r="G639" s="1">
        <v>43542</v>
      </c>
      <c r="H639" t="s">
        <v>55</v>
      </c>
      <c r="I639" t="s">
        <v>56</v>
      </c>
      <c r="J639">
        <v>245</v>
      </c>
      <c r="K639" s="1">
        <v>43542</v>
      </c>
      <c r="L639" s="1">
        <v>43542</v>
      </c>
      <c r="M639" s="1">
        <v>43535</v>
      </c>
      <c r="N639" t="s">
        <v>1932</v>
      </c>
      <c r="O639" t="s">
        <v>1933</v>
      </c>
      <c r="P639" t="s">
        <v>1934</v>
      </c>
      <c r="Q639" t="s">
        <v>1935</v>
      </c>
      <c r="R639" s="1">
        <v>45361</v>
      </c>
      <c r="U639" t="s">
        <v>1684</v>
      </c>
      <c r="W639" t="s">
        <v>1685</v>
      </c>
      <c r="X639" t="s">
        <v>59</v>
      </c>
      <c r="Y639" t="s">
        <v>1686</v>
      </c>
      <c r="Z639" t="s">
        <v>1687</v>
      </c>
      <c r="AA639" t="s">
        <v>1688</v>
      </c>
      <c r="AC639">
        <v>1</v>
      </c>
      <c r="AL639">
        <v>0</v>
      </c>
      <c r="AM639">
        <v>0</v>
      </c>
      <c r="AN639">
        <v>1</v>
      </c>
      <c r="AO639">
        <v>1</v>
      </c>
      <c r="AR639" s="2">
        <v>44183</v>
      </c>
      <c r="AS639" s="2">
        <v>44183</v>
      </c>
      <c r="AT639" t="s">
        <v>63</v>
      </c>
      <c r="AU639">
        <v>50</v>
      </c>
      <c r="AV639">
        <v>0</v>
      </c>
      <c r="AW639">
        <v>0</v>
      </c>
      <c r="AY639" t="s">
        <v>1936</v>
      </c>
      <c r="BA639" s="2">
        <v>44183</v>
      </c>
      <c r="BB639" s="2">
        <v>44183</v>
      </c>
      <c r="BC639" t="s">
        <v>63</v>
      </c>
      <c r="BD639">
        <v>31</v>
      </c>
    </row>
    <row r="640" spans="1:56" hidden="1" x14ac:dyDescent="0.15">
      <c r="A640">
        <v>238</v>
      </c>
      <c r="B640">
        <v>1</v>
      </c>
      <c r="C640">
        <v>1</v>
      </c>
      <c r="D640">
        <v>3</v>
      </c>
      <c r="E640">
        <v>0</v>
      </c>
      <c r="G640" s="1">
        <v>43542</v>
      </c>
      <c r="H640" t="s">
        <v>55</v>
      </c>
      <c r="I640" t="s">
        <v>56</v>
      </c>
      <c r="J640">
        <v>245</v>
      </c>
      <c r="K640" s="1">
        <v>43542</v>
      </c>
      <c r="L640" s="1">
        <v>43542</v>
      </c>
      <c r="M640" s="1">
        <v>43535</v>
      </c>
      <c r="N640" t="s">
        <v>1937</v>
      </c>
      <c r="O640" t="s">
        <v>1938</v>
      </c>
      <c r="P640" t="s">
        <v>1939</v>
      </c>
      <c r="Q640" t="s">
        <v>1940</v>
      </c>
      <c r="R640" s="1">
        <v>45361</v>
      </c>
      <c r="U640" t="s">
        <v>1684</v>
      </c>
      <c r="W640" t="s">
        <v>1685</v>
      </c>
      <c r="X640" t="s">
        <v>59</v>
      </c>
      <c r="Y640" t="s">
        <v>1686</v>
      </c>
      <c r="Z640" t="s">
        <v>1687</v>
      </c>
      <c r="AA640" t="s">
        <v>1688</v>
      </c>
      <c r="AC640">
        <v>1</v>
      </c>
      <c r="AL640">
        <v>0</v>
      </c>
      <c r="AM640">
        <v>0</v>
      </c>
      <c r="AN640">
        <v>1</v>
      </c>
      <c r="AO640">
        <v>1</v>
      </c>
      <c r="AR640" s="2">
        <v>44183</v>
      </c>
      <c r="AS640" s="2">
        <v>44183</v>
      </c>
      <c r="AT640" t="s">
        <v>63</v>
      </c>
      <c r="AU640">
        <v>51</v>
      </c>
      <c r="AV640">
        <v>0</v>
      </c>
      <c r="AW640">
        <v>0</v>
      </c>
      <c r="AY640" t="s">
        <v>1941</v>
      </c>
      <c r="BA640" s="2">
        <v>44183</v>
      </c>
      <c r="BB640" s="2">
        <v>44183</v>
      </c>
      <c r="BC640" t="s">
        <v>63</v>
      </c>
      <c r="BD640">
        <v>31</v>
      </c>
    </row>
    <row r="641" spans="1:56" hidden="1" x14ac:dyDescent="0.15">
      <c r="A641">
        <v>238</v>
      </c>
      <c r="B641">
        <v>1</v>
      </c>
      <c r="C641">
        <v>1</v>
      </c>
      <c r="D641">
        <v>3</v>
      </c>
      <c r="E641">
        <v>0</v>
      </c>
      <c r="G641" s="1">
        <v>43542</v>
      </c>
      <c r="H641" t="s">
        <v>55</v>
      </c>
      <c r="I641" t="s">
        <v>56</v>
      </c>
      <c r="J641">
        <v>245</v>
      </c>
      <c r="K641" s="1">
        <v>43542</v>
      </c>
      <c r="L641" s="1">
        <v>43542</v>
      </c>
      <c r="M641" s="1">
        <v>43535</v>
      </c>
      <c r="N641" t="s">
        <v>1942</v>
      </c>
      <c r="O641" t="s">
        <v>1943</v>
      </c>
      <c r="P641" t="s">
        <v>1944</v>
      </c>
      <c r="Q641" t="s">
        <v>1945</v>
      </c>
      <c r="R641" s="1">
        <v>45361</v>
      </c>
      <c r="U641" t="s">
        <v>1684</v>
      </c>
      <c r="W641" t="s">
        <v>1685</v>
      </c>
      <c r="X641" t="s">
        <v>59</v>
      </c>
      <c r="Y641" t="s">
        <v>1686</v>
      </c>
      <c r="Z641" t="s">
        <v>1687</v>
      </c>
      <c r="AA641" t="s">
        <v>1688</v>
      </c>
      <c r="AC641">
        <v>1</v>
      </c>
      <c r="AL641">
        <v>0</v>
      </c>
      <c r="AM641">
        <v>0</v>
      </c>
      <c r="AN641">
        <v>1</v>
      </c>
      <c r="AO641">
        <v>1</v>
      </c>
      <c r="AR641" s="2">
        <v>44183</v>
      </c>
      <c r="AS641" s="2">
        <v>44183</v>
      </c>
      <c r="AT641" t="s">
        <v>63</v>
      </c>
      <c r="AU641">
        <v>52</v>
      </c>
      <c r="AV641">
        <v>0</v>
      </c>
      <c r="AW641">
        <v>0</v>
      </c>
      <c r="AY641" t="s">
        <v>1946</v>
      </c>
      <c r="BA641" s="2">
        <v>44183</v>
      </c>
      <c r="BB641" s="2">
        <v>44183</v>
      </c>
      <c r="BC641" t="s">
        <v>63</v>
      </c>
      <c r="BD641">
        <v>31</v>
      </c>
    </row>
    <row r="642" spans="1:56" hidden="1" x14ac:dyDescent="0.15">
      <c r="A642">
        <v>238</v>
      </c>
      <c r="B642">
        <v>1</v>
      </c>
      <c r="C642">
        <v>1</v>
      </c>
      <c r="D642">
        <v>3</v>
      </c>
      <c r="E642">
        <v>0</v>
      </c>
      <c r="G642" s="1">
        <v>43542</v>
      </c>
      <c r="H642" t="s">
        <v>55</v>
      </c>
      <c r="I642" t="s">
        <v>56</v>
      </c>
      <c r="J642">
        <v>245</v>
      </c>
      <c r="K642" s="1">
        <v>43542</v>
      </c>
      <c r="L642" s="1">
        <v>43542</v>
      </c>
      <c r="M642" s="1">
        <v>43535</v>
      </c>
      <c r="N642" t="s">
        <v>1947</v>
      </c>
      <c r="O642" t="s">
        <v>1948</v>
      </c>
      <c r="P642" t="s">
        <v>1949</v>
      </c>
      <c r="Q642" t="s">
        <v>1950</v>
      </c>
      <c r="R642" s="1">
        <v>45361</v>
      </c>
      <c r="U642" t="s">
        <v>1684</v>
      </c>
      <c r="W642" t="s">
        <v>1685</v>
      </c>
      <c r="X642" t="s">
        <v>59</v>
      </c>
      <c r="Y642" t="s">
        <v>1686</v>
      </c>
      <c r="Z642" t="s">
        <v>1687</v>
      </c>
      <c r="AA642" t="s">
        <v>1688</v>
      </c>
      <c r="AC642">
        <v>1</v>
      </c>
      <c r="AL642">
        <v>0</v>
      </c>
      <c r="AM642">
        <v>0</v>
      </c>
      <c r="AN642">
        <v>1</v>
      </c>
      <c r="AO642">
        <v>1</v>
      </c>
      <c r="AR642" s="2">
        <v>44183</v>
      </c>
      <c r="AS642" s="2">
        <v>44183</v>
      </c>
      <c r="AT642" t="s">
        <v>63</v>
      </c>
      <c r="AU642">
        <v>53</v>
      </c>
      <c r="AV642">
        <v>0</v>
      </c>
      <c r="AW642">
        <v>0</v>
      </c>
      <c r="AY642" t="s">
        <v>1951</v>
      </c>
      <c r="BA642" s="2">
        <v>44183</v>
      </c>
      <c r="BB642" s="2">
        <v>44183</v>
      </c>
      <c r="BC642" t="s">
        <v>63</v>
      </c>
      <c r="BD642">
        <v>31</v>
      </c>
    </row>
    <row r="643" spans="1:56" hidden="1" x14ac:dyDescent="0.15">
      <c r="A643">
        <v>238</v>
      </c>
      <c r="B643">
        <v>1</v>
      </c>
      <c r="C643">
        <v>1</v>
      </c>
      <c r="D643">
        <v>3</v>
      </c>
      <c r="E643">
        <v>0</v>
      </c>
      <c r="G643" s="1">
        <v>43542</v>
      </c>
      <c r="H643" t="s">
        <v>55</v>
      </c>
      <c r="I643" t="s">
        <v>56</v>
      </c>
      <c r="J643">
        <v>245</v>
      </c>
      <c r="K643" s="1">
        <v>43542</v>
      </c>
      <c r="L643" s="1">
        <v>43542</v>
      </c>
      <c r="M643" s="1">
        <v>43535</v>
      </c>
      <c r="N643" t="s">
        <v>1952</v>
      </c>
      <c r="O643" t="s">
        <v>1953</v>
      </c>
      <c r="P643" t="s">
        <v>1954</v>
      </c>
      <c r="Q643" t="s">
        <v>1955</v>
      </c>
      <c r="R643" s="1">
        <v>45361</v>
      </c>
      <c r="U643" t="s">
        <v>1684</v>
      </c>
      <c r="W643" t="s">
        <v>1685</v>
      </c>
      <c r="X643" t="s">
        <v>59</v>
      </c>
      <c r="Y643" t="s">
        <v>1686</v>
      </c>
      <c r="Z643" t="s">
        <v>1687</v>
      </c>
      <c r="AA643" t="s">
        <v>1688</v>
      </c>
      <c r="AC643">
        <v>1</v>
      </c>
      <c r="AL643">
        <v>0</v>
      </c>
      <c r="AM643">
        <v>0</v>
      </c>
      <c r="AN643">
        <v>1</v>
      </c>
      <c r="AO643">
        <v>1</v>
      </c>
      <c r="AR643" s="2">
        <v>44183</v>
      </c>
      <c r="AS643" s="2">
        <v>44183</v>
      </c>
      <c r="AT643" t="s">
        <v>63</v>
      </c>
      <c r="AU643">
        <v>54</v>
      </c>
      <c r="AV643">
        <v>0</v>
      </c>
      <c r="AW643">
        <v>0</v>
      </c>
      <c r="AY643" t="s">
        <v>1956</v>
      </c>
      <c r="BA643" s="2">
        <v>44183</v>
      </c>
      <c r="BB643" s="2">
        <v>44183</v>
      </c>
      <c r="BC643" t="s">
        <v>63</v>
      </c>
      <c r="BD643">
        <v>31</v>
      </c>
    </row>
    <row r="644" spans="1:56" hidden="1" x14ac:dyDescent="0.15">
      <c r="A644">
        <v>238</v>
      </c>
      <c r="B644">
        <v>1</v>
      </c>
      <c r="C644">
        <v>1</v>
      </c>
      <c r="D644">
        <v>3</v>
      </c>
      <c r="E644">
        <v>0</v>
      </c>
      <c r="G644" s="1">
        <v>43542</v>
      </c>
      <c r="H644" t="s">
        <v>55</v>
      </c>
      <c r="I644" t="s">
        <v>56</v>
      </c>
      <c r="J644">
        <v>245</v>
      </c>
      <c r="K644" s="1">
        <v>43542</v>
      </c>
      <c r="L644" s="1">
        <v>43542</v>
      </c>
      <c r="M644" s="1">
        <v>43535</v>
      </c>
      <c r="N644" t="s">
        <v>1957</v>
      </c>
      <c r="O644" t="s">
        <v>1958</v>
      </c>
      <c r="P644" t="s">
        <v>1959</v>
      </c>
      <c r="Q644" t="s">
        <v>1960</v>
      </c>
      <c r="R644" s="1">
        <v>45361</v>
      </c>
      <c r="U644" t="s">
        <v>1684</v>
      </c>
      <c r="W644" t="s">
        <v>1685</v>
      </c>
      <c r="X644" t="s">
        <v>59</v>
      </c>
      <c r="Y644" t="s">
        <v>1686</v>
      </c>
      <c r="Z644" t="s">
        <v>1687</v>
      </c>
      <c r="AA644" t="s">
        <v>1688</v>
      </c>
      <c r="AC644">
        <v>1</v>
      </c>
      <c r="AL644">
        <v>0</v>
      </c>
      <c r="AM644">
        <v>0</v>
      </c>
      <c r="AN644">
        <v>1</v>
      </c>
      <c r="AO644">
        <v>1</v>
      </c>
      <c r="AR644" s="2">
        <v>44183</v>
      </c>
      <c r="AS644" s="2">
        <v>44183</v>
      </c>
      <c r="AT644" t="s">
        <v>63</v>
      </c>
      <c r="AU644">
        <v>55</v>
      </c>
      <c r="AV644">
        <v>0</v>
      </c>
      <c r="AW644">
        <v>0</v>
      </c>
      <c r="AY644" t="s">
        <v>1961</v>
      </c>
      <c r="BA644" s="2">
        <v>44183</v>
      </c>
      <c r="BB644" s="2">
        <v>44183</v>
      </c>
      <c r="BC644" t="s">
        <v>63</v>
      </c>
      <c r="BD644">
        <v>31</v>
      </c>
    </row>
    <row r="645" spans="1:56" hidden="1" x14ac:dyDescent="0.15">
      <c r="A645">
        <v>238</v>
      </c>
      <c r="B645">
        <v>1</v>
      </c>
      <c r="C645">
        <v>1</v>
      </c>
      <c r="D645">
        <v>3</v>
      </c>
      <c r="E645">
        <v>0</v>
      </c>
      <c r="G645" s="1">
        <v>43542</v>
      </c>
      <c r="H645" t="s">
        <v>55</v>
      </c>
      <c r="I645" t="s">
        <v>56</v>
      </c>
      <c r="J645">
        <v>245</v>
      </c>
      <c r="K645" s="1">
        <v>43542</v>
      </c>
      <c r="L645" s="1">
        <v>43542</v>
      </c>
      <c r="M645" s="1">
        <v>43535</v>
      </c>
      <c r="N645" t="s">
        <v>1962</v>
      </c>
      <c r="O645" t="s">
        <v>1963</v>
      </c>
      <c r="P645" t="s">
        <v>1964</v>
      </c>
      <c r="Q645" t="s">
        <v>1965</v>
      </c>
      <c r="R645" s="1">
        <v>45361</v>
      </c>
      <c r="U645" t="s">
        <v>1684</v>
      </c>
      <c r="W645" t="s">
        <v>1685</v>
      </c>
      <c r="X645" t="s">
        <v>59</v>
      </c>
      <c r="Y645" t="s">
        <v>1686</v>
      </c>
      <c r="Z645" t="s">
        <v>1687</v>
      </c>
      <c r="AA645" t="s">
        <v>1688</v>
      </c>
      <c r="AC645">
        <v>1</v>
      </c>
      <c r="AL645">
        <v>0</v>
      </c>
      <c r="AM645">
        <v>0</v>
      </c>
      <c r="AN645">
        <v>1</v>
      </c>
      <c r="AO645">
        <v>1</v>
      </c>
      <c r="AR645" s="2">
        <v>44183</v>
      </c>
      <c r="AS645" s="2">
        <v>44183</v>
      </c>
      <c r="AT645" t="s">
        <v>63</v>
      </c>
      <c r="AU645">
        <v>56</v>
      </c>
      <c r="AV645">
        <v>0</v>
      </c>
      <c r="AW645">
        <v>0</v>
      </c>
      <c r="AY645" t="s">
        <v>1966</v>
      </c>
      <c r="BA645" s="2">
        <v>44183</v>
      </c>
      <c r="BB645" s="2">
        <v>44183</v>
      </c>
      <c r="BC645" t="s">
        <v>63</v>
      </c>
      <c r="BD645">
        <v>31</v>
      </c>
    </row>
    <row r="646" spans="1:56" hidden="1" x14ac:dyDescent="0.15">
      <c r="A646">
        <v>238</v>
      </c>
      <c r="B646">
        <v>1</v>
      </c>
      <c r="C646">
        <v>1</v>
      </c>
      <c r="D646">
        <v>3</v>
      </c>
      <c r="E646">
        <v>0</v>
      </c>
      <c r="G646" s="1">
        <v>43542</v>
      </c>
      <c r="H646" t="s">
        <v>55</v>
      </c>
      <c r="I646" t="s">
        <v>56</v>
      </c>
      <c r="J646">
        <v>245</v>
      </c>
      <c r="K646" s="1">
        <v>43542</v>
      </c>
      <c r="L646" s="1">
        <v>43542</v>
      </c>
      <c r="M646" s="1">
        <v>43535</v>
      </c>
      <c r="N646" t="s">
        <v>1967</v>
      </c>
      <c r="O646" t="s">
        <v>1968</v>
      </c>
      <c r="P646" t="s">
        <v>1969</v>
      </c>
      <c r="Q646" t="s">
        <v>1970</v>
      </c>
      <c r="R646" s="1">
        <v>45361</v>
      </c>
      <c r="U646" t="s">
        <v>1684</v>
      </c>
      <c r="W646" t="s">
        <v>1685</v>
      </c>
      <c r="X646" t="s">
        <v>59</v>
      </c>
      <c r="Y646" t="s">
        <v>1686</v>
      </c>
      <c r="Z646" t="s">
        <v>1687</v>
      </c>
      <c r="AA646" t="s">
        <v>1688</v>
      </c>
      <c r="AC646">
        <v>1</v>
      </c>
      <c r="AL646">
        <v>0</v>
      </c>
      <c r="AM646">
        <v>0</v>
      </c>
      <c r="AN646">
        <v>1</v>
      </c>
      <c r="AO646">
        <v>1</v>
      </c>
      <c r="AR646" s="2">
        <v>44183</v>
      </c>
      <c r="AS646" s="2">
        <v>44183</v>
      </c>
      <c r="AT646" t="s">
        <v>63</v>
      </c>
      <c r="AU646">
        <v>57</v>
      </c>
      <c r="AV646">
        <v>0</v>
      </c>
      <c r="AW646">
        <v>0</v>
      </c>
      <c r="AY646" t="s">
        <v>1971</v>
      </c>
      <c r="BA646" s="2">
        <v>44183</v>
      </c>
      <c r="BB646" s="2">
        <v>44183</v>
      </c>
      <c r="BC646" t="s">
        <v>63</v>
      </c>
      <c r="BD646">
        <v>31</v>
      </c>
    </row>
    <row r="647" spans="1:56" hidden="1" x14ac:dyDescent="0.15">
      <c r="A647">
        <v>238</v>
      </c>
      <c r="B647">
        <v>1</v>
      </c>
      <c r="C647">
        <v>1</v>
      </c>
      <c r="D647">
        <v>3</v>
      </c>
      <c r="E647">
        <v>0</v>
      </c>
      <c r="G647" s="1">
        <v>43542</v>
      </c>
      <c r="H647" t="s">
        <v>55</v>
      </c>
      <c r="I647" t="s">
        <v>56</v>
      </c>
      <c r="J647">
        <v>245</v>
      </c>
      <c r="K647" s="1">
        <v>43542</v>
      </c>
      <c r="L647" s="1">
        <v>43542</v>
      </c>
      <c r="M647" s="1">
        <v>43535</v>
      </c>
      <c r="N647" t="s">
        <v>1972</v>
      </c>
      <c r="O647" t="s">
        <v>1973</v>
      </c>
      <c r="P647" t="s">
        <v>1974</v>
      </c>
      <c r="Q647" t="s">
        <v>1975</v>
      </c>
      <c r="R647" s="1">
        <v>45361</v>
      </c>
      <c r="U647" t="s">
        <v>1684</v>
      </c>
      <c r="W647" t="s">
        <v>1685</v>
      </c>
      <c r="X647" t="s">
        <v>59</v>
      </c>
      <c r="Y647" t="s">
        <v>1686</v>
      </c>
      <c r="Z647" t="s">
        <v>1687</v>
      </c>
      <c r="AA647" t="s">
        <v>1688</v>
      </c>
      <c r="AC647">
        <v>1</v>
      </c>
      <c r="AL647">
        <v>0</v>
      </c>
      <c r="AM647">
        <v>0</v>
      </c>
      <c r="AN647">
        <v>1</v>
      </c>
      <c r="AO647">
        <v>1</v>
      </c>
      <c r="AR647" s="2">
        <v>44183</v>
      </c>
      <c r="AS647" s="2">
        <v>44183</v>
      </c>
      <c r="AT647" t="s">
        <v>63</v>
      </c>
      <c r="AU647">
        <v>58</v>
      </c>
      <c r="AV647">
        <v>0</v>
      </c>
      <c r="AW647">
        <v>0</v>
      </c>
      <c r="AY647" t="s">
        <v>1976</v>
      </c>
      <c r="BA647" s="2">
        <v>44183</v>
      </c>
      <c r="BB647" s="2">
        <v>44183</v>
      </c>
      <c r="BC647" t="s">
        <v>63</v>
      </c>
      <c r="BD647">
        <v>31</v>
      </c>
    </row>
    <row r="648" spans="1:56" hidden="1" x14ac:dyDescent="0.15">
      <c r="A648">
        <v>238</v>
      </c>
      <c r="B648">
        <v>1</v>
      </c>
      <c r="C648">
        <v>1</v>
      </c>
      <c r="D648">
        <v>3</v>
      </c>
      <c r="E648">
        <v>0</v>
      </c>
      <c r="G648" s="1">
        <v>43542</v>
      </c>
      <c r="H648" t="s">
        <v>55</v>
      </c>
      <c r="I648" t="s">
        <v>56</v>
      </c>
      <c r="J648">
        <v>245</v>
      </c>
      <c r="K648" s="1">
        <v>43542</v>
      </c>
      <c r="L648" s="1">
        <v>43542</v>
      </c>
      <c r="M648" s="1">
        <v>43535</v>
      </c>
      <c r="N648" t="s">
        <v>1977</v>
      </c>
      <c r="O648" t="s">
        <v>1978</v>
      </c>
      <c r="P648" t="s">
        <v>1979</v>
      </c>
      <c r="Q648" t="s">
        <v>1980</v>
      </c>
      <c r="R648" s="1">
        <v>45361</v>
      </c>
      <c r="U648" t="s">
        <v>1684</v>
      </c>
      <c r="W648" t="s">
        <v>1685</v>
      </c>
      <c r="X648" t="s">
        <v>59</v>
      </c>
      <c r="Y648" t="s">
        <v>1686</v>
      </c>
      <c r="Z648" t="s">
        <v>1687</v>
      </c>
      <c r="AA648" t="s">
        <v>1688</v>
      </c>
      <c r="AC648">
        <v>1</v>
      </c>
      <c r="AL648">
        <v>0</v>
      </c>
      <c r="AM648">
        <v>0</v>
      </c>
      <c r="AN648">
        <v>1</v>
      </c>
      <c r="AO648">
        <v>1</v>
      </c>
      <c r="AR648" s="2">
        <v>44183</v>
      </c>
      <c r="AS648" s="2">
        <v>44183</v>
      </c>
      <c r="AT648" t="s">
        <v>63</v>
      </c>
      <c r="AU648">
        <v>59</v>
      </c>
      <c r="AV648">
        <v>0</v>
      </c>
      <c r="AW648">
        <v>0</v>
      </c>
      <c r="AY648" t="s">
        <v>1981</v>
      </c>
      <c r="BA648" s="2">
        <v>44183</v>
      </c>
      <c r="BB648" s="2">
        <v>44183</v>
      </c>
      <c r="BC648" t="s">
        <v>63</v>
      </c>
      <c r="BD648">
        <v>31</v>
      </c>
    </row>
    <row r="649" spans="1:56" hidden="1" x14ac:dyDescent="0.15">
      <c r="A649">
        <v>238</v>
      </c>
      <c r="B649">
        <v>1</v>
      </c>
      <c r="C649">
        <v>1</v>
      </c>
      <c r="D649">
        <v>3</v>
      </c>
      <c r="E649">
        <v>0</v>
      </c>
      <c r="G649" s="1">
        <v>43542</v>
      </c>
      <c r="H649" t="s">
        <v>55</v>
      </c>
      <c r="I649" t="s">
        <v>56</v>
      </c>
      <c r="J649">
        <v>245</v>
      </c>
      <c r="K649" s="1">
        <v>43542</v>
      </c>
      <c r="L649" s="1">
        <v>43542</v>
      </c>
      <c r="M649" s="1">
        <v>43535</v>
      </c>
      <c r="N649" t="s">
        <v>1982</v>
      </c>
      <c r="O649" t="s">
        <v>1983</v>
      </c>
      <c r="P649" t="s">
        <v>1984</v>
      </c>
      <c r="Q649" t="s">
        <v>1985</v>
      </c>
      <c r="R649" s="1">
        <v>45361</v>
      </c>
      <c r="U649" t="s">
        <v>1684</v>
      </c>
      <c r="W649" t="s">
        <v>1685</v>
      </c>
      <c r="X649" t="s">
        <v>59</v>
      </c>
      <c r="Y649" t="s">
        <v>1686</v>
      </c>
      <c r="Z649" t="s">
        <v>1687</v>
      </c>
      <c r="AA649" t="s">
        <v>1688</v>
      </c>
      <c r="AC649">
        <v>1</v>
      </c>
      <c r="AL649">
        <v>0</v>
      </c>
      <c r="AM649">
        <v>0</v>
      </c>
      <c r="AN649">
        <v>1</v>
      </c>
      <c r="AO649">
        <v>1</v>
      </c>
      <c r="AR649" s="2">
        <v>44183</v>
      </c>
      <c r="AS649" s="2">
        <v>44183</v>
      </c>
      <c r="AT649" t="s">
        <v>63</v>
      </c>
      <c r="AU649">
        <v>60</v>
      </c>
      <c r="AV649">
        <v>0</v>
      </c>
      <c r="AW649">
        <v>0</v>
      </c>
      <c r="AY649" t="s">
        <v>1986</v>
      </c>
      <c r="BA649" s="2">
        <v>44183</v>
      </c>
      <c r="BB649" s="2">
        <v>44183</v>
      </c>
      <c r="BC649" t="s">
        <v>63</v>
      </c>
      <c r="BD649">
        <v>31</v>
      </c>
    </row>
    <row r="650" spans="1:56" hidden="1" x14ac:dyDescent="0.15">
      <c r="A650">
        <v>238</v>
      </c>
      <c r="B650">
        <v>1</v>
      </c>
      <c r="C650">
        <v>1</v>
      </c>
      <c r="D650">
        <v>3</v>
      </c>
      <c r="E650">
        <v>0</v>
      </c>
      <c r="G650" s="1">
        <v>43542</v>
      </c>
      <c r="H650" t="s">
        <v>55</v>
      </c>
      <c r="I650" t="s">
        <v>56</v>
      </c>
      <c r="J650">
        <v>245</v>
      </c>
      <c r="K650" s="1">
        <v>43542</v>
      </c>
      <c r="L650" s="1">
        <v>43542</v>
      </c>
      <c r="M650" s="1">
        <v>43535</v>
      </c>
      <c r="N650" t="s">
        <v>1987</v>
      </c>
      <c r="O650" t="s">
        <v>1988</v>
      </c>
      <c r="P650" t="s">
        <v>1989</v>
      </c>
      <c r="Q650" t="s">
        <v>1990</v>
      </c>
      <c r="R650" s="1">
        <v>45361</v>
      </c>
      <c r="U650" t="s">
        <v>1684</v>
      </c>
      <c r="W650" t="s">
        <v>1685</v>
      </c>
      <c r="X650" t="s">
        <v>59</v>
      </c>
      <c r="Y650" t="s">
        <v>1686</v>
      </c>
      <c r="Z650" t="s">
        <v>1687</v>
      </c>
      <c r="AA650" t="s">
        <v>1688</v>
      </c>
      <c r="AC650">
        <v>1</v>
      </c>
      <c r="AL650">
        <v>0</v>
      </c>
      <c r="AM650">
        <v>0</v>
      </c>
      <c r="AN650">
        <v>1</v>
      </c>
      <c r="AO650">
        <v>1</v>
      </c>
      <c r="AR650" s="2">
        <v>44183</v>
      </c>
      <c r="AS650" s="2">
        <v>44183</v>
      </c>
      <c r="AT650" t="s">
        <v>63</v>
      </c>
      <c r="AU650">
        <v>61</v>
      </c>
      <c r="AV650">
        <v>0</v>
      </c>
      <c r="AW650">
        <v>0</v>
      </c>
      <c r="AY650" t="s">
        <v>1991</v>
      </c>
      <c r="BA650" s="2">
        <v>44183</v>
      </c>
      <c r="BB650" s="2">
        <v>44183</v>
      </c>
      <c r="BC650" t="s">
        <v>63</v>
      </c>
      <c r="BD650">
        <v>31</v>
      </c>
    </row>
    <row r="651" spans="1:56" hidden="1" x14ac:dyDescent="0.15">
      <c r="A651">
        <v>238</v>
      </c>
      <c r="B651">
        <v>1</v>
      </c>
      <c r="C651">
        <v>1</v>
      </c>
      <c r="D651">
        <v>3</v>
      </c>
      <c r="E651">
        <v>0</v>
      </c>
      <c r="G651" s="1">
        <v>43542</v>
      </c>
      <c r="H651" t="s">
        <v>55</v>
      </c>
      <c r="I651" t="s">
        <v>56</v>
      </c>
      <c r="J651">
        <v>245</v>
      </c>
      <c r="K651" s="1">
        <v>43542</v>
      </c>
      <c r="L651" s="1">
        <v>43542</v>
      </c>
      <c r="M651" s="1">
        <v>43535</v>
      </c>
      <c r="N651" t="s">
        <v>1992</v>
      </c>
      <c r="O651" t="s">
        <v>1993</v>
      </c>
      <c r="P651" t="s">
        <v>1994</v>
      </c>
      <c r="Q651" t="s">
        <v>1995</v>
      </c>
      <c r="R651" s="1">
        <v>45361</v>
      </c>
      <c r="U651" t="s">
        <v>1684</v>
      </c>
      <c r="W651" t="s">
        <v>1685</v>
      </c>
      <c r="X651" t="s">
        <v>59</v>
      </c>
      <c r="Y651" t="s">
        <v>1686</v>
      </c>
      <c r="Z651" t="s">
        <v>1687</v>
      </c>
      <c r="AA651" t="s">
        <v>1688</v>
      </c>
      <c r="AC651">
        <v>1</v>
      </c>
      <c r="AL651">
        <v>0</v>
      </c>
      <c r="AM651">
        <v>0</v>
      </c>
      <c r="AN651">
        <v>1</v>
      </c>
      <c r="AO651">
        <v>1</v>
      </c>
      <c r="AR651" s="2">
        <v>44183</v>
      </c>
      <c r="AS651" s="2">
        <v>44183</v>
      </c>
      <c r="AT651" t="s">
        <v>63</v>
      </c>
      <c r="AU651">
        <v>62</v>
      </c>
      <c r="AV651">
        <v>0</v>
      </c>
      <c r="AW651">
        <v>0</v>
      </c>
      <c r="AY651" t="s">
        <v>1996</v>
      </c>
      <c r="BA651" s="2">
        <v>44183</v>
      </c>
      <c r="BB651" s="2">
        <v>44183</v>
      </c>
      <c r="BC651" t="s">
        <v>63</v>
      </c>
      <c r="BD651">
        <v>31</v>
      </c>
    </row>
    <row r="652" spans="1:56" hidden="1" x14ac:dyDescent="0.15">
      <c r="A652">
        <v>238</v>
      </c>
      <c r="B652">
        <v>1</v>
      </c>
      <c r="C652">
        <v>1</v>
      </c>
      <c r="D652">
        <v>3</v>
      </c>
      <c r="E652">
        <v>0</v>
      </c>
      <c r="G652" s="1">
        <v>43542</v>
      </c>
      <c r="H652" t="s">
        <v>55</v>
      </c>
      <c r="I652" t="s">
        <v>56</v>
      </c>
      <c r="J652">
        <v>245</v>
      </c>
      <c r="K652" s="1">
        <v>43542</v>
      </c>
      <c r="L652" s="1">
        <v>43542</v>
      </c>
      <c r="M652" s="1">
        <v>43535</v>
      </c>
      <c r="N652" t="s">
        <v>1997</v>
      </c>
      <c r="O652" t="s">
        <v>1998</v>
      </c>
      <c r="P652" t="s">
        <v>1999</v>
      </c>
      <c r="Q652" t="s">
        <v>2000</v>
      </c>
      <c r="R652" s="1">
        <v>45361</v>
      </c>
      <c r="U652" t="s">
        <v>1684</v>
      </c>
      <c r="W652" t="s">
        <v>1685</v>
      </c>
      <c r="X652" t="s">
        <v>59</v>
      </c>
      <c r="Y652" t="s">
        <v>1686</v>
      </c>
      <c r="Z652" t="s">
        <v>1687</v>
      </c>
      <c r="AA652" t="s">
        <v>1688</v>
      </c>
      <c r="AC652">
        <v>1</v>
      </c>
      <c r="AL652">
        <v>0</v>
      </c>
      <c r="AM652">
        <v>0</v>
      </c>
      <c r="AN652">
        <v>1</v>
      </c>
      <c r="AO652">
        <v>1</v>
      </c>
      <c r="AR652" s="2">
        <v>44183</v>
      </c>
      <c r="AS652" s="2">
        <v>44183</v>
      </c>
      <c r="AT652" t="s">
        <v>63</v>
      </c>
      <c r="AU652">
        <v>63</v>
      </c>
      <c r="AV652">
        <v>0</v>
      </c>
      <c r="AW652">
        <v>0</v>
      </c>
      <c r="AY652" t="s">
        <v>2001</v>
      </c>
      <c r="BA652" s="2">
        <v>44183</v>
      </c>
      <c r="BB652" s="2">
        <v>44183</v>
      </c>
      <c r="BC652" t="s">
        <v>63</v>
      </c>
      <c r="BD652">
        <v>31</v>
      </c>
    </row>
    <row r="653" spans="1:56" hidden="1" x14ac:dyDescent="0.15">
      <c r="A653">
        <v>238</v>
      </c>
      <c r="B653">
        <v>1</v>
      </c>
      <c r="C653">
        <v>1</v>
      </c>
      <c r="D653">
        <v>3</v>
      </c>
      <c r="E653">
        <v>0</v>
      </c>
      <c r="G653" s="1">
        <v>43542</v>
      </c>
      <c r="H653" t="s">
        <v>55</v>
      </c>
      <c r="I653" t="s">
        <v>56</v>
      </c>
      <c r="J653">
        <v>245</v>
      </c>
      <c r="K653" s="1">
        <v>43542</v>
      </c>
      <c r="L653" s="1">
        <v>43542</v>
      </c>
      <c r="M653" s="1">
        <v>43535</v>
      </c>
      <c r="N653" t="s">
        <v>2002</v>
      </c>
      <c r="O653" t="s">
        <v>2003</v>
      </c>
      <c r="P653" t="s">
        <v>2004</v>
      </c>
      <c r="Q653" t="s">
        <v>2005</v>
      </c>
      <c r="R653" s="1">
        <v>45361</v>
      </c>
      <c r="U653" t="s">
        <v>1684</v>
      </c>
      <c r="W653" t="s">
        <v>1685</v>
      </c>
      <c r="X653" t="s">
        <v>59</v>
      </c>
      <c r="Y653" t="s">
        <v>1686</v>
      </c>
      <c r="Z653" t="s">
        <v>1687</v>
      </c>
      <c r="AA653" t="s">
        <v>1688</v>
      </c>
      <c r="AC653">
        <v>1</v>
      </c>
      <c r="AL653">
        <v>0</v>
      </c>
      <c r="AM653">
        <v>0</v>
      </c>
      <c r="AN653">
        <v>1</v>
      </c>
      <c r="AO653">
        <v>1</v>
      </c>
      <c r="AR653" s="2">
        <v>44183</v>
      </c>
      <c r="AS653" s="2">
        <v>44183</v>
      </c>
      <c r="AT653" t="s">
        <v>63</v>
      </c>
      <c r="AU653">
        <v>64</v>
      </c>
      <c r="AV653">
        <v>0</v>
      </c>
      <c r="AW653">
        <v>0</v>
      </c>
      <c r="AY653" t="s">
        <v>2006</v>
      </c>
      <c r="BA653" s="2">
        <v>44183</v>
      </c>
      <c r="BB653" s="2">
        <v>44183</v>
      </c>
      <c r="BC653" t="s">
        <v>63</v>
      </c>
      <c r="BD653">
        <v>31</v>
      </c>
    </row>
    <row r="654" spans="1:56" hidden="1" x14ac:dyDescent="0.15">
      <c r="A654">
        <v>238</v>
      </c>
      <c r="B654">
        <v>1</v>
      </c>
      <c r="C654">
        <v>1</v>
      </c>
      <c r="D654">
        <v>3</v>
      </c>
      <c r="E654">
        <v>0</v>
      </c>
      <c r="G654" s="1">
        <v>43542</v>
      </c>
      <c r="H654" t="s">
        <v>55</v>
      </c>
      <c r="I654" t="s">
        <v>56</v>
      </c>
      <c r="J654">
        <v>245</v>
      </c>
      <c r="K654" s="1">
        <v>43542</v>
      </c>
      <c r="L654" s="1">
        <v>43542</v>
      </c>
      <c r="M654" s="1">
        <v>43535</v>
      </c>
      <c r="N654" t="s">
        <v>2007</v>
      </c>
      <c r="O654" t="s">
        <v>2008</v>
      </c>
      <c r="P654" t="s">
        <v>2009</v>
      </c>
      <c r="Q654" t="s">
        <v>2010</v>
      </c>
      <c r="R654" s="1">
        <v>45361</v>
      </c>
      <c r="U654" t="s">
        <v>1684</v>
      </c>
      <c r="W654" t="s">
        <v>1685</v>
      </c>
      <c r="X654" t="s">
        <v>59</v>
      </c>
      <c r="Y654" t="s">
        <v>1686</v>
      </c>
      <c r="Z654" t="s">
        <v>1687</v>
      </c>
      <c r="AA654" t="s">
        <v>1688</v>
      </c>
      <c r="AC654">
        <v>1</v>
      </c>
      <c r="AL654">
        <v>0</v>
      </c>
      <c r="AM654">
        <v>0</v>
      </c>
      <c r="AN654">
        <v>1</v>
      </c>
      <c r="AO654">
        <v>1</v>
      </c>
      <c r="AR654" s="2">
        <v>44183</v>
      </c>
      <c r="AS654" s="2">
        <v>44183</v>
      </c>
      <c r="AT654" t="s">
        <v>63</v>
      </c>
      <c r="AU654">
        <v>65</v>
      </c>
      <c r="AV654">
        <v>0</v>
      </c>
      <c r="AW654">
        <v>0</v>
      </c>
      <c r="AY654" t="s">
        <v>2011</v>
      </c>
      <c r="BA654" s="2">
        <v>44183</v>
      </c>
      <c r="BB654" s="2">
        <v>44183</v>
      </c>
      <c r="BC654" t="s">
        <v>63</v>
      </c>
      <c r="BD654">
        <v>31</v>
      </c>
    </row>
    <row r="655" spans="1:56" hidden="1" x14ac:dyDescent="0.15">
      <c r="A655">
        <v>238</v>
      </c>
      <c r="B655">
        <v>1</v>
      </c>
      <c r="C655">
        <v>1</v>
      </c>
      <c r="D655">
        <v>3</v>
      </c>
      <c r="E655">
        <v>0</v>
      </c>
      <c r="G655" s="1">
        <v>43542</v>
      </c>
      <c r="H655" t="s">
        <v>55</v>
      </c>
      <c r="I655" t="s">
        <v>56</v>
      </c>
      <c r="J655">
        <v>245</v>
      </c>
      <c r="K655" s="1">
        <v>43542</v>
      </c>
      <c r="L655" s="1">
        <v>43542</v>
      </c>
      <c r="M655" s="1">
        <v>43535</v>
      </c>
      <c r="N655" t="s">
        <v>2012</v>
      </c>
      <c r="O655" t="s">
        <v>2013</v>
      </c>
      <c r="P655" t="s">
        <v>2014</v>
      </c>
      <c r="Q655" t="s">
        <v>2015</v>
      </c>
      <c r="R655" s="1">
        <v>45361</v>
      </c>
      <c r="U655" t="s">
        <v>1684</v>
      </c>
      <c r="W655" t="s">
        <v>1685</v>
      </c>
      <c r="X655" t="s">
        <v>59</v>
      </c>
      <c r="Y655" t="s">
        <v>1686</v>
      </c>
      <c r="Z655" t="s">
        <v>1687</v>
      </c>
      <c r="AA655" t="s">
        <v>1688</v>
      </c>
      <c r="AC655">
        <v>1</v>
      </c>
      <c r="AL655">
        <v>0</v>
      </c>
      <c r="AM655">
        <v>0</v>
      </c>
      <c r="AN655">
        <v>1</v>
      </c>
      <c r="AO655">
        <v>1</v>
      </c>
      <c r="AR655" s="2">
        <v>44183</v>
      </c>
      <c r="AS655" s="2">
        <v>44183</v>
      </c>
      <c r="AT655" t="s">
        <v>63</v>
      </c>
      <c r="AU655">
        <v>66</v>
      </c>
      <c r="AV655">
        <v>0</v>
      </c>
      <c r="AW655">
        <v>0</v>
      </c>
      <c r="AY655" t="s">
        <v>2016</v>
      </c>
      <c r="BA655" s="2">
        <v>44183</v>
      </c>
      <c r="BB655" s="2">
        <v>44183</v>
      </c>
      <c r="BC655" t="s">
        <v>63</v>
      </c>
      <c r="BD655">
        <v>31</v>
      </c>
    </row>
    <row r="656" spans="1:56" hidden="1" x14ac:dyDescent="0.15">
      <c r="A656">
        <v>238</v>
      </c>
      <c r="B656">
        <v>1</v>
      </c>
      <c r="C656">
        <v>1</v>
      </c>
      <c r="D656">
        <v>3</v>
      </c>
      <c r="E656">
        <v>0</v>
      </c>
      <c r="G656" s="1">
        <v>43542</v>
      </c>
      <c r="H656" t="s">
        <v>55</v>
      </c>
      <c r="I656" t="s">
        <v>56</v>
      </c>
      <c r="J656">
        <v>245</v>
      </c>
      <c r="K656" s="1">
        <v>43542</v>
      </c>
      <c r="L656" s="1">
        <v>43542</v>
      </c>
      <c r="M656" s="1">
        <v>43535</v>
      </c>
      <c r="N656" t="s">
        <v>2017</v>
      </c>
      <c r="O656" t="s">
        <v>2018</v>
      </c>
      <c r="P656" t="s">
        <v>2019</v>
      </c>
      <c r="Q656" t="s">
        <v>2020</v>
      </c>
      <c r="R656" s="1">
        <v>45361</v>
      </c>
      <c r="U656" t="s">
        <v>1684</v>
      </c>
      <c r="W656" t="s">
        <v>1685</v>
      </c>
      <c r="X656" t="s">
        <v>59</v>
      </c>
      <c r="Y656" t="s">
        <v>1686</v>
      </c>
      <c r="Z656" t="s">
        <v>1687</v>
      </c>
      <c r="AA656" t="s">
        <v>1688</v>
      </c>
      <c r="AC656">
        <v>1</v>
      </c>
      <c r="AL656">
        <v>0</v>
      </c>
      <c r="AM656">
        <v>0</v>
      </c>
      <c r="AN656">
        <v>1</v>
      </c>
      <c r="AO656">
        <v>1</v>
      </c>
      <c r="AR656" s="2">
        <v>44183</v>
      </c>
      <c r="AS656" s="2">
        <v>44183</v>
      </c>
      <c r="AT656" t="s">
        <v>63</v>
      </c>
      <c r="AU656">
        <v>67</v>
      </c>
      <c r="AV656">
        <v>0</v>
      </c>
      <c r="AW656">
        <v>0</v>
      </c>
      <c r="AY656" t="s">
        <v>2021</v>
      </c>
      <c r="BA656" s="2">
        <v>44183</v>
      </c>
      <c r="BB656" s="2">
        <v>44183</v>
      </c>
      <c r="BC656" t="s">
        <v>63</v>
      </c>
      <c r="BD656">
        <v>31</v>
      </c>
    </row>
    <row r="657" spans="1:56" hidden="1" x14ac:dyDescent="0.15">
      <c r="A657">
        <v>238</v>
      </c>
      <c r="B657">
        <v>1</v>
      </c>
      <c r="C657">
        <v>1</v>
      </c>
      <c r="D657">
        <v>3</v>
      </c>
      <c r="E657">
        <v>0</v>
      </c>
      <c r="G657" s="1">
        <v>43542</v>
      </c>
      <c r="H657" t="s">
        <v>55</v>
      </c>
      <c r="I657" t="s">
        <v>56</v>
      </c>
      <c r="J657">
        <v>245</v>
      </c>
      <c r="K657" s="1">
        <v>43542</v>
      </c>
      <c r="L657" s="1">
        <v>43542</v>
      </c>
      <c r="M657" s="1">
        <v>43535</v>
      </c>
      <c r="N657" t="s">
        <v>2022</v>
      </c>
      <c r="O657" t="s">
        <v>2023</v>
      </c>
      <c r="P657" t="s">
        <v>2024</v>
      </c>
      <c r="Q657" t="s">
        <v>2025</v>
      </c>
      <c r="R657" s="1">
        <v>45361</v>
      </c>
      <c r="U657" t="s">
        <v>1684</v>
      </c>
      <c r="W657" t="s">
        <v>1685</v>
      </c>
      <c r="X657" t="s">
        <v>59</v>
      </c>
      <c r="Y657" t="s">
        <v>1686</v>
      </c>
      <c r="Z657" t="s">
        <v>1687</v>
      </c>
      <c r="AA657" t="s">
        <v>1688</v>
      </c>
      <c r="AC657">
        <v>1</v>
      </c>
      <c r="AL657">
        <v>0</v>
      </c>
      <c r="AM657">
        <v>0</v>
      </c>
      <c r="AN657">
        <v>1</v>
      </c>
      <c r="AO657">
        <v>1</v>
      </c>
      <c r="AR657" s="2">
        <v>44183</v>
      </c>
      <c r="AS657" s="2">
        <v>44183</v>
      </c>
      <c r="AT657" t="s">
        <v>63</v>
      </c>
      <c r="AU657">
        <v>68</v>
      </c>
      <c r="AV657">
        <v>0</v>
      </c>
      <c r="AW657">
        <v>0</v>
      </c>
      <c r="AY657" t="s">
        <v>2026</v>
      </c>
      <c r="BA657" s="2">
        <v>44183</v>
      </c>
      <c r="BB657" s="2">
        <v>44183</v>
      </c>
      <c r="BC657" t="s">
        <v>63</v>
      </c>
      <c r="BD657">
        <v>31</v>
      </c>
    </row>
    <row r="658" spans="1:56" hidden="1" x14ac:dyDescent="0.15">
      <c r="A658">
        <v>238</v>
      </c>
      <c r="B658">
        <v>1</v>
      </c>
      <c r="C658">
        <v>1</v>
      </c>
      <c r="D658">
        <v>3</v>
      </c>
      <c r="E658">
        <v>0</v>
      </c>
      <c r="G658" s="1">
        <v>43542</v>
      </c>
      <c r="H658" t="s">
        <v>55</v>
      </c>
      <c r="I658" t="s">
        <v>56</v>
      </c>
      <c r="J658">
        <v>245</v>
      </c>
      <c r="K658" s="1">
        <v>43542</v>
      </c>
      <c r="L658" s="1">
        <v>43542</v>
      </c>
      <c r="M658" s="1">
        <v>43535</v>
      </c>
      <c r="N658" t="s">
        <v>2027</v>
      </c>
      <c r="O658" t="s">
        <v>2028</v>
      </c>
      <c r="P658" t="s">
        <v>2029</v>
      </c>
      <c r="Q658" t="s">
        <v>2030</v>
      </c>
      <c r="R658" s="1">
        <v>45361</v>
      </c>
      <c r="U658" t="s">
        <v>1684</v>
      </c>
      <c r="W658" t="s">
        <v>1685</v>
      </c>
      <c r="X658" t="s">
        <v>59</v>
      </c>
      <c r="Y658" t="s">
        <v>1686</v>
      </c>
      <c r="Z658" t="s">
        <v>1687</v>
      </c>
      <c r="AA658" t="s">
        <v>1688</v>
      </c>
      <c r="AC658">
        <v>1</v>
      </c>
      <c r="AL658">
        <v>0</v>
      </c>
      <c r="AM658">
        <v>0</v>
      </c>
      <c r="AN658">
        <v>1</v>
      </c>
      <c r="AO658">
        <v>1</v>
      </c>
      <c r="AR658" s="2">
        <v>44183</v>
      </c>
      <c r="AS658" s="2">
        <v>44183</v>
      </c>
      <c r="AT658" t="s">
        <v>63</v>
      </c>
      <c r="AU658">
        <v>69</v>
      </c>
      <c r="AV658">
        <v>0</v>
      </c>
      <c r="AW658">
        <v>0</v>
      </c>
      <c r="AY658" t="s">
        <v>2031</v>
      </c>
      <c r="BA658" s="2">
        <v>44183</v>
      </c>
      <c r="BB658" s="2">
        <v>44183</v>
      </c>
      <c r="BC658" t="s">
        <v>63</v>
      </c>
      <c r="BD658">
        <v>31</v>
      </c>
    </row>
    <row r="659" spans="1:56" hidden="1" x14ac:dyDescent="0.15">
      <c r="A659">
        <v>238</v>
      </c>
      <c r="B659">
        <v>1</v>
      </c>
      <c r="C659">
        <v>1</v>
      </c>
      <c r="D659">
        <v>3</v>
      </c>
      <c r="E659">
        <v>0</v>
      </c>
      <c r="G659" s="1">
        <v>43542</v>
      </c>
      <c r="H659" t="s">
        <v>55</v>
      </c>
      <c r="I659" t="s">
        <v>56</v>
      </c>
      <c r="J659">
        <v>245</v>
      </c>
      <c r="K659" s="1">
        <v>43542</v>
      </c>
      <c r="L659" s="1">
        <v>43542</v>
      </c>
      <c r="M659" s="1">
        <v>43535</v>
      </c>
      <c r="N659" t="s">
        <v>2032</v>
      </c>
      <c r="O659" t="s">
        <v>2033</v>
      </c>
      <c r="P659" t="s">
        <v>2034</v>
      </c>
      <c r="Q659" t="s">
        <v>2035</v>
      </c>
      <c r="R659" s="1">
        <v>45361</v>
      </c>
      <c r="U659" t="s">
        <v>1684</v>
      </c>
      <c r="W659" t="s">
        <v>1685</v>
      </c>
      <c r="X659" t="s">
        <v>59</v>
      </c>
      <c r="Y659" t="s">
        <v>1686</v>
      </c>
      <c r="Z659" t="s">
        <v>1687</v>
      </c>
      <c r="AA659" t="s">
        <v>1688</v>
      </c>
      <c r="AC659">
        <v>1</v>
      </c>
      <c r="AL659">
        <v>0</v>
      </c>
      <c r="AM659">
        <v>0</v>
      </c>
      <c r="AN659">
        <v>1</v>
      </c>
      <c r="AO659">
        <v>1</v>
      </c>
      <c r="AR659" s="2">
        <v>44183</v>
      </c>
      <c r="AS659" s="2">
        <v>44183</v>
      </c>
      <c r="AT659" t="s">
        <v>63</v>
      </c>
      <c r="AU659">
        <v>70</v>
      </c>
      <c r="AV659">
        <v>0</v>
      </c>
      <c r="AW659">
        <v>0</v>
      </c>
      <c r="AY659" t="s">
        <v>2036</v>
      </c>
      <c r="BA659" s="2">
        <v>44183</v>
      </c>
      <c r="BB659" s="2">
        <v>44183</v>
      </c>
      <c r="BC659" t="s">
        <v>63</v>
      </c>
      <c r="BD659">
        <v>31</v>
      </c>
    </row>
    <row r="660" spans="1:56" hidden="1" x14ac:dyDescent="0.15">
      <c r="A660">
        <v>238</v>
      </c>
      <c r="B660">
        <v>1</v>
      </c>
      <c r="C660">
        <v>1</v>
      </c>
      <c r="D660">
        <v>3</v>
      </c>
      <c r="E660">
        <v>0</v>
      </c>
      <c r="G660" s="1">
        <v>43542</v>
      </c>
      <c r="H660" t="s">
        <v>55</v>
      </c>
      <c r="I660" t="s">
        <v>56</v>
      </c>
      <c r="J660">
        <v>245</v>
      </c>
      <c r="K660" s="1">
        <v>43542</v>
      </c>
      <c r="L660" s="1">
        <v>43542</v>
      </c>
      <c r="M660" s="1">
        <v>43535</v>
      </c>
      <c r="N660" t="s">
        <v>2037</v>
      </c>
      <c r="O660" t="s">
        <v>2038</v>
      </c>
      <c r="P660" t="s">
        <v>2039</v>
      </c>
      <c r="Q660" t="s">
        <v>2040</v>
      </c>
      <c r="R660" s="1">
        <v>45361</v>
      </c>
      <c r="U660" t="s">
        <v>1684</v>
      </c>
      <c r="W660" t="s">
        <v>1685</v>
      </c>
      <c r="X660" t="s">
        <v>59</v>
      </c>
      <c r="Y660" t="s">
        <v>1686</v>
      </c>
      <c r="Z660" t="s">
        <v>1687</v>
      </c>
      <c r="AA660" t="s">
        <v>1688</v>
      </c>
      <c r="AC660">
        <v>1</v>
      </c>
      <c r="AL660">
        <v>0</v>
      </c>
      <c r="AM660">
        <v>0</v>
      </c>
      <c r="AN660">
        <v>1</v>
      </c>
      <c r="AO660">
        <v>1</v>
      </c>
      <c r="AR660" s="2">
        <v>44183</v>
      </c>
      <c r="AS660" s="2">
        <v>44183</v>
      </c>
      <c r="AT660" t="s">
        <v>63</v>
      </c>
      <c r="AU660">
        <v>71</v>
      </c>
      <c r="AV660">
        <v>0</v>
      </c>
      <c r="AW660">
        <v>0</v>
      </c>
      <c r="AY660" t="s">
        <v>2041</v>
      </c>
      <c r="BA660" s="2">
        <v>44183</v>
      </c>
      <c r="BB660" s="2">
        <v>44183</v>
      </c>
      <c r="BC660" t="s">
        <v>63</v>
      </c>
      <c r="BD660">
        <v>31</v>
      </c>
    </row>
    <row r="661" spans="1:56" hidden="1" x14ac:dyDescent="0.15">
      <c r="A661">
        <v>238</v>
      </c>
      <c r="B661">
        <v>1</v>
      </c>
      <c r="C661">
        <v>1</v>
      </c>
      <c r="D661">
        <v>3</v>
      </c>
      <c r="E661">
        <v>0</v>
      </c>
      <c r="G661" s="1">
        <v>43542</v>
      </c>
      <c r="H661" t="s">
        <v>55</v>
      </c>
      <c r="I661" t="s">
        <v>56</v>
      </c>
      <c r="J661">
        <v>245</v>
      </c>
      <c r="K661" s="1">
        <v>43542</v>
      </c>
      <c r="L661" s="1">
        <v>43542</v>
      </c>
      <c r="M661" s="1">
        <v>43535</v>
      </c>
      <c r="N661" t="s">
        <v>2042</v>
      </c>
      <c r="O661" t="s">
        <v>2043</v>
      </c>
      <c r="P661" t="s">
        <v>2044</v>
      </c>
      <c r="Q661" t="s">
        <v>2045</v>
      </c>
      <c r="R661" s="1">
        <v>45361</v>
      </c>
      <c r="U661" t="s">
        <v>1684</v>
      </c>
      <c r="W661" t="s">
        <v>1685</v>
      </c>
      <c r="X661" t="s">
        <v>59</v>
      </c>
      <c r="Y661" t="s">
        <v>1686</v>
      </c>
      <c r="Z661" t="s">
        <v>1687</v>
      </c>
      <c r="AA661" t="s">
        <v>1688</v>
      </c>
      <c r="AC661">
        <v>1</v>
      </c>
      <c r="AL661">
        <v>0</v>
      </c>
      <c r="AM661">
        <v>0</v>
      </c>
      <c r="AN661">
        <v>1</v>
      </c>
      <c r="AO661">
        <v>1</v>
      </c>
      <c r="AR661" s="2">
        <v>44183</v>
      </c>
      <c r="AS661" s="2">
        <v>44183</v>
      </c>
      <c r="AT661" t="s">
        <v>63</v>
      </c>
      <c r="AU661">
        <v>72</v>
      </c>
      <c r="AV661">
        <v>0</v>
      </c>
      <c r="AW661">
        <v>0</v>
      </c>
      <c r="AY661" t="s">
        <v>2046</v>
      </c>
      <c r="BA661" s="2">
        <v>44183</v>
      </c>
      <c r="BB661" s="2">
        <v>44183</v>
      </c>
      <c r="BC661" t="s">
        <v>63</v>
      </c>
      <c r="BD661">
        <v>31</v>
      </c>
    </row>
    <row r="662" spans="1:56" hidden="1" x14ac:dyDescent="0.15">
      <c r="A662">
        <v>238</v>
      </c>
      <c r="B662">
        <v>1</v>
      </c>
      <c r="C662">
        <v>1</v>
      </c>
      <c r="D662">
        <v>3</v>
      </c>
      <c r="E662">
        <v>0</v>
      </c>
      <c r="G662" s="1">
        <v>43542</v>
      </c>
      <c r="H662" t="s">
        <v>55</v>
      </c>
      <c r="I662" t="s">
        <v>56</v>
      </c>
      <c r="J662">
        <v>245</v>
      </c>
      <c r="K662" s="1">
        <v>43542</v>
      </c>
      <c r="L662" s="1">
        <v>43542</v>
      </c>
      <c r="M662" s="1">
        <v>43535</v>
      </c>
      <c r="N662" t="s">
        <v>2047</v>
      </c>
      <c r="O662" t="s">
        <v>2048</v>
      </c>
      <c r="P662" t="s">
        <v>2049</v>
      </c>
      <c r="Q662" t="s">
        <v>2050</v>
      </c>
      <c r="R662" s="1">
        <v>45361</v>
      </c>
      <c r="U662" t="s">
        <v>1684</v>
      </c>
      <c r="W662" t="s">
        <v>1685</v>
      </c>
      <c r="X662" t="s">
        <v>59</v>
      </c>
      <c r="Y662" t="s">
        <v>1686</v>
      </c>
      <c r="Z662" t="s">
        <v>1687</v>
      </c>
      <c r="AA662" t="s">
        <v>1688</v>
      </c>
      <c r="AC662">
        <v>1</v>
      </c>
      <c r="AL662">
        <v>0</v>
      </c>
      <c r="AM662">
        <v>0</v>
      </c>
      <c r="AN662">
        <v>1</v>
      </c>
      <c r="AO662">
        <v>1</v>
      </c>
      <c r="AR662" s="2">
        <v>44183</v>
      </c>
      <c r="AS662" s="2">
        <v>44183</v>
      </c>
      <c r="AT662" t="s">
        <v>63</v>
      </c>
      <c r="AU662">
        <v>73</v>
      </c>
      <c r="AV662">
        <v>0</v>
      </c>
      <c r="AW662">
        <v>0</v>
      </c>
      <c r="AY662" t="s">
        <v>2051</v>
      </c>
      <c r="BA662" s="2">
        <v>44183</v>
      </c>
      <c r="BB662" s="2">
        <v>44183</v>
      </c>
      <c r="BC662" t="s">
        <v>63</v>
      </c>
      <c r="BD662">
        <v>31</v>
      </c>
    </row>
    <row r="663" spans="1:56" hidden="1" x14ac:dyDescent="0.15">
      <c r="A663">
        <v>238</v>
      </c>
      <c r="B663">
        <v>1</v>
      </c>
      <c r="C663">
        <v>1</v>
      </c>
      <c r="D663">
        <v>3</v>
      </c>
      <c r="E663">
        <v>0</v>
      </c>
      <c r="G663" s="1">
        <v>43542</v>
      </c>
      <c r="H663" t="s">
        <v>55</v>
      </c>
      <c r="I663" t="s">
        <v>56</v>
      </c>
      <c r="J663">
        <v>245</v>
      </c>
      <c r="K663" s="1">
        <v>43542</v>
      </c>
      <c r="L663" s="1">
        <v>43542</v>
      </c>
      <c r="M663" s="1">
        <v>43535</v>
      </c>
      <c r="N663" t="s">
        <v>2052</v>
      </c>
      <c r="O663" t="s">
        <v>2053</v>
      </c>
      <c r="P663" t="s">
        <v>2054</v>
      </c>
      <c r="Q663" t="s">
        <v>2055</v>
      </c>
      <c r="R663" s="1">
        <v>45361</v>
      </c>
      <c r="U663" t="s">
        <v>1684</v>
      </c>
      <c r="W663" t="s">
        <v>1685</v>
      </c>
      <c r="X663" t="s">
        <v>59</v>
      </c>
      <c r="Y663" t="s">
        <v>1686</v>
      </c>
      <c r="Z663" t="s">
        <v>1687</v>
      </c>
      <c r="AA663" t="s">
        <v>1688</v>
      </c>
      <c r="AC663">
        <v>1</v>
      </c>
      <c r="AL663">
        <v>0</v>
      </c>
      <c r="AM663">
        <v>0</v>
      </c>
      <c r="AN663">
        <v>1</v>
      </c>
      <c r="AO663">
        <v>1</v>
      </c>
      <c r="AR663" s="2">
        <v>44183</v>
      </c>
      <c r="AS663" s="2">
        <v>44183</v>
      </c>
      <c r="AT663" t="s">
        <v>63</v>
      </c>
      <c r="AU663">
        <v>74</v>
      </c>
      <c r="AV663">
        <v>0</v>
      </c>
      <c r="AW663">
        <v>0</v>
      </c>
      <c r="AY663" t="s">
        <v>2056</v>
      </c>
      <c r="BA663" s="2">
        <v>44183</v>
      </c>
      <c r="BB663" s="2">
        <v>44183</v>
      </c>
      <c r="BC663" t="s">
        <v>63</v>
      </c>
      <c r="BD663">
        <v>31</v>
      </c>
    </row>
    <row r="664" spans="1:56" hidden="1" x14ac:dyDescent="0.15">
      <c r="A664">
        <v>238</v>
      </c>
      <c r="B664">
        <v>1</v>
      </c>
      <c r="C664">
        <v>1</v>
      </c>
      <c r="D664">
        <v>3</v>
      </c>
      <c r="E664">
        <v>0</v>
      </c>
      <c r="G664" s="1">
        <v>43542</v>
      </c>
      <c r="H664" t="s">
        <v>55</v>
      </c>
      <c r="I664" t="s">
        <v>56</v>
      </c>
      <c r="J664">
        <v>245</v>
      </c>
      <c r="K664" s="1">
        <v>43542</v>
      </c>
      <c r="L664" s="1">
        <v>43542</v>
      </c>
      <c r="M664" s="1">
        <v>43535</v>
      </c>
      <c r="N664" t="s">
        <v>2057</v>
      </c>
      <c r="O664" t="s">
        <v>2058</v>
      </c>
      <c r="P664" t="s">
        <v>2059</v>
      </c>
      <c r="Q664" t="s">
        <v>2060</v>
      </c>
      <c r="R664" s="1">
        <v>45361</v>
      </c>
      <c r="U664" t="s">
        <v>1684</v>
      </c>
      <c r="W664" t="s">
        <v>1685</v>
      </c>
      <c r="X664" t="s">
        <v>59</v>
      </c>
      <c r="Y664" t="s">
        <v>1686</v>
      </c>
      <c r="Z664" t="s">
        <v>1687</v>
      </c>
      <c r="AA664" t="s">
        <v>1688</v>
      </c>
      <c r="AC664">
        <v>1</v>
      </c>
      <c r="AL664">
        <v>0</v>
      </c>
      <c r="AM664">
        <v>0</v>
      </c>
      <c r="AN664">
        <v>1</v>
      </c>
      <c r="AO664">
        <v>1</v>
      </c>
      <c r="AR664" s="2">
        <v>44183</v>
      </c>
      <c r="AS664" s="2">
        <v>44183</v>
      </c>
      <c r="AT664" t="s">
        <v>63</v>
      </c>
      <c r="AU664">
        <v>75</v>
      </c>
      <c r="AV664">
        <v>0</v>
      </c>
      <c r="AW664">
        <v>0</v>
      </c>
      <c r="AY664" t="s">
        <v>2061</v>
      </c>
      <c r="BA664" s="2">
        <v>44183</v>
      </c>
      <c r="BB664" s="2">
        <v>44183</v>
      </c>
      <c r="BC664" t="s">
        <v>63</v>
      </c>
      <c r="BD664">
        <v>31</v>
      </c>
    </row>
    <row r="665" spans="1:56" hidden="1" x14ac:dyDescent="0.15">
      <c r="A665">
        <v>238</v>
      </c>
      <c r="B665">
        <v>1</v>
      </c>
      <c r="C665">
        <v>1</v>
      </c>
      <c r="D665">
        <v>3</v>
      </c>
      <c r="E665">
        <v>0</v>
      </c>
      <c r="G665" s="1">
        <v>43542</v>
      </c>
      <c r="H665" t="s">
        <v>55</v>
      </c>
      <c r="I665" t="s">
        <v>56</v>
      </c>
      <c r="J665">
        <v>245</v>
      </c>
      <c r="K665" s="1">
        <v>43542</v>
      </c>
      <c r="L665" s="1">
        <v>43542</v>
      </c>
      <c r="M665" s="1">
        <v>43535</v>
      </c>
      <c r="N665" t="s">
        <v>2062</v>
      </c>
      <c r="O665" t="s">
        <v>2063</v>
      </c>
      <c r="P665" t="s">
        <v>2064</v>
      </c>
      <c r="Q665" t="s">
        <v>2065</v>
      </c>
      <c r="R665" s="1">
        <v>45361</v>
      </c>
      <c r="U665" t="s">
        <v>1684</v>
      </c>
      <c r="W665" t="s">
        <v>1685</v>
      </c>
      <c r="X665" t="s">
        <v>59</v>
      </c>
      <c r="Y665" t="s">
        <v>1686</v>
      </c>
      <c r="Z665" t="s">
        <v>1687</v>
      </c>
      <c r="AA665" t="s">
        <v>1688</v>
      </c>
      <c r="AC665">
        <v>1</v>
      </c>
      <c r="AL665">
        <v>0</v>
      </c>
      <c r="AM665">
        <v>0</v>
      </c>
      <c r="AN665">
        <v>1</v>
      </c>
      <c r="AO665">
        <v>1</v>
      </c>
      <c r="AR665" s="2">
        <v>44183</v>
      </c>
      <c r="AS665" s="2">
        <v>44183</v>
      </c>
      <c r="AT665" t="s">
        <v>63</v>
      </c>
      <c r="AU665">
        <v>76</v>
      </c>
      <c r="AV665">
        <v>0</v>
      </c>
      <c r="AW665">
        <v>0</v>
      </c>
      <c r="AY665" t="s">
        <v>2066</v>
      </c>
      <c r="BA665" s="2">
        <v>44183</v>
      </c>
      <c r="BB665" s="2">
        <v>44183</v>
      </c>
      <c r="BC665" t="s">
        <v>63</v>
      </c>
      <c r="BD665">
        <v>31</v>
      </c>
    </row>
    <row r="666" spans="1:56" hidden="1" x14ac:dyDescent="0.15">
      <c r="A666">
        <v>238</v>
      </c>
      <c r="B666">
        <v>1</v>
      </c>
      <c r="C666">
        <v>1</v>
      </c>
      <c r="D666">
        <v>3</v>
      </c>
      <c r="E666">
        <v>0</v>
      </c>
      <c r="G666" s="1">
        <v>43542</v>
      </c>
      <c r="H666" t="s">
        <v>55</v>
      </c>
      <c r="I666" t="s">
        <v>56</v>
      </c>
      <c r="J666">
        <v>245</v>
      </c>
      <c r="K666" s="1">
        <v>43542</v>
      </c>
      <c r="L666" s="1">
        <v>43542</v>
      </c>
      <c r="M666" s="1">
        <v>43535</v>
      </c>
      <c r="N666" t="s">
        <v>2067</v>
      </c>
      <c r="O666" t="s">
        <v>2068</v>
      </c>
      <c r="P666" t="s">
        <v>2069</v>
      </c>
      <c r="Q666" t="s">
        <v>2070</v>
      </c>
      <c r="R666" s="1">
        <v>45361</v>
      </c>
      <c r="U666" t="s">
        <v>1684</v>
      </c>
      <c r="W666" t="s">
        <v>1685</v>
      </c>
      <c r="X666" t="s">
        <v>59</v>
      </c>
      <c r="Y666" t="s">
        <v>1686</v>
      </c>
      <c r="Z666" t="s">
        <v>1687</v>
      </c>
      <c r="AA666" t="s">
        <v>1688</v>
      </c>
      <c r="AC666">
        <v>1</v>
      </c>
      <c r="AL666">
        <v>0</v>
      </c>
      <c r="AM666">
        <v>0</v>
      </c>
      <c r="AN666">
        <v>1</v>
      </c>
      <c r="AO666">
        <v>1</v>
      </c>
      <c r="AR666" s="2">
        <v>44183</v>
      </c>
      <c r="AS666" s="2">
        <v>44183</v>
      </c>
      <c r="AT666" t="s">
        <v>63</v>
      </c>
      <c r="AU666">
        <v>77</v>
      </c>
      <c r="AV666">
        <v>0</v>
      </c>
      <c r="AW666">
        <v>0</v>
      </c>
      <c r="AY666" t="s">
        <v>2071</v>
      </c>
      <c r="BA666" s="2">
        <v>44183</v>
      </c>
      <c r="BB666" s="2">
        <v>44183</v>
      </c>
      <c r="BC666" t="s">
        <v>63</v>
      </c>
      <c r="BD666">
        <v>31</v>
      </c>
    </row>
    <row r="667" spans="1:56" hidden="1" x14ac:dyDescent="0.15">
      <c r="A667">
        <v>238</v>
      </c>
      <c r="B667">
        <v>7</v>
      </c>
      <c r="C667">
        <v>3</v>
      </c>
      <c r="D667">
        <v>3</v>
      </c>
      <c r="E667">
        <v>0</v>
      </c>
      <c r="H667" t="s">
        <v>2267</v>
      </c>
      <c r="I667" t="s">
        <v>56</v>
      </c>
      <c r="J667">
        <v>245</v>
      </c>
      <c r="K667" s="1">
        <v>43542</v>
      </c>
      <c r="L667" s="1">
        <v>43542</v>
      </c>
      <c r="M667" s="1">
        <v>43535</v>
      </c>
      <c r="N667" t="s">
        <v>1737</v>
      </c>
      <c r="O667" t="s">
        <v>1738</v>
      </c>
      <c r="P667" t="s">
        <v>1739</v>
      </c>
      <c r="Q667" t="s">
        <v>1740</v>
      </c>
      <c r="R667" s="1">
        <v>45361</v>
      </c>
      <c r="T667" t="s">
        <v>2295</v>
      </c>
      <c r="U667" t="s">
        <v>1684</v>
      </c>
      <c r="W667" t="s">
        <v>1685</v>
      </c>
      <c r="X667" t="s">
        <v>59</v>
      </c>
      <c r="Y667" t="s">
        <v>1686</v>
      </c>
      <c r="Z667" t="s">
        <v>1687</v>
      </c>
      <c r="AA667" t="s">
        <v>1688</v>
      </c>
      <c r="AC667">
        <v>1</v>
      </c>
      <c r="AG667" t="s">
        <v>2258</v>
      </c>
      <c r="AL667">
        <v>0</v>
      </c>
      <c r="AM667">
        <v>0</v>
      </c>
      <c r="AN667">
        <v>1</v>
      </c>
      <c r="AO667">
        <v>1</v>
      </c>
      <c r="AR667" s="2">
        <v>44342.478113425925</v>
      </c>
      <c r="AS667" s="2">
        <v>44342.478113425925</v>
      </c>
      <c r="AT667">
        <v>99127</v>
      </c>
      <c r="AU667">
        <v>11</v>
      </c>
      <c r="AV667">
        <v>0</v>
      </c>
      <c r="AW667">
        <v>0</v>
      </c>
      <c r="AY667" t="s">
        <v>1741</v>
      </c>
      <c r="BA667" s="2">
        <v>44183</v>
      </c>
      <c r="BB667" s="2">
        <v>44183</v>
      </c>
      <c r="BC667" t="s">
        <v>63</v>
      </c>
      <c r="BD667">
        <v>31</v>
      </c>
    </row>
    <row r="668" spans="1:56" hidden="1" x14ac:dyDescent="0.15">
      <c r="A668">
        <v>238</v>
      </c>
      <c r="B668">
        <v>7</v>
      </c>
      <c r="C668">
        <v>3</v>
      </c>
      <c r="D668">
        <v>3</v>
      </c>
      <c r="E668">
        <v>0</v>
      </c>
      <c r="H668" t="s">
        <v>2267</v>
      </c>
      <c r="I668" t="s">
        <v>56</v>
      </c>
      <c r="J668">
        <v>245</v>
      </c>
      <c r="K668" s="1">
        <v>43542</v>
      </c>
      <c r="L668" s="1">
        <v>43542</v>
      </c>
      <c r="M668" s="1">
        <v>43535</v>
      </c>
      <c r="N668" t="s">
        <v>1742</v>
      </c>
      <c r="O668" t="s">
        <v>1743</v>
      </c>
      <c r="P668" t="s">
        <v>1744</v>
      </c>
      <c r="Q668" t="s">
        <v>1745</v>
      </c>
      <c r="R668" s="1">
        <v>45361</v>
      </c>
      <c r="T668" t="s">
        <v>2295</v>
      </c>
      <c r="U668" t="s">
        <v>1684</v>
      </c>
      <c r="W668" t="s">
        <v>1685</v>
      </c>
      <c r="X668" t="s">
        <v>59</v>
      </c>
      <c r="Y668" t="s">
        <v>1686</v>
      </c>
      <c r="Z668" t="s">
        <v>1687</v>
      </c>
      <c r="AA668" t="s">
        <v>1688</v>
      </c>
      <c r="AC668">
        <v>1</v>
      </c>
      <c r="AG668" t="s">
        <v>2258</v>
      </c>
      <c r="AL668">
        <v>0</v>
      </c>
      <c r="AM668">
        <v>0</v>
      </c>
      <c r="AN668">
        <v>1</v>
      </c>
      <c r="AO668">
        <v>1</v>
      </c>
      <c r="AR668" s="2">
        <v>44342.478113425925</v>
      </c>
      <c r="AS668" s="2">
        <v>44342.478113425925</v>
      </c>
      <c r="AT668">
        <v>99127</v>
      </c>
      <c r="AU668">
        <v>12</v>
      </c>
      <c r="AV668">
        <v>0</v>
      </c>
      <c r="AW668">
        <v>2</v>
      </c>
      <c r="AX668" t="s">
        <v>2296</v>
      </c>
      <c r="AY668" t="s">
        <v>2297</v>
      </c>
      <c r="BA668" s="2">
        <v>44342.472870370373</v>
      </c>
      <c r="BB668" s="2">
        <v>44183</v>
      </c>
      <c r="BC668">
        <v>99127</v>
      </c>
      <c r="BD668">
        <v>31</v>
      </c>
    </row>
    <row r="669" spans="1:56" hidden="1" x14ac:dyDescent="0.15">
      <c r="A669">
        <v>238</v>
      </c>
      <c r="B669">
        <v>7</v>
      </c>
      <c r="C669">
        <v>3</v>
      </c>
      <c r="D669">
        <v>3</v>
      </c>
      <c r="E669">
        <v>0</v>
      </c>
      <c r="H669" t="s">
        <v>2267</v>
      </c>
      <c r="I669" t="s">
        <v>56</v>
      </c>
      <c r="J669">
        <v>245</v>
      </c>
      <c r="K669" s="1">
        <v>43542</v>
      </c>
      <c r="L669" s="1">
        <v>43542</v>
      </c>
      <c r="M669" s="1">
        <v>43535</v>
      </c>
      <c r="N669" t="s">
        <v>1752</v>
      </c>
      <c r="O669" t="s">
        <v>1753</v>
      </c>
      <c r="P669" t="s">
        <v>1754</v>
      </c>
      <c r="Q669" t="s">
        <v>1755</v>
      </c>
      <c r="R669" s="1">
        <v>45361</v>
      </c>
      <c r="T669" t="s">
        <v>2295</v>
      </c>
      <c r="U669" t="s">
        <v>1684</v>
      </c>
      <c r="W669" t="s">
        <v>1685</v>
      </c>
      <c r="X669" t="s">
        <v>59</v>
      </c>
      <c r="Y669" t="s">
        <v>1686</v>
      </c>
      <c r="Z669" t="s">
        <v>1687</v>
      </c>
      <c r="AA669" t="s">
        <v>1688</v>
      </c>
      <c r="AC669">
        <v>1</v>
      </c>
      <c r="AG669" t="s">
        <v>2258</v>
      </c>
      <c r="AL669">
        <v>0</v>
      </c>
      <c r="AM669">
        <v>0</v>
      </c>
      <c r="AN669">
        <v>1</v>
      </c>
      <c r="AO669">
        <v>1</v>
      </c>
      <c r="AR669" s="2">
        <v>44342.478113425925</v>
      </c>
      <c r="AS669" s="2">
        <v>44342.478113425925</v>
      </c>
      <c r="AT669">
        <v>99127</v>
      </c>
      <c r="AU669">
        <v>14</v>
      </c>
      <c r="AV669">
        <v>0</v>
      </c>
      <c r="AW669">
        <v>0</v>
      </c>
      <c r="AY669" t="s">
        <v>1756</v>
      </c>
      <c r="BA669" s="2">
        <v>44183</v>
      </c>
      <c r="BB669" s="2">
        <v>44183</v>
      </c>
      <c r="BC669" t="s">
        <v>63</v>
      </c>
      <c r="BD669">
        <v>31</v>
      </c>
    </row>
    <row r="670" spans="1:56" hidden="1" x14ac:dyDescent="0.15">
      <c r="A670">
        <v>238</v>
      </c>
      <c r="B670">
        <v>7</v>
      </c>
      <c r="C670">
        <v>3</v>
      </c>
      <c r="D670">
        <v>3</v>
      </c>
      <c r="E670">
        <v>0</v>
      </c>
      <c r="H670" t="s">
        <v>2267</v>
      </c>
      <c r="I670" t="s">
        <v>56</v>
      </c>
      <c r="J670">
        <v>245</v>
      </c>
      <c r="K670" s="1">
        <v>43542</v>
      </c>
      <c r="L670" s="1">
        <v>43542</v>
      </c>
      <c r="M670" s="1">
        <v>43535</v>
      </c>
      <c r="N670" t="s">
        <v>1757</v>
      </c>
      <c r="O670" t="s">
        <v>1758</v>
      </c>
      <c r="P670" t="s">
        <v>1759</v>
      </c>
      <c r="Q670" t="s">
        <v>1760</v>
      </c>
      <c r="R670" s="1">
        <v>45361</v>
      </c>
      <c r="T670" t="s">
        <v>2295</v>
      </c>
      <c r="U670" t="s">
        <v>1684</v>
      </c>
      <c r="W670" t="s">
        <v>1685</v>
      </c>
      <c r="X670" t="s">
        <v>59</v>
      </c>
      <c r="Y670" t="s">
        <v>1686</v>
      </c>
      <c r="Z670" t="s">
        <v>1687</v>
      </c>
      <c r="AA670" t="s">
        <v>1688</v>
      </c>
      <c r="AC670">
        <v>1</v>
      </c>
      <c r="AG670" t="s">
        <v>2258</v>
      </c>
      <c r="AL670">
        <v>0</v>
      </c>
      <c r="AM670">
        <v>0</v>
      </c>
      <c r="AN670">
        <v>1</v>
      </c>
      <c r="AO670">
        <v>1</v>
      </c>
      <c r="AR670" s="2">
        <v>44342.478113425925</v>
      </c>
      <c r="AS670" s="2">
        <v>44342.478113425925</v>
      </c>
      <c r="AT670">
        <v>99127</v>
      </c>
      <c r="AU670">
        <v>15</v>
      </c>
      <c r="AV670">
        <v>0</v>
      </c>
      <c r="AW670">
        <v>0</v>
      </c>
      <c r="AY670" t="s">
        <v>1761</v>
      </c>
      <c r="BA670" s="2">
        <v>44183</v>
      </c>
      <c r="BB670" s="2">
        <v>44183</v>
      </c>
      <c r="BC670" t="s">
        <v>63</v>
      </c>
      <c r="BD670">
        <v>31</v>
      </c>
    </row>
    <row r="671" spans="1:56" hidden="1" x14ac:dyDescent="0.15">
      <c r="A671">
        <v>238</v>
      </c>
      <c r="B671">
        <v>7</v>
      </c>
      <c r="C671">
        <v>3</v>
      </c>
      <c r="D671">
        <v>3</v>
      </c>
      <c r="E671">
        <v>0</v>
      </c>
      <c r="H671" t="s">
        <v>2267</v>
      </c>
      <c r="I671" t="s">
        <v>56</v>
      </c>
      <c r="J671">
        <v>245</v>
      </c>
      <c r="K671" s="1">
        <v>43542</v>
      </c>
      <c r="L671" s="1">
        <v>43542</v>
      </c>
      <c r="M671" s="1">
        <v>43535</v>
      </c>
      <c r="N671" t="s">
        <v>1762</v>
      </c>
      <c r="O671" t="s">
        <v>1763</v>
      </c>
      <c r="P671" t="s">
        <v>1764</v>
      </c>
      <c r="Q671" t="s">
        <v>1765</v>
      </c>
      <c r="R671" s="1">
        <v>45361</v>
      </c>
      <c r="T671" t="s">
        <v>2295</v>
      </c>
      <c r="U671" t="s">
        <v>1684</v>
      </c>
      <c r="W671" t="s">
        <v>1685</v>
      </c>
      <c r="X671" t="s">
        <v>59</v>
      </c>
      <c r="Y671" t="s">
        <v>1686</v>
      </c>
      <c r="Z671" t="s">
        <v>1687</v>
      </c>
      <c r="AA671" t="s">
        <v>1688</v>
      </c>
      <c r="AC671">
        <v>1</v>
      </c>
      <c r="AG671" t="s">
        <v>2258</v>
      </c>
      <c r="AL671">
        <v>0</v>
      </c>
      <c r="AM671">
        <v>0</v>
      </c>
      <c r="AN671">
        <v>1</v>
      </c>
      <c r="AO671">
        <v>1</v>
      </c>
      <c r="AR671" s="2">
        <v>44342.478113425925</v>
      </c>
      <c r="AS671" s="2">
        <v>44342.478113425925</v>
      </c>
      <c r="AT671">
        <v>99127</v>
      </c>
      <c r="AU671">
        <v>16</v>
      </c>
      <c r="AV671">
        <v>0</v>
      </c>
      <c r="AW671">
        <v>0</v>
      </c>
      <c r="AY671" t="s">
        <v>1766</v>
      </c>
      <c r="BA671" s="2">
        <v>44183</v>
      </c>
      <c r="BB671" s="2">
        <v>44183</v>
      </c>
      <c r="BC671" t="s">
        <v>63</v>
      </c>
      <c r="BD671">
        <v>31</v>
      </c>
    </row>
    <row r="672" spans="1:56" hidden="1" x14ac:dyDescent="0.15">
      <c r="A672">
        <v>238</v>
      </c>
      <c r="B672">
        <v>7</v>
      </c>
      <c r="C672">
        <v>3</v>
      </c>
      <c r="D672">
        <v>3</v>
      </c>
      <c r="E672">
        <v>0</v>
      </c>
      <c r="H672" t="s">
        <v>2267</v>
      </c>
      <c r="I672" t="s">
        <v>56</v>
      </c>
      <c r="J672">
        <v>245</v>
      </c>
      <c r="K672" s="1">
        <v>43542</v>
      </c>
      <c r="L672" s="1">
        <v>43542</v>
      </c>
      <c r="M672" s="1">
        <v>43535</v>
      </c>
      <c r="N672" t="s">
        <v>1767</v>
      </c>
      <c r="O672" t="s">
        <v>1768</v>
      </c>
      <c r="P672" t="s">
        <v>1769</v>
      </c>
      <c r="Q672" t="s">
        <v>1770</v>
      </c>
      <c r="R672" s="1">
        <v>45361</v>
      </c>
      <c r="T672" t="s">
        <v>2295</v>
      </c>
      <c r="U672" t="s">
        <v>1684</v>
      </c>
      <c r="W672" t="s">
        <v>1685</v>
      </c>
      <c r="X672" t="s">
        <v>59</v>
      </c>
      <c r="Y672" t="s">
        <v>1686</v>
      </c>
      <c r="Z672" t="s">
        <v>1687</v>
      </c>
      <c r="AA672" t="s">
        <v>1688</v>
      </c>
      <c r="AC672">
        <v>1</v>
      </c>
      <c r="AG672" t="s">
        <v>2258</v>
      </c>
      <c r="AL672">
        <v>0</v>
      </c>
      <c r="AM672">
        <v>0</v>
      </c>
      <c r="AN672">
        <v>1</v>
      </c>
      <c r="AO672">
        <v>1</v>
      </c>
      <c r="AR672" s="2">
        <v>44342.478113425925</v>
      </c>
      <c r="AS672" s="2">
        <v>44342.478113425925</v>
      </c>
      <c r="AT672">
        <v>99127</v>
      </c>
      <c r="AU672">
        <v>17</v>
      </c>
      <c r="AV672">
        <v>0</v>
      </c>
      <c r="AW672">
        <v>0</v>
      </c>
      <c r="AY672" t="s">
        <v>1771</v>
      </c>
      <c r="BA672" s="2">
        <v>44183</v>
      </c>
      <c r="BB672" s="2">
        <v>44183</v>
      </c>
      <c r="BC672" t="s">
        <v>63</v>
      </c>
      <c r="BD672">
        <v>31</v>
      </c>
    </row>
    <row r="673" spans="1:56" hidden="1" x14ac:dyDescent="0.15">
      <c r="A673">
        <v>238</v>
      </c>
      <c r="B673">
        <v>7</v>
      </c>
      <c r="C673">
        <v>3</v>
      </c>
      <c r="D673">
        <v>3</v>
      </c>
      <c r="E673">
        <v>0</v>
      </c>
      <c r="H673" t="s">
        <v>2267</v>
      </c>
      <c r="I673" t="s">
        <v>56</v>
      </c>
      <c r="J673">
        <v>245</v>
      </c>
      <c r="K673" s="1">
        <v>43542</v>
      </c>
      <c r="L673" s="1">
        <v>43542</v>
      </c>
      <c r="M673" s="1">
        <v>43535</v>
      </c>
      <c r="N673" t="s">
        <v>1772</v>
      </c>
      <c r="O673" t="s">
        <v>1773</v>
      </c>
      <c r="P673" t="s">
        <v>1774</v>
      </c>
      <c r="Q673" t="s">
        <v>1775</v>
      </c>
      <c r="R673" s="1">
        <v>45361</v>
      </c>
      <c r="T673" t="s">
        <v>2295</v>
      </c>
      <c r="U673" t="s">
        <v>1684</v>
      </c>
      <c r="W673" t="s">
        <v>1685</v>
      </c>
      <c r="X673" t="s">
        <v>59</v>
      </c>
      <c r="Y673" t="s">
        <v>1686</v>
      </c>
      <c r="Z673" t="s">
        <v>1687</v>
      </c>
      <c r="AA673" t="s">
        <v>1688</v>
      </c>
      <c r="AC673">
        <v>1</v>
      </c>
      <c r="AG673" t="s">
        <v>2258</v>
      </c>
      <c r="AL673">
        <v>0</v>
      </c>
      <c r="AM673">
        <v>0</v>
      </c>
      <c r="AN673">
        <v>1</v>
      </c>
      <c r="AO673">
        <v>1</v>
      </c>
      <c r="AR673" s="2">
        <v>44342.478113425925</v>
      </c>
      <c r="AS673" s="2">
        <v>44342.478113425925</v>
      </c>
      <c r="AT673">
        <v>99127</v>
      </c>
      <c r="AU673">
        <v>18</v>
      </c>
      <c r="AV673">
        <v>0</v>
      </c>
      <c r="AW673">
        <v>0</v>
      </c>
      <c r="AY673" t="s">
        <v>1776</v>
      </c>
      <c r="BA673" s="2">
        <v>44183</v>
      </c>
      <c r="BB673" s="2">
        <v>44183</v>
      </c>
      <c r="BC673" t="s">
        <v>63</v>
      </c>
      <c r="BD673">
        <v>31</v>
      </c>
    </row>
    <row r="674" spans="1:56" hidden="1" x14ac:dyDescent="0.15">
      <c r="A674">
        <v>238</v>
      </c>
      <c r="B674">
        <v>7</v>
      </c>
      <c r="C674">
        <v>3</v>
      </c>
      <c r="D674">
        <v>3</v>
      </c>
      <c r="E674">
        <v>0</v>
      </c>
      <c r="H674" t="s">
        <v>2267</v>
      </c>
      <c r="I674" t="s">
        <v>56</v>
      </c>
      <c r="J674">
        <v>245</v>
      </c>
      <c r="K674" s="1">
        <v>43542</v>
      </c>
      <c r="L674" s="1">
        <v>43542</v>
      </c>
      <c r="M674" s="1">
        <v>43535</v>
      </c>
      <c r="N674" t="s">
        <v>1777</v>
      </c>
      <c r="O674" t="s">
        <v>1778</v>
      </c>
      <c r="P674" t="s">
        <v>1779</v>
      </c>
      <c r="Q674" t="s">
        <v>1780</v>
      </c>
      <c r="R674" s="1">
        <v>45361</v>
      </c>
      <c r="T674" t="s">
        <v>2295</v>
      </c>
      <c r="U674" t="s">
        <v>1684</v>
      </c>
      <c r="W674" t="s">
        <v>1685</v>
      </c>
      <c r="X674" t="s">
        <v>59</v>
      </c>
      <c r="Y674" t="s">
        <v>1686</v>
      </c>
      <c r="Z674" t="s">
        <v>1687</v>
      </c>
      <c r="AA674" t="s">
        <v>1688</v>
      </c>
      <c r="AC674">
        <v>1</v>
      </c>
      <c r="AG674" t="s">
        <v>2258</v>
      </c>
      <c r="AL674">
        <v>0</v>
      </c>
      <c r="AM674">
        <v>0</v>
      </c>
      <c r="AN674">
        <v>1</v>
      </c>
      <c r="AO674">
        <v>1</v>
      </c>
      <c r="AR674" s="2">
        <v>44342.478113425925</v>
      </c>
      <c r="AS674" s="2">
        <v>44342.478113425925</v>
      </c>
      <c r="AT674">
        <v>99127</v>
      </c>
      <c r="AU674">
        <v>19</v>
      </c>
      <c r="AV674">
        <v>0</v>
      </c>
      <c r="AW674">
        <v>2</v>
      </c>
      <c r="AX674" t="s">
        <v>2298</v>
      </c>
      <c r="AY674" t="s">
        <v>2299</v>
      </c>
      <c r="BA674" s="2">
        <v>44342.473530092589</v>
      </c>
      <c r="BB674" s="2">
        <v>44183</v>
      </c>
      <c r="BC674">
        <v>99127</v>
      </c>
      <c r="BD674">
        <v>31</v>
      </c>
    </row>
    <row r="675" spans="1:56" hidden="1" x14ac:dyDescent="0.15">
      <c r="A675">
        <v>238</v>
      </c>
      <c r="B675">
        <v>7</v>
      </c>
      <c r="C675">
        <v>3</v>
      </c>
      <c r="D675">
        <v>3</v>
      </c>
      <c r="E675">
        <v>0</v>
      </c>
      <c r="H675" t="s">
        <v>2267</v>
      </c>
      <c r="I675" t="s">
        <v>56</v>
      </c>
      <c r="J675">
        <v>245</v>
      </c>
      <c r="K675" s="1">
        <v>43542</v>
      </c>
      <c r="L675" s="1">
        <v>43542</v>
      </c>
      <c r="M675" s="1">
        <v>43535</v>
      </c>
      <c r="N675" t="s">
        <v>1782</v>
      </c>
      <c r="O675" t="s">
        <v>1783</v>
      </c>
      <c r="P675" t="s">
        <v>1784</v>
      </c>
      <c r="Q675" t="s">
        <v>1785</v>
      </c>
      <c r="R675" s="1">
        <v>45361</v>
      </c>
      <c r="T675" t="s">
        <v>2295</v>
      </c>
      <c r="U675" t="s">
        <v>1684</v>
      </c>
      <c r="W675" t="s">
        <v>1685</v>
      </c>
      <c r="X675" t="s">
        <v>59</v>
      </c>
      <c r="Y675" t="s">
        <v>1686</v>
      </c>
      <c r="Z675" t="s">
        <v>1687</v>
      </c>
      <c r="AA675" t="s">
        <v>1688</v>
      </c>
      <c r="AC675">
        <v>1</v>
      </c>
      <c r="AG675" t="s">
        <v>2258</v>
      </c>
      <c r="AL675">
        <v>0</v>
      </c>
      <c r="AM675">
        <v>0</v>
      </c>
      <c r="AN675">
        <v>1</v>
      </c>
      <c r="AO675">
        <v>1</v>
      </c>
      <c r="AR675" s="2">
        <v>44342.478113425925</v>
      </c>
      <c r="AS675" s="2">
        <v>44342.478113425925</v>
      </c>
      <c r="AT675">
        <v>99127</v>
      </c>
      <c r="AU675">
        <v>20</v>
      </c>
      <c r="AV675">
        <v>0</v>
      </c>
      <c r="AW675">
        <v>0</v>
      </c>
      <c r="AY675" t="s">
        <v>1786</v>
      </c>
      <c r="BA675" s="2">
        <v>44183</v>
      </c>
      <c r="BB675" s="2">
        <v>44183</v>
      </c>
      <c r="BC675" t="s">
        <v>63</v>
      </c>
      <c r="BD675">
        <v>31</v>
      </c>
    </row>
    <row r="676" spans="1:56" hidden="1" x14ac:dyDescent="0.15">
      <c r="A676">
        <v>238</v>
      </c>
      <c r="B676">
        <v>7</v>
      </c>
      <c r="C676">
        <v>3</v>
      </c>
      <c r="D676">
        <v>3</v>
      </c>
      <c r="E676">
        <v>0</v>
      </c>
      <c r="H676" t="s">
        <v>2267</v>
      </c>
      <c r="I676" t="s">
        <v>56</v>
      </c>
      <c r="J676">
        <v>245</v>
      </c>
      <c r="K676" s="1">
        <v>43542</v>
      </c>
      <c r="L676" s="1">
        <v>43542</v>
      </c>
      <c r="M676" s="1">
        <v>43535</v>
      </c>
      <c r="N676" t="s">
        <v>1787</v>
      </c>
      <c r="O676" t="s">
        <v>1788</v>
      </c>
      <c r="P676" t="s">
        <v>1789</v>
      </c>
      <c r="Q676" t="s">
        <v>1790</v>
      </c>
      <c r="R676" s="1">
        <v>45361</v>
      </c>
      <c r="T676" t="s">
        <v>2295</v>
      </c>
      <c r="U676" t="s">
        <v>1684</v>
      </c>
      <c r="W676" t="s">
        <v>1685</v>
      </c>
      <c r="X676" t="s">
        <v>59</v>
      </c>
      <c r="Y676" t="s">
        <v>1686</v>
      </c>
      <c r="Z676" t="s">
        <v>1687</v>
      </c>
      <c r="AA676" t="s">
        <v>1688</v>
      </c>
      <c r="AC676">
        <v>1</v>
      </c>
      <c r="AG676" t="s">
        <v>2258</v>
      </c>
      <c r="AL676">
        <v>0</v>
      </c>
      <c r="AM676">
        <v>0</v>
      </c>
      <c r="AN676">
        <v>1</v>
      </c>
      <c r="AO676">
        <v>1</v>
      </c>
      <c r="AR676" s="2">
        <v>44342.478113425925</v>
      </c>
      <c r="AS676" s="2">
        <v>44342.478113425925</v>
      </c>
      <c r="AT676">
        <v>99127</v>
      </c>
      <c r="AU676">
        <v>21</v>
      </c>
      <c r="AV676">
        <v>0</v>
      </c>
      <c r="AW676">
        <v>0</v>
      </c>
      <c r="AY676" t="s">
        <v>1791</v>
      </c>
      <c r="BA676" s="2">
        <v>44183</v>
      </c>
      <c r="BB676" s="2">
        <v>44183</v>
      </c>
      <c r="BC676" t="s">
        <v>63</v>
      </c>
      <c r="BD676">
        <v>31</v>
      </c>
    </row>
    <row r="677" spans="1:56" hidden="1" x14ac:dyDescent="0.15">
      <c r="A677">
        <v>238</v>
      </c>
      <c r="B677">
        <v>7</v>
      </c>
      <c r="C677">
        <v>3</v>
      </c>
      <c r="D677">
        <v>3</v>
      </c>
      <c r="E677">
        <v>0</v>
      </c>
      <c r="H677" t="s">
        <v>2267</v>
      </c>
      <c r="I677" t="s">
        <v>56</v>
      </c>
      <c r="J677">
        <v>245</v>
      </c>
      <c r="K677" s="1">
        <v>43542</v>
      </c>
      <c r="L677" s="1">
        <v>43542</v>
      </c>
      <c r="M677" s="1">
        <v>43535</v>
      </c>
      <c r="N677" t="s">
        <v>1792</v>
      </c>
      <c r="O677" t="s">
        <v>1793</v>
      </c>
      <c r="P677" t="s">
        <v>1794</v>
      </c>
      <c r="Q677" t="s">
        <v>1795</v>
      </c>
      <c r="R677" s="1">
        <v>45361</v>
      </c>
      <c r="T677" t="s">
        <v>2295</v>
      </c>
      <c r="U677" t="s">
        <v>1684</v>
      </c>
      <c r="W677" t="s">
        <v>1685</v>
      </c>
      <c r="X677" t="s">
        <v>59</v>
      </c>
      <c r="Y677" t="s">
        <v>1686</v>
      </c>
      <c r="Z677" t="s">
        <v>1687</v>
      </c>
      <c r="AA677" t="s">
        <v>1688</v>
      </c>
      <c r="AC677">
        <v>1</v>
      </c>
      <c r="AG677" t="s">
        <v>2258</v>
      </c>
      <c r="AL677">
        <v>0</v>
      </c>
      <c r="AM677">
        <v>0</v>
      </c>
      <c r="AN677">
        <v>1</v>
      </c>
      <c r="AO677">
        <v>1</v>
      </c>
      <c r="AR677" s="2">
        <v>44342.478113425925</v>
      </c>
      <c r="AS677" s="2">
        <v>44342.478113425925</v>
      </c>
      <c r="AT677">
        <v>99127</v>
      </c>
      <c r="AU677">
        <v>22</v>
      </c>
      <c r="AV677">
        <v>0</v>
      </c>
      <c r="AW677">
        <v>0</v>
      </c>
      <c r="AY677" t="s">
        <v>1796</v>
      </c>
      <c r="BA677" s="2">
        <v>44183</v>
      </c>
      <c r="BB677" s="2">
        <v>44183</v>
      </c>
      <c r="BC677" t="s">
        <v>63</v>
      </c>
      <c r="BD677">
        <v>31</v>
      </c>
    </row>
    <row r="678" spans="1:56" hidden="1" x14ac:dyDescent="0.15">
      <c r="A678">
        <v>238</v>
      </c>
      <c r="B678">
        <v>7</v>
      </c>
      <c r="C678">
        <v>3</v>
      </c>
      <c r="D678">
        <v>3</v>
      </c>
      <c r="E678">
        <v>0</v>
      </c>
      <c r="H678" t="s">
        <v>2267</v>
      </c>
      <c r="I678" t="s">
        <v>56</v>
      </c>
      <c r="J678">
        <v>245</v>
      </c>
      <c r="K678" s="1">
        <v>43542</v>
      </c>
      <c r="L678" s="1">
        <v>43542</v>
      </c>
      <c r="M678" s="1">
        <v>43535</v>
      </c>
      <c r="N678" t="s">
        <v>1797</v>
      </c>
      <c r="O678" t="s">
        <v>1798</v>
      </c>
      <c r="P678" t="s">
        <v>1799</v>
      </c>
      <c r="Q678" t="s">
        <v>1800</v>
      </c>
      <c r="R678" s="1">
        <v>45361</v>
      </c>
      <c r="T678" t="s">
        <v>2295</v>
      </c>
      <c r="U678" t="s">
        <v>1684</v>
      </c>
      <c r="W678" t="s">
        <v>1685</v>
      </c>
      <c r="X678" t="s">
        <v>59</v>
      </c>
      <c r="Y678" t="s">
        <v>1686</v>
      </c>
      <c r="Z678" t="s">
        <v>1687</v>
      </c>
      <c r="AA678" t="s">
        <v>1688</v>
      </c>
      <c r="AC678">
        <v>1</v>
      </c>
      <c r="AG678" t="s">
        <v>2258</v>
      </c>
      <c r="AL678">
        <v>0</v>
      </c>
      <c r="AM678">
        <v>0</v>
      </c>
      <c r="AN678">
        <v>1</v>
      </c>
      <c r="AO678">
        <v>1</v>
      </c>
      <c r="AR678" s="2">
        <v>44342.478113425925</v>
      </c>
      <c r="AS678" s="2">
        <v>44342.478113425925</v>
      </c>
      <c r="AT678">
        <v>99127</v>
      </c>
      <c r="AU678">
        <v>23</v>
      </c>
      <c r="AV678">
        <v>0</v>
      </c>
      <c r="AW678">
        <v>2</v>
      </c>
      <c r="AX678" t="s">
        <v>2300</v>
      </c>
      <c r="AY678" t="s">
        <v>2301</v>
      </c>
      <c r="BA678" s="2">
        <v>44342.473923611113</v>
      </c>
      <c r="BB678" s="2">
        <v>44183</v>
      </c>
      <c r="BC678">
        <v>99127</v>
      </c>
      <c r="BD678">
        <v>31</v>
      </c>
    </row>
    <row r="679" spans="1:56" hidden="1" x14ac:dyDescent="0.15">
      <c r="A679">
        <v>238</v>
      </c>
      <c r="B679">
        <v>7</v>
      </c>
      <c r="C679">
        <v>3</v>
      </c>
      <c r="D679">
        <v>3</v>
      </c>
      <c r="E679">
        <v>0</v>
      </c>
      <c r="H679" t="s">
        <v>2267</v>
      </c>
      <c r="I679" t="s">
        <v>56</v>
      </c>
      <c r="J679">
        <v>245</v>
      </c>
      <c r="K679" s="1">
        <v>43542</v>
      </c>
      <c r="L679" s="1">
        <v>43542</v>
      </c>
      <c r="M679" s="1">
        <v>43535</v>
      </c>
      <c r="N679" t="s">
        <v>1802</v>
      </c>
      <c r="O679" t="s">
        <v>1803</v>
      </c>
      <c r="P679" t="s">
        <v>1804</v>
      </c>
      <c r="Q679" t="s">
        <v>1805</v>
      </c>
      <c r="R679" s="1">
        <v>45361</v>
      </c>
      <c r="T679" t="s">
        <v>2295</v>
      </c>
      <c r="U679" t="s">
        <v>1684</v>
      </c>
      <c r="W679" t="s">
        <v>1685</v>
      </c>
      <c r="X679" t="s">
        <v>59</v>
      </c>
      <c r="Y679" t="s">
        <v>1686</v>
      </c>
      <c r="Z679" t="s">
        <v>1687</v>
      </c>
      <c r="AA679" t="s">
        <v>1688</v>
      </c>
      <c r="AC679">
        <v>1</v>
      </c>
      <c r="AG679" t="s">
        <v>2258</v>
      </c>
      <c r="AL679">
        <v>0</v>
      </c>
      <c r="AM679">
        <v>0</v>
      </c>
      <c r="AN679">
        <v>1</v>
      </c>
      <c r="AO679">
        <v>1</v>
      </c>
      <c r="AR679" s="2">
        <v>44342.478113425925</v>
      </c>
      <c r="AS679" s="2">
        <v>44342.478113425925</v>
      </c>
      <c r="AT679">
        <v>99127</v>
      </c>
      <c r="AU679">
        <v>24</v>
      </c>
      <c r="AV679">
        <v>0</v>
      </c>
      <c r="AW679">
        <v>0</v>
      </c>
      <c r="AY679" t="s">
        <v>1806</v>
      </c>
      <c r="BA679" s="2">
        <v>44183</v>
      </c>
      <c r="BB679" s="2">
        <v>44183</v>
      </c>
      <c r="BC679" t="s">
        <v>63</v>
      </c>
      <c r="BD679">
        <v>31</v>
      </c>
    </row>
    <row r="680" spans="1:56" hidden="1" x14ac:dyDescent="0.15">
      <c r="A680">
        <v>238</v>
      </c>
      <c r="B680">
        <v>7</v>
      </c>
      <c r="C680">
        <v>3</v>
      </c>
      <c r="D680">
        <v>3</v>
      </c>
      <c r="E680">
        <v>0</v>
      </c>
      <c r="H680" t="s">
        <v>2267</v>
      </c>
      <c r="I680" t="s">
        <v>56</v>
      </c>
      <c r="J680">
        <v>245</v>
      </c>
      <c r="K680" s="1">
        <v>43542</v>
      </c>
      <c r="L680" s="1">
        <v>43542</v>
      </c>
      <c r="M680" s="1">
        <v>43535</v>
      </c>
      <c r="N680" t="s">
        <v>1807</v>
      </c>
      <c r="O680" t="s">
        <v>1808</v>
      </c>
      <c r="P680" t="s">
        <v>1809</v>
      </c>
      <c r="Q680" t="s">
        <v>1810</v>
      </c>
      <c r="R680" s="1">
        <v>45361</v>
      </c>
      <c r="T680" t="s">
        <v>2295</v>
      </c>
      <c r="U680" t="s">
        <v>1684</v>
      </c>
      <c r="W680" t="s">
        <v>1685</v>
      </c>
      <c r="X680" t="s">
        <v>59</v>
      </c>
      <c r="Y680" t="s">
        <v>1686</v>
      </c>
      <c r="Z680" t="s">
        <v>1687</v>
      </c>
      <c r="AA680" t="s">
        <v>1688</v>
      </c>
      <c r="AC680">
        <v>1</v>
      </c>
      <c r="AG680" t="s">
        <v>2258</v>
      </c>
      <c r="AL680">
        <v>0</v>
      </c>
      <c r="AM680">
        <v>0</v>
      </c>
      <c r="AN680">
        <v>1</v>
      </c>
      <c r="AO680">
        <v>1</v>
      </c>
      <c r="AR680" s="2">
        <v>44342.478113425925</v>
      </c>
      <c r="AS680" s="2">
        <v>44342.478113425925</v>
      </c>
      <c r="AT680">
        <v>99127</v>
      </c>
      <c r="AU680">
        <v>25</v>
      </c>
      <c r="AV680">
        <v>0</v>
      </c>
      <c r="AW680">
        <v>0</v>
      </c>
      <c r="AY680" t="s">
        <v>1811</v>
      </c>
      <c r="BA680" s="2">
        <v>44183</v>
      </c>
      <c r="BB680" s="2">
        <v>44183</v>
      </c>
      <c r="BC680" t="s">
        <v>63</v>
      </c>
      <c r="BD680">
        <v>31</v>
      </c>
    </row>
    <row r="681" spans="1:56" hidden="1" x14ac:dyDescent="0.15">
      <c r="A681">
        <v>238</v>
      </c>
      <c r="B681">
        <v>7</v>
      </c>
      <c r="C681">
        <v>3</v>
      </c>
      <c r="D681">
        <v>3</v>
      </c>
      <c r="E681">
        <v>0</v>
      </c>
      <c r="H681" t="s">
        <v>2267</v>
      </c>
      <c r="I681" t="s">
        <v>56</v>
      </c>
      <c r="J681">
        <v>245</v>
      </c>
      <c r="K681" s="1">
        <v>43542</v>
      </c>
      <c r="L681" s="1">
        <v>43542</v>
      </c>
      <c r="M681" s="1">
        <v>43535</v>
      </c>
      <c r="N681" t="s">
        <v>1812</v>
      </c>
      <c r="O681" t="s">
        <v>1813</v>
      </c>
      <c r="P681" t="s">
        <v>1814</v>
      </c>
      <c r="Q681" t="s">
        <v>1815</v>
      </c>
      <c r="R681" s="1">
        <v>45361</v>
      </c>
      <c r="T681" t="s">
        <v>2295</v>
      </c>
      <c r="U681" t="s">
        <v>1684</v>
      </c>
      <c r="W681" t="s">
        <v>1685</v>
      </c>
      <c r="X681" t="s">
        <v>59</v>
      </c>
      <c r="Y681" t="s">
        <v>1686</v>
      </c>
      <c r="Z681" t="s">
        <v>1687</v>
      </c>
      <c r="AA681" t="s">
        <v>1688</v>
      </c>
      <c r="AC681">
        <v>1</v>
      </c>
      <c r="AG681" t="s">
        <v>2258</v>
      </c>
      <c r="AL681">
        <v>0</v>
      </c>
      <c r="AM681">
        <v>0</v>
      </c>
      <c r="AN681">
        <v>1</v>
      </c>
      <c r="AO681">
        <v>1</v>
      </c>
      <c r="AR681" s="2">
        <v>44342.478113425925</v>
      </c>
      <c r="AS681" s="2">
        <v>44342.478113425925</v>
      </c>
      <c r="AT681">
        <v>99127</v>
      </c>
      <c r="AU681">
        <v>26</v>
      </c>
      <c r="AV681">
        <v>0</v>
      </c>
      <c r="AW681">
        <v>0</v>
      </c>
      <c r="AY681" t="s">
        <v>1816</v>
      </c>
      <c r="BA681" s="2">
        <v>44183</v>
      </c>
      <c r="BB681" s="2">
        <v>44183</v>
      </c>
      <c r="BC681" t="s">
        <v>63</v>
      </c>
      <c r="BD681">
        <v>31</v>
      </c>
    </row>
    <row r="682" spans="1:56" hidden="1" x14ac:dyDescent="0.15">
      <c r="A682">
        <v>238</v>
      </c>
      <c r="B682">
        <v>7</v>
      </c>
      <c r="C682">
        <v>3</v>
      </c>
      <c r="D682">
        <v>3</v>
      </c>
      <c r="E682">
        <v>0</v>
      </c>
      <c r="H682" t="s">
        <v>2267</v>
      </c>
      <c r="I682" t="s">
        <v>56</v>
      </c>
      <c r="J682">
        <v>245</v>
      </c>
      <c r="K682" s="1">
        <v>43542</v>
      </c>
      <c r="L682" s="1">
        <v>43542</v>
      </c>
      <c r="M682" s="1">
        <v>43535</v>
      </c>
      <c r="N682" t="s">
        <v>1817</v>
      </c>
      <c r="O682" t="s">
        <v>1818</v>
      </c>
      <c r="P682" t="s">
        <v>1819</v>
      </c>
      <c r="Q682" t="s">
        <v>1820</v>
      </c>
      <c r="R682" s="1">
        <v>45361</v>
      </c>
      <c r="T682" t="s">
        <v>2295</v>
      </c>
      <c r="U682" t="s">
        <v>1684</v>
      </c>
      <c r="W682" t="s">
        <v>1685</v>
      </c>
      <c r="X682" t="s">
        <v>59</v>
      </c>
      <c r="Y682" t="s">
        <v>1686</v>
      </c>
      <c r="Z682" t="s">
        <v>1687</v>
      </c>
      <c r="AA682" t="s">
        <v>1688</v>
      </c>
      <c r="AC682">
        <v>1</v>
      </c>
      <c r="AG682" t="s">
        <v>2258</v>
      </c>
      <c r="AL682">
        <v>0</v>
      </c>
      <c r="AM682">
        <v>0</v>
      </c>
      <c r="AN682">
        <v>1</v>
      </c>
      <c r="AO682">
        <v>1</v>
      </c>
      <c r="AR682" s="2">
        <v>44342.478113425925</v>
      </c>
      <c r="AS682" s="2">
        <v>44342.478113425925</v>
      </c>
      <c r="AT682">
        <v>99127</v>
      </c>
      <c r="AU682">
        <v>27</v>
      </c>
      <c r="AV682">
        <v>0</v>
      </c>
      <c r="AW682">
        <v>0</v>
      </c>
      <c r="AY682" t="s">
        <v>1821</v>
      </c>
      <c r="BA682" s="2">
        <v>44183</v>
      </c>
      <c r="BB682" s="2">
        <v>44183</v>
      </c>
      <c r="BC682" t="s">
        <v>63</v>
      </c>
      <c r="BD682">
        <v>31</v>
      </c>
    </row>
    <row r="683" spans="1:56" hidden="1" x14ac:dyDescent="0.15">
      <c r="A683">
        <v>238</v>
      </c>
      <c r="B683">
        <v>7</v>
      </c>
      <c r="C683">
        <v>3</v>
      </c>
      <c r="D683">
        <v>3</v>
      </c>
      <c r="E683">
        <v>0</v>
      </c>
      <c r="H683" t="s">
        <v>2267</v>
      </c>
      <c r="I683" t="s">
        <v>56</v>
      </c>
      <c r="J683">
        <v>245</v>
      </c>
      <c r="K683" s="1">
        <v>43542</v>
      </c>
      <c r="L683" s="1">
        <v>43542</v>
      </c>
      <c r="M683" s="1">
        <v>43535</v>
      </c>
      <c r="N683" t="s">
        <v>1822</v>
      </c>
      <c r="O683" t="s">
        <v>1823</v>
      </c>
      <c r="P683" t="s">
        <v>1824</v>
      </c>
      <c r="Q683" t="s">
        <v>1825</v>
      </c>
      <c r="R683" s="1">
        <v>45361</v>
      </c>
      <c r="T683" t="s">
        <v>2295</v>
      </c>
      <c r="U683" t="s">
        <v>1684</v>
      </c>
      <c r="W683" t="s">
        <v>1685</v>
      </c>
      <c r="X683" t="s">
        <v>59</v>
      </c>
      <c r="Y683" t="s">
        <v>1686</v>
      </c>
      <c r="Z683" t="s">
        <v>1687</v>
      </c>
      <c r="AA683" t="s">
        <v>1688</v>
      </c>
      <c r="AC683">
        <v>1</v>
      </c>
      <c r="AG683" t="s">
        <v>2258</v>
      </c>
      <c r="AL683">
        <v>0</v>
      </c>
      <c r="AM683">
        <v>0</v>
      </c>
      <c r="AN683">
        <v>1</v>
      </c>
      <c r="AO683">
        <v>1</v>
      </c>
      <c r="AR683" s="2">
        <v>44342.478113425925</v>
      </c>
      <c r="AS683" s="2">
        <v>44342.478113425925</v>
      </c>
      <c r="AT683">
        <v>99127</v>
      </c>
      <c r="AU683">
        <v>28</v>
      </c>
      <c r="AV683">
        <v>0</v>
      </c>
      <c r="AW683">
        <v>0</v>
      </c>
      <c r="AY683" t="s">
        <v>1826</v>
      </c>
      <c r="BA683" s="2">
        <v>44183</v>
      </c>
      <c r="BB683" s="2">
        <v>44183</v>
      </c>
      <c r="BC683" t="s">
        <v>63</v>
      </c>
      <c r="BD683">
        <v>31</v>
      </c>
    </row>
    <row r="684" spans="1:56" hidden="1" x14ac:dyDescent="0.15">
      <c r="A684">
        <v>238</v>
      </c>
      <c r="B684">
        <v>7</v>
      </c>
      <c r="C684">
        <v>3</v>
      </c>
      <c r="D684">
        <v>3</v>
      </c>
      <c r="E684">
        <v>0</v>
      </c>
      <c r="H684" t="s">
        <v>2267</v>
      </c>
      <c r="I684" t="s">
        <v>56</v>
      </c>
      <c r="J684">
        <v>245</v>
      </c>
      <c r="K684" s="1">
        <v>43542</v>
      </c>
      <c r="L684" s="1">
        <v>43542</v>
      </c>
      <c r="M684" s="1">
        <v>43535</v>
      </c>
      <c r="N684" t="s">
        <v>1827</v>
      </c>
      <c r="O684" t="s">
        <v>1828</v>
      </c>
      <c r="P684" t="s">
        <v>1829</v>
      </c>
      <c r="Q684" t="s">
        <v>1830</v>
      </c>
      <c r="R684" s="1">
        <v>45361</v>
      </c>
      <c r="T684" t="s">
        <v>2295</v>
      </c>
      <c r="U684" t="s">
        <v>1684</v>
      </c>
      <c r="W684" t="s">
        <v>1685</v>
      </c>
      <c r="X684" t="s">
        <v>59</v>
      </c>
      <c r="Y684" t="s">
        <v>1686</v>
      </c>
      <c r="Z684" t="s">
        <v>1687</v>
      </c>
      <c r="AA684" t="s">
        <v>1688</v>
      </c>
      <c r="AC684">
        <v>1</v>
      </c>
      <c r="AG684" t="s">
        <v>2258</v>
      </c>
      <c r="AL684">
        <v>0</v>
      </c>
      <c r="AM684">
        <v>0</v>
      </c>
      <c r="AN684">
        <v>1</v>
      </c>
      <c r="AO684">
        <v>1</v>
      </c>
      <c r="AR684" s="2">
        <v>44342.478113425925</v>
      </c>
      <c r="AS684" s="2">
        <v>44342.478113425925</v>
      </c>
      <c r="AT684">
        <v>99127</v>
      </c>
      <c r="AU684">
        <v>29</v>
      </c>
      <c r="AV684">
        <v>0</v>
      </c>
      <c r="AW684">
        <v>0</v>
      </c>
      <c r="AY684" t="s">
        <v>1831</v>
      </c>
      <c r="BA684" s="2">
        <v>44183</v>
      </c>
      <c r="BB684" s="2">
        <v>44183</v>
      </c>
      <c r="BC684" t="s">
        <v>63</v>
      </c>
      <c r="BD684">
        <v>31</v>
      </c>
    </row>
    <row r="685" spans="1:56" hidden="1" x14ac:dyDescent="0.15">
      <c r="A685">
        <v>238</v>
      </c>
      <c r="B685">
        <v>7</v>
      </c>
      <c r="C685">
        <v>3</v>
      </c>
      <c r="D685">
        <v>3</v>
      </c>
      <c r="E685">
        <v>0</v>
      </c>
      <c r="H685" t="s">
        <v>2267</v>
      </c>
      <c r="I685" t="s">
        <v>56</v>
      </c>
      <c r="J685">
        <v>245</v>
      </c>
      <c r="K685" s="1">
        <v>43542</v>
      </c>
      <c r="L685" s="1">
        <v>43542</v>
      </c>
      <c r="M685" s="1">
        <v>43535</v>
      </c>
      <c r="N685" t="s">
        <v>1832</v>
      </c>
      <c r="O685" t="s">
        <v>1833</v>
      </c>
      <c r="P685" t="s">
        <v>1834</v>
      </c>
      <c r="Q685" t="s">
        <v>1835</v>
      </c>
      <c r="R685" s="1">
        <v>45361</v>
      </c>
      <c r="T685" t="s">
        <v>2295</v>
      </c>
      <c r="U685" t="s">
        <v>1684</v>
      </c>
      <c r="W685" t="s">
        <v>1685</v>
      </c>
      <c r="X685" t="s">
        <v>59</v>
      </c>
      <c r="Y685" t="s">
        <v>1686</v>
      </c>
      <c r="Z685" t="s">
        <v>1687</v>
      </c>
      <c r="AA685" t="s">
        <v>1688</v>
      </c>
      <c r="AC685">
        <v>1</v>
      </c>
      <c r="AG685" t="s">
        <v>2258</v>
      </c>
      <c r="AL685">
        <v>0</v>
      </c>
      <c r="AM685">
        <v>0</v>
      </c>
      <c r="AN685">
        <v>1</v>
      </c>
      <c r="AO685">
        <v>1</v>
      </c>
      <c r="AR685" s="2">
        <v>44342.478113425925</v>
      </c>
      <c r="AS685" s="2">
        <v>44342.478113425925</v>
      </c>
      <c r="AT685">
        <v>99127</v>
      </c>
      <c r="AU685">
        <v>30</v>
      </c>
      <c r="AV685">
        <v>0</v>
      </c>
      <c r="AW685">
        <v>2</v>
      </c>
      <c r="AX685" t="s">
        <v>2302</v>
      </c>
      <c r="AY685" t="s">
        <v>2303</v>
      </c>
      <c r="BA685" s="2">
        <v>44342.475613425922</v>
      </c>
      <c r="BB685" s="2">
        <v>44183</v>
      </c>
      <c r="BC685">
        <v>99127</v>
      </c>
      <c r="BD685">
        <v>31</v>
      </c>
    </row>
    <row r="686" spans="1:56" hidden="1" x14ac:dyDescent="0.15">
      <c r="A686">
        <v>238</v>
      </c>
      <c r="B686">
        <v>7</v>
      </c>
      <c r="C686">
        <v>3</v>
      </c>
      <c r="D686">
        <v>3</v>
      </c>
      <c r="E686">
        <v>0</v>
      </c>
      <c r="H686" t="s">
        <v>2267</v>
      </c>
      <c r="I686" t="s">
        <v>56</v>
      </c>
      <c r="J686">
        <v>245</v>
      </c>
      <c r="K686" s="1">
        <v>43542</v>
      </c>
      <c r="L686" s="1">
        <v>43542</v>
      </c>
      <c r="M686" s="1">
        <v>43535</v>
      </c>
      <c r="N686" t="s">
        <v>1837</v>
      </c>
      <c r="O686" t="s">
        <v>1838</v>
      </c>
      <c r="P686" t="s">
        <v>1839</v>
      </c>
      <c r="Q686" t="s">
        <v>1840</v>
      </c>
      <c r="R686" s="1">
        <v>45361</v>
      </c>
      <c r="T686" t="s">
        <v>2295</v>
      </c>
      <c r="U686" t="s">
        <v>1684</v>
      </c>
      <c r="W686" t="s">
        <v>1685</v>
      </c>
      <c r="X686" t="s">
        <v>59</v>
      </c>
      <c r="Y686" t="s">
        <v>1686</v>
      </c>
      <c r="Z686" t="s">
        <v>1687</v>
      </c>
      <c r="AA686" t="s">
        <v>1688</v>
      </c>
      <c r="AC686">
        <v>1</v>
      </c>
      <c r="AG686" t="s">
        <v>2258</v>
      </c>
      <c r="AL686">
        <v>0</v>
      </c>
      <c r="AM686">
        <v>0</v>
      </c>
      <c r="AN686">
        <v>1</v>
      </c>
      <c r="AO686">
        <v>1</v>
      </c>
      <c r="AR686" s="2">
        <v>44342.478113425925</v>
      </c>
      <c r="AS686" s="2">
        <v>44342.478113425925</v>
      </c>
      <c r="AT686">
        <v>99127</v>
      </c>
      <c r="AU686">
        <v>31</v>
      </c>
      <c r="AV686">
        <v>0</v>
      </c>
      <c r="AW686">
        <v>0</v>
      </c>
      <c r="AY686" t="s">
        <v>1841</v>
      </c>
      <c r="BA686" s="2">
        <v>44183</v>
      </c>
      <c r="BB686" s="2">
        <v>44183</v>
      </c>
      <c r="BC686" t="s">
        <v>63</v>
      </c>
      <c r="BD686">
        <v>31</v>
      </c>
    </row>
    <row r="687" spans="1:56" hidden="1" x14ac:dyDescent="0.15">
      <c r="A687">
        <v>238</v>
      </c>
      <c r="B687">
        <v>7</v>
      </c>
      <c r="C687">
        <v>3</v>
      </c>
      <c r="D687">
        <v>3</v>
      </c>
      <c r="E687">
        <v>0</v>
      </c>
      <c r="H687" t="s">
        <v>2267</v>
      </c>
      <c r="I687" t="s">
        <v>56</v>
      </c>
      <c r="J687">
        <v>245</v>
      </c>
      <c r="K687" s="1">
        <v>43542</v>
      </c>
      <c r="L687" s="1">
        <v>43542</v>
      </c>
      <c r="M687" s="1">
        <v>43535</v>
      </c>
      <c r="N687" t="s">
        <v>1842</v>
      </c>
      <c r="O687" t="s">
        <v>1843</v>
      </c>
      <c r="P687" t="s">
        <v>1844</v>
      </c>
      <c r="Q687" t="s">
        <v>1845</v>
      </c>
      <c r="R687" s="1">
        <v>45361</v>
      </c>
      <c r="T687" t="s">
        <v>2295</v>
      </c>
      <c r="U687" t="s">
        <v>1684</v>
      </c>
      <c r="W687" t="s">
        <v>1685</v>
      </c>
      <c r="X687" t="s">
        <v>59</v>
      </c>
      <c r="Y687" t="s">
        <v>1686</v>
      </c>
      <c r="Z687" t="s">
        <v>1687</v>
      </c>
      <c r="AA687" t="s">
        <v>1688</v>
      </c>
      <c r="AC687">
        <v>1</v>
      </c>
      <c r="AG687" t="s">
        <v>2258</v>
      </c>
      <c r="AL687">
        <v>0</v>
      </c>
      <c r="AM687">
        <v>0</v>
      </c>
      <c r="AN687">
        <v>1</v>
      </c>
      <c r="AO687">
        <v>1</v>
      </c>
      <c r="AR687" s="2">
        <v>44342.478113425925</v>
      </c>
      <c r="AS687" s="2">
        <v>44342.478113425925</v>
      </c>
      <c r="AT687">
        <v>99127</v>
      </c>
      <c r="AU687">
        <v>32</v>
      </c>
      <c r="AV687">
        <v>0</v>
      </c>
      <c r="AW687">
        <v>2</v>
      </c>
      <c r="AX687" t="s">
        <v>2304</v>
      </c>
      <c r="AY687" t="s">
        <v>2305</v>
      </c>
      <c r="BA687" s="2">
        <v>44342.475949074076</v>
      </c>
      <c r="BB687" s="2">
        <v>44183</v>
      </c>
      <c r="BC687">
        <v>99127</v>
      </c>
      <c r="BD687">
        <v>31</v>
      </c>
    </row>
    <row r="688" spans="1:56" hidden="1" x14ac:dyDescent="0.15">
      <c r="A688">
        <v>238</v>
      </c>
      <c r="B688">
        <v>7</v>
      </c>
      <c r="C688">
        <v>3</v>
      </c>
      <c r="D688">
        <v>3</v>
      </c>
      <c r="E688">
        <v>0</v>
      </c>
      <c r="H688" t="s">
        <v>2267</v>
      </c>
      <c r="I688" t="s">
        <v>56</v>
      </c>
      <c r="J688">
        <v>245</v>
      </c>
      <c r="K688" s="1">
        <v>43542</v>
      </c>
      <c r="L688" s="1">
        <v>43542</v>
      </c>
      <c r="M688" s="1">
        <v>43535</v>
      </c>
      <c r="N688" t="s">
        <v>1847</v>
      </c>
      <c r="O688" t="s">
        <v>1848</v>
      </c>
      <c r="P688" t="s">
        <v>1849</v>
      </c>
      <c r="Q688" t="s">
        <v>1850</v>
      </c>
      <c r="R688" s="1">
        <v>45361</v>
      </c>
      <c r="T688" t="s">
        <v>2295</v>
      </c>
      <c r="U688" t="s">
        <v>1684</v>
      </c>
      <c r="W688" t="s">
        <v>1685</v>
      </c>
      <c r="X688" t="s">
        <v>59</v>
      </c>
      <c r="Y688" t="s">
        <v>1686</v>
      </c>
      <c r="Z688" t="s">
        <v>1687</v>
      </c>
      <c r="AA688" t="s">
        <v>1688</v>
      </c>
      <c r="AC688">
        <v>1</v>
      </c>
      <c r="AG688" t="s">
        <v>2258</v>
      </c>
      <c r="AL688">
        <v>0</v>
      </c>
      <c r="AM688">
        <v>0</v>
      </c>
      <c r="AN688">
        <v>1</v>
      </c>
      <c r="AO688">
        <v>1</v>
      </c>
      <c r="AR688" s="2">
        <v>44342.478113425925</v>
      </c>
      <c r="AS688" s="2">
        <v>44342.478113425925</v>
      </c>
      <c r="AT688">
        <v>99127</v>
      </c>
      <c r="AU688">
        <v>33</v>
      </c>
      <c r="AV688">
        <v>0</v>
      </c>
      <c r="AW688">
        <v>2</v>
      </c>
      <c r="AX688" t="s">
        <v>2306</v>
      </c>
      <c r="AY688" t="s">
        <v>2307</v>
      </c>
      <c r="BA688" s="2">
        <v>44342.474918981483</v>
      </c>
      <c r="BB688" s="2">
        <v>44183</v>
      </c>
      <c r="BC688">
        <v>99127</v>
      </c>
      <c r="BD688">
        <v>31</v>
      </c>
    </row>
    <row r="689" spans="1:56" hidden="1" x14ac:dyDescent="0.15">
      <c r="A689">
        <v>238</v>
      </c>
      <c r="B689">
        <v>7</v>
      </c>
      <c r="C689">
        <v>3</v>
      </c>
      <c r="D689">
        <v>3</v>
      </c>
      <c r="E689">
        <v>0</v>
      </c>
      <c r="H689" t="s">
        <v>2267</v>
      </c>
      <c r="I689" t="s">
        <v>56</v>
      </c>
      <c r="J689">
        <v>245</v>
      </c>
      <c r="K689" s="1">
        <v>43542</v>
      </c>
      <c r="L689" s="1">
        <v>43542</v>
      </c>
      <c r="M689" s="1">
        <v>43535</v>
      </c>
      <c r="N689" t="s">
        <v>1852</v>
      </c>
      <c r="O689" t="s">
        <v>1853</v>
      </c>
      <c r="P689" t="s">
        <v>1854</v>
      </c>
      <c r="Q689" t="s">
        <v>1855</v>
      </c>
      <c r="R689" s="1">
        <v>45361</v>
      </c>
      <c r="T689" t="s">
        <v>2295</v>
      </c>
      <c r="U689" t="s">
        <v>1684</v>
      </c>
      <c r="W689" t="s">
        <v>1685</v>
      </c>
      <c r="X689" t="s">
        <v>59</v>
      </c>
      <c r="Y689" t="s">
        <v>1686</v>
      </c>
      <c r="Z689" t="s">
        <v>1687</v>
      </c>
      <c r="AA689" t="s">
        <v>1688</v>
      </c>
      <c r="AC689">
        <v>1</v>
      </c>
      <c r="AG689" t="s">
        <v>2258</v>
      </c>
      <c r="AL689">
        <v>0</v>
      </c>
      <c r="AM689">
        <v>0</v>
      </c>
      <c r="AN689">
        <v>1</v>
      </c>
      <c r="AO689">
        <v>1</v>
      </c>
      <c r="AR689" s="2">
        <v>44342.478113425925</v>
      </c>
      <c r="AS689" s="2">
        <v>44342.478113425925</v>
      </c>
      <c r="AT689">
        <v>99127</v>
      </c>
      <c r="AU689">
        <v>34</v>
      </c>
      <c r="AV689">
        <v>0</v>
      </c>
      <c r="AW689">
        <v>0</v>
      </c>
      <c r="AY689" t="s">
        <v>1856</v>
      </c>
      <c r="BA689" s="2">
        <v>44183</v>
      </c>
      <c r="BB689" s="2">
        <v>44183</v>
      </c>
      <c r="BC689" t="s">
        <v>63</v>
      </c>
      <c r="BD689">
        <v>31</v>
      </c>
    </row>
    <row r="690" spans="1:56" hidden="1" x14ac:dyDescent="0.15">
      <c r="A690">
        <v>238</v>
      </c>
      <c r="B690">
        <v>7</v>
      </c>
      <c r="C690">
        <v>3</v>
      </c>
      <c r="D690">
        <v>3</v>
      </c>
      <c r="E690">
        <v>0</v>
      </c>
      <c r="H690" t="s">
        <v>2267</v>
      </c>
      <c r="I690" t="s">
        <v>56</v>
      </c>
      <c r="J690">
        <v>245</v>
      </c>
      <c r="K690" s="1">
        <v>43542</v>
      </c>
      <c r="L690" s="1">
        <v>43542</v>
      </c>
      <c r="M690" s="1">
        <v>43535</v>
      </c>
      <c r="N690" t="s">
        <v>1857</v>
      </c>
      <c r="O690" t="s">
        <v>1858</v>
      </c>
      <c r="P690" t="s">
        <v>1859</v>
      </c>
      <c r="Q690" t="s">
        <v>1860</v>
      </c>
      <c r="R690" s="1">
        <v>45361</v>
      </c>
      <c r="T690" t="s">
        <v>2295</v>
      </c>
      <c r="U690" t="s">
        <v>1684</v>
      </c>
      <c r="W690" t="s">
        <v>1685</v>
      </c>
      <c r="X690" t="s">
        <v>59</v>
      </c>
      <c r="Y690" t="s">
        <v>1686</v>
      </c>
      <c r="Z690" t="s">
        <v>1687</v>
      </c>
      <c r="AA690" t="s">
        <v>1688</v>
      </c>
      <c r="AC690">
        <v>1</v>
      </c>
      <c r="AG690" t="s">
        <v>2258</v>
      </c>
      <c r="AL690">
        <v>0</v>
      </c>
      <c r="AM690">
        <v>0</v>
      </c>
      <c r="AN690">
        <v>1</v>
      </c>
      <c r="AO690">
        <v>1</v>
      </c>
      <c r="AR690" s="2">
        <v>44342.478113425925</v>
      </c>
      <c r="AS690" s="2">
        <v>44342.478113425925</v>
      </c>
      <c r="AT690">
        <v>99127</v>
      </c>
      <c r="AU690">
        <v>35</v>
      </c>
      <c r="AV690">
        <v>0</v>
      </c>
      <c r="AW690">
        <v>2</v>
      </c>
      <c r="AX690" t="s">
        <v>2308</v>
      </c>
      <c r="AY690" t="s">
        <v>2309</v>
      </c>
      <c r="BA690" s="2">
        <v>44342.474282407406</v>
      </c>
      <c r="BB690" s="2">
        <v>44183</v>
      </c>
      <c r="BC690">
        <v>99127</v>
      </c>
      <c r="BD690">
        <v>31</v>
      </c>
    </row>
    <row r="691" spans="1:56" hidden="1" x14ac:dyDescent="0.15">
      <c r="A691">
        <v>238</v>
      </c>
      <c r="B691">
        <v>7</v>
      </c>
      <c r="C691">
        <v>3</v>
      </c>
      <c r="D691">
        <v>3</v>
      </c>
      <c r="E691">
        <v>0</v>
      </c>
      <c r="H691" t="s">
        <v>2267</v>
      </c>
      <c r="I691" t="s">
        <v>56</v>
      </c>
      <c r="J691">
        <v>245</v>
      </c>
      <c r="K691" s="1">
        <v>43542</v>
      </c>
      <c r="L691" s="1">
        <v>43542</v>
      </c>
      <c r="M691" s="1">
        <v>43535</v>
      </c>
      <c r="N691" t="s">
        <v>1862</v>
      </c>
      <c r="O691" t="s">
        <v>1863</v>
      </c>
      <c r="P691" t="s">
        <v>1864</v>
      </c>
      <c r="Q691" t="s">
        <v>1865</v>
      </c>
      <c r="R691" s="1">
        <v>45361</v>
      </c>
      <c r="T691" t="s">
        <v>2295</v>
      </c>
      <c r="U691" t="s">
        <v>1684</v>
      </c>
      <c r="W691" t="s">
        <v>1685</v>
      </c>
      <c r="X691" t="s">
        <v>59</v>
      </c>
      <c r="Y691" t="s">
        <v>1686</v>
      </c>
      <c r="Z691" t="s">
        <v>1687</v>
      </c>
      <c r="AA691" t="s">
        <v>1688</v>
      </c>
      <c r="AC691">
        <v>1</v>
      </c>
      <c r="AG691" t="s">
        <v>2258</v>
      </c>
      <c r="AL691">
        <v>0</v>
      </c>
      <c r="AM691">
        <v>0</v>
      </c>
      <c r="AN691">
        <v>1</v>
      </c>
      <c r="AO691">
        <v>1</v>
      </c>
      <c r="AR691" s="2">
        <v>44342.478113425925</v>
      </c>
      <c r="AS691" s="2">
        <v>44342.478113425925</v>
      </c>
      <c r="AT691">
        <v>99127</v>
      </c>
      <c r="AU691">
        <v>36</v>
      </c>
      <c r="AV691">
        <v>0</v>
      </c>
      <c r="AW691">
        <v>0</v>
      </c>
      <c r="AY691" t="s">
        <v>1866</v>
      </c>
      <c r="BA691" s="2">
        <v>44183</v>
      </c>
      <c r="BB691" s="2">
        <v>44183</v>
      </c>
      <c r="BC691" t="s">
        <v>63</v>
      </c>
      <c r="BD691">
        <v>31</v>
      </c>
    </row>
    <row r="692" spans="1:56" hidden="1" x14ac:dyDescent="0.15">
      <c r="A692">
        <v>238</v>
      </c>
      <c r="B692">
        <v>7</v>
      </c>
      <c r="C692">
        <v>3</v>
      </c>
      <c r="D692">
        <v>3</v>
      </c>
      <c r="E692">
        <v>0</v>
      </c>
      <c r="H692" t="s">
        <v>2267</v>
      </c>
      <c r="I692" t="s">
        <v>56</v>
      </c>
      <c r="J692">
        <v>245</v>
      </c>
      <c r="K692" s="1">
        <v>43542</v>
      </c>
      <c r="L692" s="1">
        <v>43542</v>
      </c>
      <c r="M692" s="1">
        <v>43535</v>
      </c>
      <c r="N692" t="s">
        <v>1867</v>
      </c>
      <c r="O692" t="s">
        <v>1868</v>
      </c>
      <c r="P692" t="s">
        <v>1869</v>
      </c>
      <c r="Q692" t="s">
        <v>1870</v>
      </c>
      <c r="R692" s="1">
        <v>45361</v>
      </c>
      <c r="T692" t="s">
        <v>2295</v>
      </c>
      <c r="U692" t="s">
        <v>1684</v>
      </c>
      <c r="W692" t="s">
        <v>1685</v>
      </c>
      <c r="X692" t="s">
        <v>59</v>
      </c>
      <c r="Y692" t="s">
        <v>1686</v>
      </c>
      <c r="Z692" t="s">
        <v>1687</v>
      </c>
      <c r="AA692" t="s">
        <v>1688</v>
      </c>
      <c r="AC692">
        <v>1</v>
      </c>
      <c r="AG692" t="s">
        <v>2258</v>
      </c>
      <c r="AL692">
        <v>0</v>
      </c>
      <c r="AM692">
        <v>0</v>
      </c>
      <c r="AN692">
        <v>1</v>
      </c>
      <c r="AO692">
        <v>1</v>
      </c>
      <c r="AR692" s="2">
        <v>44342.478113425925</v>
      </c>
      <c r="AS692" s="2">
        <v>44342.478113425925</v>
      </c>
      <c r="AT692">
        <v>99127</v>
      </c>
      <c r="AU692">
        <v>37</v>
      </c>
      <c r="AV692">
        <v>0</v>
      </c>
      <c r="AW692">
        <v>0</v>
      </c>
      <c r="AY692" t="s">
        <v>1871</v>
      </c>
      <c r="BA692" s="2">
        <v>44183</v>
      </c>
      <c r="BB692" s="2">
        <v>44183</v>
      </c>
      <c r="BC692" t="s">
        <v>63</v>
      </c>
      <c r="BD692">
        <v>31</v>
      </c>
    </row>
    <row r="693" spans="1:56" hidden="1" x14ac:dyDescent="0.15">
      <c r="A693">
        <v>238</v>
      </c>
      <c r="B693">
        <v>7</v>
      </c>
      <c r="C693">
        <v>3</v>
      </c>
      <c r="D693">
        <v>3</v>
      </c>
      <c r="E693">
        <v>0</v>
      </c>
      <c r="H693" t="s">
        <v>2267</v>
      </c>
      <c r="I693" t="s">
        <v>56</v>
      </c>
      <c r="J693">
        <v>245</v>
      </c>
      <c r="K693" s="1">
        <v>43542</v>
      </c>
      <c r="L693" s="1">
        <v>43542</v>
      </c>
      <c r="M693" s="1">
        <v>43535</v>
      </c>
      <c r="N693" t="s">
        <v>1872</v>
      </c>
      <c r="O693" t="s">
        <v>1873</v>
      </c>
      <c r="P693" t="s">
        <v>1874</v>
      </c>
      <c r="Q693" t="s">
        <v>1875</v>
      </c>
      <c r="R693" s="1">
        <v>45361</v>
      </c>
      <c r="T693" t="s">
        <v>2295</v>
      </c>
      <c r="U693" t="s">
        <v>1684</v>
      </c>
      <c r="W693" t="s">
        <v>1685</v>
      </c>
      <c r="X693" t="s">
        <v>59</v>
      </c>
      <c r="Y693" t="s">
        <v>1686</v>
      </c>
      <c r="Z693" t="s">
        <v>1687</v>
      </c>
      <c r="AA693" t="s">
        <v>1688</v>
      </c>
      <c r="AC693">
        <v>1</v>
      </c>
      <c r="AG693" t="s">
        <v>2258</v>
      </c>
      <c r="AL693">
        <v>0</v>
      </c>
      <c r="AM693">
        <v>0</v>
      </c>
      <c r="AN693">
        <v>1</v>
      </c>
      <c r="AO693">
        <v>1</v>
      </c>
      <c r="AR693" s="2">
        <v>44342.478113425925</v>
      </c>
      <c r="AS693" s="2">
        <v>44342.478113425925</v>
      </c>
      <c r="AT693">
        <v>99127</v>
      </c>
      <c r="AU693">
        <v>38</v>
      </c>
      <c r="AV693">
        <v>0</v>
      </c>
      <c r="AW693">
        <v>2</v>
      </c>
      <c r="AX693" t="s">
        <v>2310</v>
      </c>
      <c r="AY693" t="s">
        <v>2311</v>
      </c>
      <c r="BA693" s="2">
        <v>44342.476307870369</v>
      </c>
      <c r="BB693" s="2">
        <v>44183</v>
      </c>
      <c r="BC693">
        <v>99127</v>
      </c>
      <c r="BD693">
        <v>31</v>
      </c>
    </row>
    <row r="694" spans="1:56" hidden="1" x14ac:dyDescent="0.15">
      <c r="A694">
        <v>238</v>
      </c>
      <c r="B694">
        <v>7</v>
      </c>
      <c r="C694">
        <v>3</v>
      </c>
      <c r="D694">
        <v>3</v>
      </c>
      <c r="E694">
        <v>0</v>
      </c>
      <c r="H694" t="s">
        <v>2267</v>
      </c>
      <c r="I694" t="s">
        <v>56</v>
      </c>
      <c r="J694">
        <v>245</v>
      </c>
      <c r="K694" s="1">
        <v>43542</v>
      </c>
      <c r="L694" s="1">
        <v>43542</v>
      </c>
      <c r="M694" s="1">
        <v>43535</v>
      </c>
      <c r="N694" t="s">
        <v>1877</v>
      </c>
      <c r="O694" t="s">
        <v>1878</v>
      </c>
      <c r="P694" t="s">
        <v>1879</v>
      </c>
      <c r="Q694" t="s">
        <v>1880</v>
      </c>
      <c r="R694" s="1">
        <v>45361</v>
      </c>
      <c r="T694" t="s">
        <v>2295</v>
      </c>
      <c r="U694" t="s">
        <v>1684</v>
      </c>
      <c r="W694" t="s">
        <v>1685</v>
      </c>
      <c r="X694" t="s">
        <v>59</v>
      </c>
      <c r="Y694" t="s">
        <v>1686</v>
      </c>
      <c r="Z694" t="s">
        <v>1687</v>
      </c>
      <c r="AA694" t="s">
        <v>1688</v>
      </c>
      <c r="AC694">
        <v>1</v>
      </c>
      <c r="AG694" t="s">
        <v>2258</v>
      </c>
      <c r="AL694">
        <v>0</v>
      </c>
      <c r="AM694">
        <v>0</v>
      </c>
      <c r="AN694">
        <v>1</v>
      </c>
      <c r="AO694">
        <v>1</v>
      </c>
      <c r="AR694" s="2">
        <v>44342.478113425925</v>
      </c>
      <c r="AS694" s="2">
        <v>44342.478113425925</v>
      </c>
      <c r="AT694">
        <v>99127</v>
      </c>
      <c r="AU694">
        <v>39</v>
      </c>
      <c r="AV694">
        <v>0</v>
      </c>
      <c r="AW694">
        <v>2</v>
      </c>
      <c r="AX694" t="s">
        <v>2312</v>
      </c>
      <c r="AY694" t="s">
        <v>2313</v>
      </c>
      <c r="BA694" s="2">
        <v>44342.4766087963</v>
      </c>
      <c r="BB694" s="2">
        <v>44183</v>
      </c>
      <c r="BC694">
        <v>99127</v>
      </c>
      <c r="BD694">
        <v>31</v>
      </c>
    </row>
    <row r="695" spans="1:56" hidden="1" x14ac:dyDescent="0.15">
      <c r="A695">
        <v>238</v>
      </c>
      <c r="B695">
        <v>7</v>
      </c>
      <c r="C695">
        <v>3</v>
      </c>
      <c r="D695">
        <v>3</v>
      </c>
      <c r="E695">
        <v>0</v>
      </c>
      <c r="H695" t="s">
        <v>2267</v>
      </c>
      <c r="I695" t="s">
        <v>56</v>
      </c>
      <c r="J695">
        <v>245</v>
      </c>
      <c r="K695" s="1">
        <v>43542</v>
      </c>
      <c r="L695" s="1">
        <v>43542</v>
      </c>
      <c r="M695" s="1">
        <v>43535</v>
      </c>
      <c r="N695" t="s">
        <v>1882</v>
      </c>
      <c r="O695" t="s">
        <v>1883</v>
      </c>
      <c r="P695" t="s">
        <v>1884</v>
      </c>
      <c r="Q695" t="s">
        <v>1885</v>
      </c>
      <c r="R695" s="1">
        <v>45361</v>
      </c>
      <c r="T695" t="s">
        <v>2295</v>
      </c>
      <c r="U695" t="s">
        <v>1684</v>
      </c>
      <c r="W695" t="s">
        <v>1685</v>
      </c>
      <c r="X695" t="s">
        <v>59</v>
      </c>
      <c r="Y695" t="s">
        <v>1686</v>
      </c>
      <c r="Z695" t="s">
        <v>1687</v>
      </c>
      <c r="AA695" t="s">
        <v>1688</v>
      </c>
      <c r="AC695">
        <v>1</v>
      </c>
      <c r="AG695" t="s">
        <v>2258</v>
      </c>
      <c r="AL695">
        <v>0</v>
      </c>
      <c r="AM695">
        <v>0</v>
      </c>
      <c r="AN695">
        <v>1</v>
      </c>
      <c r="AO695">
        <v>1</v>
      </c>
      <c r="AR695" s="2">
        <v>44342.478113425925</v>
      </c>
      <c r="AS695" s="2">
        <v>44342.478113425925</v>
      </c>
      <c r="AT695">
        <v>99127</v>
      </c>
      <c r="AU695">
        <v>40</v>
      </c>
      <c r="AV695">
        <v>0</v>
      </c>
      <c r="AW695">
        <v>2</v>
      </c>
      <c r="AX695" t="s">
        <v>2314</v>
      </c>
      <c r="AY695" t="s">
        <v>2315</v>
      </c>
      <c r="BA695" s="2">
        <v>44333.606412037036</v>
      </c>
      <c r="BB695" s="2">
        <v>44183</v>
      </c>
      <c r="BC695">
        <v>99127</v>
      </c>
      <c r="BD695">
        <v>31</v>
      </c>
    </row>
    <row r="696" spans="1:56" hidden="1" x14ac:dyDescent="0.15">
      <c r="A696">
        <v>238</v>
      </c>
      <c r="B696">
        <v>7</v>
      </c>
      <c r="C696">
        <v>3</v>
      </c>
      <c r="D696">
        <v>3</v>
      </c>
      <c r="E696">
        <v>0</v>
      </c>
      <c r="H696" t="s">
        <v>2267</v>
      </c>
      <c r="I696" t="s">
        <v>56</v>
      </c>
      <c r="J696">
        <v>245</v>
      </c>
      <c r="K696" s="1">
        <v>43542</v>
      </c>
      <c r="L696" s="1">
        <v>43542</v>
      </c>
      <c r="M696" s="1">
        <v>43535</v>
      </c>
      <c r="N696" t="s">
        <v>1892</v>
      </c>
      <c r="O696" t="s">
        <v>1893</v>
      </c>
      <c r="P696" t="s">
        <v>1894</v>
      </c>
      <c r="Q696" t="s">
        <v>1895</v>
      </c>
      <c r="R696" s="1">
        <v>45361</v>
      </c>
      <c r="T696" t="s">
        <v>2295</v>
      </c>
      <c r="U696" t="s">
        <v>1684</v>
      </c>
      <c r="W696" t="s">
        <v>1685</v>
      </c>
      <c r="X696" t="s">
        <v>59</v>
      </c>
      <c r="Y696" t="s">
        <v>1686</v>
      </c>
      <c r="Z696" t="s">
        <v>1687</v>
      </c>
      <c r="AA696" t="s">
        <v>1688</v>
      </c>
      <c r="AC696">
        <v>1</v>
      </c>
      <c r="AG696" t="s">
        <v>2258</v>
      </c>
      <c r="AL696">
        <v>0</v>
      </c>
      <c r="AM696">
        <v>0</v>
      </c>
      <c r="AN696">
        <v>1</v>
      </c>
      <c r="AO696">
        <v>1</v>
      </c>
      <c r="AR696" s="2">
        <v>44342.478113425925</v>
      </c>
      <c r="AS696" s="2">
        <v>44342.478113425925</v>
      </c>
      <c r="AT696">
        <v>99127</v>
      </c>
      <c r="AU696">
        <v>42</v>
      </c>
      <c r="AV696">
        <v>0</v>
      </c>
      <c r="AW696">
        <v>2</v>
      </c>
      <c r="AX696" t="s">
        <v>2316</v>
      </c>
      <c r="AY696" t="s">
        <v>1891</v>
      </c>
      <c r="BA696" s="2">
        <v>44342.476990740739</v>
      </c>
      <c r="BB696" s="2">
        <v>44183</v>
      </c>
      <c r="BC696">
        <v>99127</v>
      </c>
      <c r="BD696">
        <v>31</v>
      </c>
    </row>
    <row r="697" spans="1:56" hidden="1" x14ac:dyDescent="0.15">
      <c r="A697">
        <v>238</v>
      </c>
      <c r="B697">
        <v>7</v>
      </c>
      <c r="C697">
        <v>3</v>
      </c>
      <c r="D697">
        <v>3</v>
      </c>
      <c r="E697">
        <v>0</v>
      </c>
      <c r="H697" t="s">
        <v>2267</v>
      </c>
      <c r="I697" t="s">
        <v>56</v>
      </c>
      <c r="J697">
        <v>245</v>
      </c>
      <c r="K697" s="1">
        <v>43542</v>
      </c>
      <c r="L697" s="1">
        <v>43542</v>
      </c>
      <c r="M697" s="1">
        <v>43535</v>
      </c>
      <c r="N697" t="s">
        <v>1897</v>
      </c>
      <c r="O697" t="s">
        <v>1898</v>
      </c>
      <c r="P697" t="s">
        <v>1899</v>
      </c>
      <c r="Q697" t="s">
        <v>1900</v>
      </c>
      <c r="R697" s="1">
        <v>45361</v>
      </c>
      <c r="T697" t="s">
        <v>2295</v>
      </c>
      <c r="U697" t="s">
        <v>1684</v>
      </c>
      <c r="W697" t="s">
        <v>1685</v>
      </c>
      <c r="X697" t="s">
        <v>59</v>
      </c>
      <c r="Y697" t="s">
        <v>1686</v>
      </c>
      <c r="Z697" t="s">
        <v>1687</v>
      </c>
      <c r="AA697" t="s">
        <v>1688</v>
      </c>
      <c r="AC697">
        <v>1</v>
      </c>
      <c r="AG697" t="s">
        <v>2258</v>
      </c>
      <c r="AL697">
        <v>0</v>
      </c>
      <c r="AM697">
        <v>0</v>
      </c>
      <c r="AN697">
        <v>1</v>
      </c>
      <c r="AO697">
        <v>1</v>
      </c>
      <c r="AR697" s="2">
        <v>44342.478113425925</v>
      </c>
      <c r="AS697" s="2">
        <v>44342.478113425925</v>
      </c>
      <c r="AT697">
        <v>99127</v>
      </c>
      <c r="AU697">
        <v>43</v>
      </c>
      <c r="AV697">
        <v>0</v>
      </c>
      <c r="AW697">
        <v>0</v>
      </c>
      <c r="AY697" t="s">
        <v>1901</v>
      </c>
      <c r="BA697" s="2">
        <v>44183</v>
      </c>
      <c r="BB697" s="2">
        <v>44183</v>
      </c>
      <c r="BC697" t="s">
        <v>63</v>
      </c>
      <c r="BD697">
        <v>31</v>
      </c>
    </row>
    <row r="698" spans="1:56" hidden="1" x14ac:dyDescent="0.15">
      <c r="A698">
        <v>238</v>
      </c>
      <c r="B698">
        <v>7</v>
      </c>
      <c r="C698">
        <v>3</v>
      </c>
      <c r="D698">
        <v>3</v>
      </c>
      <c r="E698">
        <v>0</v>
      </c>
      <c r="H698" t="s">
        <v>2267</v>
      </c>
      <c r="I698" t="s">
        <v>56</v>
      </c>
      <c r="J698">
        <v>245</v>
      </c>
      <c r="K698" s="1">
        <v>43542</v>
      </c>
      <c r="L698" s="1">
        <v>43542</v>
      </c>
      <c r="M698" s="1">
        <v>43535</v>
      </c>
      <c r="N698" t="s">
        <v>1902</v>
      </c>
      <c r="O698" t="s">
        <v>1903</v>
      </c>
      <c r="P698" t="s">
        <v>1904</v>
      </c>
      <c r="Q698" t="s">
        <v>1905</v>
      </c>
      <c r="R698" s="1">
        <v>45361</v>
      </c>
      <c r="T698" t="s">
        <v>2295</v>
      </c>
      <c r="U698" t="s">
        <v>1684</v>
      </c>
      <c r="W698" t="s">
        <v>1685</v>
      </c>
      <c r="X698" t="s">
        <v>59</v>
      </c>
      <c r="Y698" t="s">
        <v>1686</v>
      </c>
      <c r="Z698" t="s">
        <v>1687</v>
      </c>
      <c r="AA698" t="s">
        <v>1688</v>
      </c>
      <c r="AC698">
        <v>1</v>
      </c>
      <c r="AG698" t="s">
        <v>2258</v>
      </c>
      <c r="AL698">
        <v>0</v>
      </c>
      <c r="AM698">
        <v>0</v>
      </c>
      <c r="AN698">
        <v>1</v>
      </c>
      <c r="AO698">
        <v>1</v>
      </c>
      <c r="AR698" s="2">
        <v>44342.478113425925</v>
      </c>
      <c r="AS698" s="2">
        <v>44342.478113425925</v>
      </c>
      <c r="AT698">
        <v>99127</v>
      </c>
      <c r="AU698">
        <v>44</v>
      </c>
      <c r="AV698">
        <v>0</v>
      </c>
      <c r="AW698">
        <v>2</v>
      </c>
      <c r="AX698" t="s">
        <v>2317</v>
      </c>
      <c r="AY698" t="s">
        <v>2318</v>
      </c>
      <c r="BA698" s="2">
        <v>44342.477708333332</v>
      </c>
      <c r="BB698" s="2">
        <v>44183</v>
      </c>
      <c r="BC698">
        <v>99127</v>
      </c>
      <c r="BD698">
        <v>31</v>
      </c>
    </row>
    <row r="699" spans="1:56" hidden="1" x14ac:dyDescent="0.15">
      <c r="A699">
        <v>238</v>
      </c>
      <c r="B699">
        <v>7</v>
      </c>
      <c r="C699">
        <v>3</v>
      </c>
      <c r="D699">
        <v>3</v>
      </c>
      <c r="E699">
        <v>0</v>
      </c>
      <c r="H699" t="s">
        <v>2267</v>
      </c>
      <c r="I699" t="s">
        <v>56</v>
      </c>
      <c r="J699">
        <v>245</v>
      </c>
      <c r="K699" s="1">
        <v>43542</v>
      </c>
      <c r="L699" s="1">
        <v>43542</v>
      </c>
      <c r="M699" s="1">
        <v>43535</v>
      </c>
      <c r="N699" t="s">
        <v>1907</v>
      </c>
      <c r="O699" t="s">
        <v>1908</v>
      </c>
      <c r="P699" t="s">
        <v>1909</v>
      </c>
      <c r="Q699" t="s">
        <v>1910</v>
      </c>
      <c r="R699" s="1">
        <v>45361</v>
      </c>
      <c r="T699" t="s">
        <v>2295</v>
      </c>
      <c r="U699" t="s">
        <v>1684</v>
      </c>
      <c r="W699" t="s">
        <v>1685</v>
      </c>
      <c r="X699" t="s">
        <v>59</v>
      </c>
      <c r="Y699" t="s">
        <v>1686</v>
      </c>
      <c r="Z699" t="s">
        <v>1687</v>
      </c>
      <c r="AA699" t="s">
        <v>1688</v>
      </c>
      <c r="AC699">
        <v>1</v>
      </c>
      <c r="AG699" t="s">
        <v>2258</v>
      </c>
      <c r="AL699">
        <v>0</v>
      </c>
      <c r="AM699">
        <v>0</v>
      </c>
      <c r="AN699">
        <v>1</v>
      </c>
      <c r="AO699">
        <v>1</v>
      </c>
      <c r="AR699" s="2">
        <v>44342.478113425925</v>
      </c>
      <c r="AS699" s="2">
        <v>44342.478113425925</v>
      </c>
      <c r="AT699">
        <v>99127</v>
      </c>
      <c r="AU699">
        <v>45</v>
      </c>
      <c r="AV699">
        <v>0</v>
      </c>
      <c r="AW699">
        <v>0</v>
      </c>
      <c r="AY699" t="s">
        <v>1911</v>
      </c>
      <c r="BA699" s="2">
        <v>44183</v>
      </c>
      <c r="BB699" s="2">
        <v>44183</v>
      </c>
      <c r="BC699" t="s">
        <v>63</v>
      </c>
      <c r="BD699">
        <v>31</v>
      </c>
    </row>
    <row r="700" spans="1:56" hidden="1" x14ac:dyDescent="0.15">
      <c r="A700">
        <v>238</v>
      </c>
      <c r="B700">
        <v>7</v>
      </c>
      <c r="C700">
        <v>3</v>
      </c>
      <c r="D700">
        <v>3</v>
      </c>
      <c r="E700">
        <v>0</v>
      </c>
      <c r="H700" t="s">
        <v>2267</v>
      </c>
      <c r="I700" t="s">
        <v>56</v>
      </c>
      <c r="J700">
        <v>245</v>
      </c>
      <c r="K700" s="1">
        <v>43542</v>
      </c>
      <c r="L700" s="1">
        <v>43542</v>
      </c>
      <c r="M700" s="1">
        <v>43535</v>
      </c>
      <c r="N700" t="s">
        <v>1912</v>
      </c>
      <c r="O700" t="s">
        <v>1913</v>
      </c>
      <c r="P700" t="s">
        <v>1914</v>
      </c>
      <c r="Q700" t="s">
        <v>1915</v>
      </c>
      <c r="R700" s="1">
        <v>45361</v>
      </c>
      <c r="T700" t="s">
        <v>2295</v>
      </c>
      <c r="U700" t="s">
        <v>1684</v>
      </c>
      <c r="W700" t="s">
        <v>1685</v>
      </c>
      <c r="X700" t="s">
        <v>59</v>
      </c>
      <c r="Y700" t="s">
        <v>1686</v>
      </c>
      <c r="Z700" t="s">
        <v>1687</v>
      </c>
      <c r="AA700" t="s">
        <v>1688</v>
      </c>
      <c r="AC700">
        <v>1</v>
      </c>
      <c r="AG700" t="s">
        <v>2258</v>
      </c>
      <c r="AL700">
        <v>0</v>
      </c>
      <c r="AM700">
        <v>0</v>
      </c>
      <c r="AN700">
        <v>1</v>
      </c>
      <c r="AO700">
        <v>1</v>
      </c>
      <c r="AR700" s="2">
        <v>44342.478113425925</v>
      </c>
      <c r="AS700" s="2">
        <v>44342.478113425925</v>
      </c>
      <c r="AT700">
        <v>99127</v>
      </c>
      <c r="AU700">
        <v>46</v>
      </c>
      <c r="AV700">
        <v>0</v>
      </c>
      <c r="AW700">
        <v>2</v>
      </c>
      <c r="AX700" t="s">
        <v>2319</v>
      </c>
      <c r="AY700" t="s">
        <v>1911</v>
      </c>
      <c r="BA700" s="2">
        <v>44342.478078703702</v>
      </c>
      <c r="BB700" s="2">
        <v>44183</v>
      </c>
      <c r="BC700">
        <v>99127</v>
      </c>
      <c r="BD700">
        <v>31</v>
      </c>
    </row>
    <row r="701" spans="1:56" hidden="1" x14ac:dyDescent="0.15">
      <c r="A701">
        <v>238</v>
      </c>
      <c r="B701">
        <v>7</v>
      </c>
      <c r="C701">
        <v>3</v>
      </c>
      <c r="D701">
        <v>3</v>
      </c>
      <c r="E701">
        <v>0</v>
      </c>
      <c r="H701" t="s">
        <v>2267</v>
      </c>
      <c r="I701" t="s">
        <v>56</v>
      </c>
      <c r="J701">
        <v>245</v>
      </c>
      <c r="K701" s="1">
        <v>43542</v>
      </c>
      <c r="L701" s="1">
        <v>43542</v>
      </c>
      <c r="M701" s="1">
        <v>43535</v>
      </c>
      <c r="N701" t="s">
        <v>1917</v>
      </c>
      <c r="O701" t="s">
        <v>1918</v>
      </c>
      <c r="P701" t="s">
        <v>1919</v>
      </c>
      <c r="Q701" t="s">
        <v>1920</v>
      </c>
      <c r="R701" s="1">
        <v>45361</v>
      </c>
      <c r="T701" t="s">
        <v>2295</v>
      </c>
      <c r="U701" t="s">
        <v>1684</v>
      </c>
      <c r="W701" t="s">
        <v>1685</v>
      </c>
      <c r="X701" t="s">
        <v>59</v>
      </c>
      <c r="Y701" t="s">
        <v>1686</v>
      </c>
      <c r="Z701" t="s">
        <v>1687</v>
      </c>
      <c r="AA701" t="s">
        <v>1688</v>
      </c>
      <c r="AC701">
        <v>1</v>
      </c>
      <c r="AG701" t="s">
        <v>2258</v>
      </c>
      <c r="AL701">
        <v>0</v>
      </c>
      <c r="AM701">
        <v>0</v>
      </c>
      <c r="AN701">
        <v>1</v>
      </c>
      <c r="AO701">
        <v>1</v>
      </c>
      <c r="AR701" s="2">
        <v>44342.478113425925</v>
      </c>
      <c r="AS701" s="2">
        <v>44342.478113425925</v>
      </c>
      <c r="AT701">
        <v>99127</v>
      </c>
      <c r="AU701">
        <v>47</v>
      </c>
      <c r="AV701">
        <v>0</v>
      </c>
      <c r="AW701">
        <v>0</v>
      </c>
      <c r="AY701" t="s">
        <v>1921</v>
      </c>
      <c r="BA701" s="2">
        <v>44183</v>
      </c>
      <c r="BB701" s="2">
        <v>44183</v>
      </c>
      <c r="BC701" t="s">
        <v>63</v>
      </c>
      <c r="BD701">
        <v>31</v>
      </c>
    </row>
    <row r="702" spans="1:56" hidden="1" x14ac:dyDescent="0.15">
      <c r="A702">
        <v>238</v>
      </c>
      <c r="B702">
        <v>7</v>
      </c>
      <c r="C702">
        <v>3</v>
      </c>
      <c r="D702">
        <v>3</v>
      </c>
      <c r="E702">
        <v>0</v>
      </c>
      <c r="H702" t="s">
        <v>2267</v>
      </c>
      <c r="I702" t="s">
        <v>56</v>
      </c>
      <c r="J702">
        <v>245</v>
      </c>
      <c r="K702" s="1">
        <v>43542</v>
      </c>
      <c r="L702" s="1">
        <v>43542</v>
      </c>
      <c r="M702" s="1">
        <v>43535</v>
      </c>
      <c r="N702" t="s">
        <v>1922</v>
      </c>
      <c r="O702" t="s">
        <v>1923</v>
      </c>
      <c r="P702" t="s">
        <v>1924</v>
      </c>
      <c r="Q702" t="s">
        <v>1925</v>
      </c>
      <c r="R702" s="1">
        <v>45361</v>
      </c>
      <c r="T702" t="s">
        <v>2295</v>
      </c>
      <c r="U702" t="s">
        <v>1684</v>
      </c>
      <c r="W702" t="s">
        <v>1685</v>
      </c>
      <c r="X702" t="s">
        <v>59</v>
      </c>
      <c r="Y702" t="s">
        <v>1686</v>
      </c>
      <c r="Z702" t="s">
        <v>1687</v>
      </c>
      <c r="AA702" t="s">
        <v>1688</v>
      </c>
      <c r="AC702">
        <v>1</v>
      </c>
      <c r="AG702" t="s">
        <v>2258</v>
      </c>
      <c r="AL702">
        <v>0</v>
      </c>
      <c r="AM702">
        <v>0</v>
      </c>
      <c r="AN702">
        <v>1</v>
      </c>
      <c r="AO702">
        <v>1</v>
      </c>
      <c r="AR702" s="2">
        <v>44342.478113425925</v>
      </c>
      <c r="AS702" s="2">
        <v>44342.478113425925</v>
      </c>
      <c r="AT702">
        <v>99127</v>
      </c>
      <c r="AU702">
        <v>48</v>
      </c>
      <c r="AV702">
        <v>0</v>
      </c>
      <c r="AW702">
        <v>0</v>
      </c>
      <c r="AY702" t="s">
        <v>1926</v>
      </c>
      <c r="BA702" s="2">
        <v>44183</v>
      </c>
      <c r="BB702" s="2">
        <v>44183</v>
      </c>
      <c r="BC702" t="s">
        <v>63</v>
      </c>
      <c r="BD702">
        <v>31</v>
      </c>
    </row>
    <row r="703" spans="1:56" hidden="1" x14ac:dyDescent="0.15">
      <c r="A703">
        <v>238</v>
      </c>
      <c r="B703">
        <v>7</v>
      </c>
      <c r="C703">
        <v>3</v>
      </c>
      <c r="D703">
        <v>3</v>
      </c>
      <c r="E703">
        <v>0</v>
      </c>
      <c r="H703" t="s">
        <v>2267</v>
      </c>
      <c r="I703" t="s">
        <v>56</v>
      </c>
      <c r="J703">
        <v>245</v>
      </c>
      <c r="K703" s="1">
        <v>43542</v>
      </c>
      <c r="L703" s="1">
        <v>43542</v>
      </c>
      <c r="M703" s="1">
        <v>43535</v>
      </c>
      <c r="N703" t="s">
        <v>1927</v>
      </c>
      <c r="O703" t="s">
        <v>1928</v>
      </c>
      <c r="P703" t="s">
        <v>1929</v>
      </c>
      <c r="Q703" t="s">
        <v>1930</v>
      </c>
      <c r="R703" s="1">
        <v>45361</v>
      </c>
      <c r="T703" t="s">
        <v>2295</v>
      </c>
      <c r="U703" t="s">
        <v>1684</v>
      </c>
      <c r="W703" t="s">
        <v>1685</v>
      </c>
      <c r="X703" t="s">
        <v>59</v>
      </c>
      <c r="Y703" t="s">
        <v>1686</v>
      </c>
      <c r="Z703" t="s">
        <v>1687</v>
      </c>
      <c r="AA703" t="s">
        <v>1688</v>
      </c>
      <c r="AC703">
        <v>1</v>
      </c>
      <c r="AG703" t="s">
        <v>2258</v>
      </c>
      <c r="AL703">
        <v>0</v>
      </c>
      <c r="AM703">
        <v>0</v>
      </c>
      <c r="AN703">
        <v>1</v>
      </c>
      <c r="AO703">
        <v>1</v>
      </c>
      <c r="AR703" s="2">
        <v>44342.478113425925</v>
      </c>
      <c r="AS703" s="2">
        <v>44342.478113425925</v>
      </c>
      <c r="AT703">
        <v>99127</v>
      </c>
      <c r="AU703">
        <v>49</v>
      </c>
      <c r="AV703">
        <v>0</v>
      </c>
      <c r="AW703">
        <v>0</v>
      </c>
      <c r="AY703" t="s">
        <v>1931</v>
      </c>
      <c r="BA703" s="2">
        <v>44183</v>
      </c>
      <c r="BB703" s="2">
        <v>44183</v>
      </c>
      <c r="BC703" t="s">
        <v>63</v>
      </c>
      <c r="BD703">
        <v>31</v>
      </c>
    </row>
    <row r="704" spans="1:56" hidden="1" x14ac:dyDescent="0.15">
      <c r="A704">
        <v>238</v>
      </c>
      <c r="B704">
        <v>7</v>
      </c>
      <c r="C704">
        <v>3</v>
      </c>
      <c r="D704">
        <v>3</v>
      </c>
      <c r="E704">
        <v>0</v>
      </c>
      <c r="H704" t="s">
        <v>2267</v>
      </c>
      <c r="I704" t="s">
        <v>56</v>
      </c>
      <c r="J704">
        <v>245</v>
      </c>
      <c r="K704" s="1">
        <v>43542</v>
      </c>
      <c r="L704" s="1">
        <v>43542</v>
      </c>
      <c r="M704" s="1">
        <v>43535</v>
      </c>
      <c r="N704" t="s">
        <v>1937</v>
      </c>
      <c r="O704" t="s">
        <v>1938</v>
      </c>
      <c r="P704" t="s">
        <v>1939</v>
      </c>
      <c r="Q704" t="s">
        <v>1940</v>
      </c>
      <c r="R704" s="1">
        <v>45361</v>
      </c>
      <c r="T704" t="s">
        <v>2295</v>
      </c>
      <c r="U704" t="s">
        <v>1684</v>
      </c>
      <c r="W704" t="s">
        <v>1685</v>
      </c>
      <c r="X704" t="s">
        <v>59</v>
      </c>
      <c r="Y704" t="s">
        <v>1686</v>
      </c>
      <c r="Z704" t="s">
        <v>1687</v>
      </c>
      <c r="AA704" t="s">
        <v>1688</v>
      </c>
      <c r="AC704">
        <v>1</v>
      </c>
      <c r="AG704" t="s">
        <v>2258</v>
      </c>
      <c r="AL704">
        <v>0</v>
      </c>
      <c r="AM704">
        <v>0</v>
      </c>
      <c r="AN704">
        <v>1</v>
      </c>
      <c r="AO704">
        <v>1</v>
      </c>
      <c r="AR704" s="2">
        <v>44342.478113425925</v>
      </c>
      <c r="AS704" s="2">
        <v>44342.478113425925</v>
      </c>
      <c r="AT704">
        <v>99127</v>
      </c>
      <c r="AU704">
        <v>51</v>
      </c>
      <c r="AV704">
        <v>0</v>
      </c>
      <c r="AW704">
        <v>0</v>
      </c>
      <c r="AY704" t="s">
        <v>1941</v>
      </c>
      <c r="BA704" s="2">
        <v>44183</v>
      </c>
      <c r="BB704" s="2">
        <v>44183</v>
      </c>
      <c r="BC704" t="s">
        <v>63</v>
      </c>
      <c r="BD704">
        <v>31</v>
      </c>
    </row>
    <row r="705" spans="1:56" hidden="1" x14ac:dyDescent="0.15">
      <c r="A705">
        <v>238</v>
      </c>
      <c r="B705">
        <v>7</v>
      </c>
      <c r="C705">
        <v>3</v>
      </c>
      <c r="D705">
        <v>3</v>
      </c>
      <c r="E705">
        <v>0</v>
      </c>
      <c r="H705" t="s">
        <v>2267</v>
      </c>
      <c r="I705" t="s">
        <v>56</v>
      </c>
      <c r="J705">
        <v>245</v>
      </c>
      <c r="K705" s="1">
        <v>43542</v>
      </c>
      <c r="L705" s="1">
        <v>43542</v>
      </c>
      <c r="M705" s="1">
        <v>43535</v>
      </c>
      <c r="N705" t="s">
        <v>1942</v>
      </c>
      <c r="O705" t="s">
        <v>1943</v>
      </c>
      <c r="P705" t="s">
        <v>1944</v>
      </c>
      <c r="Q705" t="s">
        <v>1945</v>
      </c>
      <c r="R705" s="1">
        <v>45361</v>
      </c>
      <c r="T705" t="s">
        <v>2295</v>
      </c>
      <c r="U705" t="s">
        <v>1684</v>
      </c>
      <c r="W705" t="s">
        <v>1685</v>
      </c>
      <c r="X705" t="s">
        <v>59</v>
      </c>
      <c r="Y705" t="s">
        <v>1686</v>
      </c>
      <c r="Z705" t="s">
        <v>1687</v>
      </c>
      <c r="AA705" t="s">
        <v>1688</v>
      </c>
      <c r="AC705">
        <v>1</v>
      </c>
      <c r="AG705" t="s">
        <v>2258</v>
      </c>
      <c r="AL705">
        <v>0</v>
      </c>
      <c r="AM705">
        <v>0</v>
      </c>
      <c r="AN705">
        <v>1</v>
      </c>
      <c r="AO705">
        <v>1</v>
      </c>
      <c r="AR705" s="2">
        <v>44342.478113425925</v>
      </c>
      <c r="AS705" s="2">
        <v>44342.478113425925</v>
      </c>
      <c r="AT705">
        <v>99127</v>
      </c>
      <c r="AU705">
        <v>52</v>
      </c>
      <c r="AV705">
        <v>0</v>
      </c>
      <c r="AW705">
        <v>0</v>
      </c>
      <c r="AY705" t="s">
        <v>1946</v>
      </c>
      <c r="BA705" s="2">
        <v>44183</v>
      </c>
      <c r="BB705" s="2">
        <v>44183</v>
      </c>
      <c r="BC705" t="s">
        <v>63</v>
      </c>
      <c r="BD705">
        <v>31</v>
      </c>
    </row>
    <row r="706" spans="1:56" hidden="1" x14ac:dyDescent="0.15">
      <c r="A706">
        <v>238</v>
      </c>
      <c r="B706">
        <v>7</v>
      </c>
      <c r="C706">
        <v>3</v>
      </c>
      <c r="D706">
        <v>3</v>
      </c>
      <c r="E706">
        <v>0</v>
      </c>
      <c r="H706" t="s">
        <v>2267</v>
      </c>
      <c r="I706" t="s">
        <v>56</v>
      </c>
      <c r="J706">
        <v>245</v>
      </c>
      <c r="K706" s="1">
        <v>43542</v>
      </c>
      <c r="L706" s="1">
        <v>43542</v>
      </c>
      <c r="M706" s="1">
        <v>43535</v>
      </c>
      <c r="N706" t="s">
        <v>1947</v>
      </c>
      <c r="O706" t="s">
        <v>1948</v>
      </c>
      <c r="P706" t="s">
        <v>1949</v>
      </c>
      <c r="Q706" t="s">
        <v>1950</v>
      </c>
      <c r="R706" s="1">
        <v>45361</v>
      </c>
      <c r="T706" t="s">
        <v>2295</v>
      </c>
      <c r="U706" t="s">
        <v>1684</v>
      </c>
      <c r="W706" t="s">
        <v>1685</v>
      </c>
      <c r="X706" t="s">
        <v>59</v>
      </c>
      <c r="Y706" t="s">
        <v>1686</v>
      </c>
      <c r="Z706" t="s">
        <v>1687</v>
      </c>
      <c r="AA706" t="s">
        <v>1688</v>
      </c>
      <c r="AC706">
        <v>1</v>
      </c>
      <c r="AG706" t="s">
        <v>2258</v>
      </c>
      <c r="AL706">
        <v>0</v>
      </c>
      <c r="AM706">
        <v>0</v>
      </c>
      <c r="AN706">
        <v>1</v>
      </c>
      <c r="AO706">
        <v>1</v>
      </c>
      <c r="AR706" s="2">
        <v>44342.478113425925</v>
      </c>
      <c r="AS706" s="2">
        <v>44342.478113425925</v>
      </c>
      <c r="AT706">
        <v>99127</v>
      </c>
      <c r="AU706">
        <v>53</v>
      </c>
      <c r="AV706">
        <v>0</v>
      </c>
      <c r="AW706">
        <v>0</v>
      </c>
      <c r="AY706" t="s">
        <v>1951</v>
      </c>
      <c r="BA706" s="2">
        <v>44183</v>
      </c>
      <c r="BB706" s="2">
        <v>44183</v>
      </c>
      <c r="BC706" t="s">
        <v>63</v>
      </c>
      <c r="BD706">
        <v>31</v>
      </c>
    </row>
    <row r="707" spans="1:56" hidden="1" x14ac:dyDescent="0.15">
      <c r="A707">
        <v>238</v>
      </c>
      <c r="B707">
        <v>7</v>
      </c>
      <c r="C707">
        <v>3</v>
      </c>
      <c r="D707">
        <v>3</v>
      </c>
      <c r="E707">
        <v>0</v>
      </c>
      <c r="H707" t="s">
        <v>2267</v>
      </c>
      <c r="I707" t="s">
        <v>56</v>
      </c>
      <c r="J707">
        <v>245</v>
      </c>
      <c r="K707" s="1">
        <v>43542</v>
      </c>
      <c r="L707" s="1">
        <v>43542</v>
      </c>
      <c r="M707" s="1">
        <v>43535</v>
      </c>
      <c r="N707" t="s">
        <v>1952</v>
      </c>
      <c r="O707" t="s">
        <v>1953</v>
      </c>
      <c r="P707" t="s">
        <v>1954</v>
      </c>
      <c r="Q707" t="s">
        <v>1955</v>
      </c>
      <c r="R707" s="1">
        <v>45361</v>
      </c>
      <c r="T707" t="s">
        <v>2295</v>
      </c>
      <c r="U707" t="s">
        <v>1684</v>
      </c>
      <c r="W707" t="s">
        <v>1685</v>
      </c>
      <c r="X707" t="s">
        <v>59</v>
      </c>
      <c r="Y707" t="s">
        <v>1686</v>
      </c>
      <c r="Z707" t="s">
        <v>1687</v>
      </c>
      <c r="AA707" t="s">
        <v>1688</v>
      </c>
      <c r="AC707">
        <v>1</v>
      </c>
      <c r="AG707" t="s">
        <v>2258</v>
      </c>
      <c r="AL707">
        <v>0</v>
      </c>
      <c r="AM707">
        <v>0</v>
      </c>
      <c r="AN707">
        <v>1</v>
      </c>
      <c r="AO707">
        <v>1</v>
      </c>
      <c r="AR707" s="2">
        <v>44342.478113425925</v>
      </c>
      <c r="AS707" s="2">
        <v>44342.478113425925</v>
      </c>
      <c r="AT707">
        <v>99127</v>
      </c>
      <c r="AU707">
        <v>54</v>
      </c>
      <c r="AV707">
        <v>0</v>
      </c>
      <c r="AW707">
        <v>0</v>
      </c>
      <c r="AY707" t="s">
        <v>1956</v>
      </c>
      <c r="BA707" s="2">
        <v>44183</v>
      </c>
      <c r="BB707" s="2">
        <v>44183</v>
      </c>
      <c r="BC707" t="s">
        <v>63</v>
      </c>
      <c r="BD707">
        <v>31</v>
      </c>
    </row>
    <row r="708" spans="1:56" hidden="1" x14ac:dyDescent="0.15">
      <c r="A708">
        <v>238</v>
      </c>
      <c r="B708">
        <v>7</v>
      </c>
      <c r="C708">
        <v>3</v>
      </c>
      <c r="D708">
        <v>3</v>
      </c>
      <c r="E708">
        <v>0</v>
      </c>
      <c r="H708" t="s">
        <v>2267</v>
      </c>
      <c r="I708" t="s">
        <v>56</v>
      </c>
      <c r="J708">
        <v>245</v>
      </c>
      <c r="K708" s="1">
        <v>43542</v>
      </c>
      <c r="L708" s="1">
        <v>43542</v>
      </c>
      <c r="M708" s="1">
        <v>43535</v>
      </c>
      <c r="N708" t="s">
        <v>1957</v>
      </c>
      <c r="O708" t="s">
        <v>1958</v>
      </c>
      <c r="P708" t="s">
        <v>1959</v>
      </c>
      <c r="Q708" t="s">
        <v>1960</v>
      </c>
      <c r="R708" s="1">
        <v>45361</v>
      </c>
      <c r="T708" t="s">
        <v>2295</v>
      </c>
      <c r="U708" t="s">
        <v>1684</v>
      </c>
      <c r="W708" t="s">
        <v>1685</v>
      </c>
      <c r="X708" t="s">
        <v>59</v>
      </c>
      <c r="Y708" t="s">
        <v>1686</v>
      </c>
      <c r="Z708" t="s">
        <v>1687</v>
      </c>
      <c r="AA708" t="s">
        <v>1688</v>
      </c>
      <c r="AC708">
        <v>1</v>
      </c>
      <c r="AG708" t="s">
        <v>2258</v>
      </c>
      <c r="AL708">
        <v>0</v>
      </c>
      <c r="AM708">
        <v>0</v>
      </c>
      <c r="AN708">
        <v>1</v>
      </c>
      <c r="AO708">
        <v>1</v>
      </c>
      <c r="AR708" s="2">
        <v>44342.478113425925</v>
      </c>
      <c r="AS708" s="2">
        <v>44342.478113425925</v>
      </c>
      <c r="AT708">
        <v>99127</v>
      </c>
      <c r="AU708">
        <v>55</v>
      </c>
      <c r="AV708">
        <v>0</v>
      </c>
      <c r="AW708">
        <v>0</v>
      </c>
      <c r="AY708" t="s">
        <v>1961</v>
      </c>
      <c r="BA708" s="2">
        <v>44183</v>
      </c>
      <c r="BB708" s="2">
        <v>44183</v>
      </c>
      <c r="BC708" t="s">
        <v>63</v>
      </c>
      <c r="BD708">
        <v>31</v>
      </c>
    </row>
    <row r="709" spans="1:56" hidden="1" x14ac:dyDescent="0.15">
      <c r="A709">
        <v>238</v>
      </c>
      <c r="B709">
        <v>7</v>
      </c>
      <c r="C709">
        <v>3</v>
      </c>
      <c r="D709">
        <v>3</v>
      </c>
      <c r="E709">
        <v>0</v>
      </c>
      <c r="H709" t="s">
        <v>2267</v>
      </c>
      <c r="I709" t="s">
        <v>56</v>
      </c>
      <c r="J709">
        <v>245</v>
      </c>
      <c r="K709" s="1">
        <v>43542</v>
      </c>
      <c r="L709" s="1">
        <v>43542</v>
      </c>
      <c r="M709" s="1">
        <v>43535</v>
      </c>
      <c r="N709" t="s">
        <v>1962</v>
      </c>
      <c r="O709" t="s">
        <v>1963</v>
      </c>
      <c r="P709" t="s">
        <v>1964</v>
      </c>
      <c r="Q709" t="s">
        <v>1965</v>
      </c>
      <c r="R709" s="1">
        <v>45361</v>
      </c>
      <c r="T709" t="s">
        <v>2295</v>
      </c>
      <c r="U709" t="s">
        <v>1684</v>
      </c>
      <c r="W709" t="s">
        <v>1685</v>
      </c>
      <c r="X709" t="s">
        <v>59</v>
      </c>
      <c r="Y709" t="s">
        <v>1686</v>
      </c>
      <c r="Z709" t="s">
        <v>1687</v>
      </c>
      <c r="AA709" t="s">
        <v>1688</v>
      </c>
      <c r="AC709">
        <v>1</v>
      </c>
      <c r="AG709" t="s">
        <v>2258</v>
      </c>
      <c r="AL709">
        <v>0</v>
      </c>
      <c r="AM709">
        <v>0</v>
      </c>
      <c r="AN709">
        <v>1</v>
      </c>
      <c r="AO709">
        <v>1</v>
      </c>
      <c r="AR709" s="2">
        <v>44342.478113425925</v>
      </c>
      <c r="AS709" s="2">
        <v>44342.478113425925</v>
      </c>
      <c r="AT709">
        <v>99127</v>
      </c>
      <c r="AU709">
        <v>56</v>
      </c>
      <c r="AV709">
        <v>0</v>
      </c>
      <c r="AW709">
        <v>0</v>
      </c>
      <c r="AY709" t="s">
        <v>1966</v>
      </c>
      <c r="BA709" s="2">
        <v>44183</v>
      </c>
      <c r="BB709" s="2">
        <v>44183</v>
      </c>
      <c r="BC709" t="s">
        <v>63</v>
      </c>
      <c r="BD709">
        <v>31</v>
      </c>
    </row>
    <row r="710" spans="1:56" hidden="1" x14ac:dyDescent="0.15">
      <c r="A710">
        <v>238</v>
      </c>
      <c r="B710">
        <v>7</v>
      </c>
      <c r="C710">
        <v>3</v>
      </c>
      <c r="D710">
        <v>3</v>
      </c>
      <c r="E710">
        <v>0</v>
      </c>
      <c r="H710" t="s">
        <v>2267</v>
      </c>
      <c r="I710" t="s">
        <v>56</v>
      </c>
      <c r="J710">
        <v>245</v>
      </c>
      <c r="K710" s="1">
        <v>43542</v>
      </c>
      <c r="L710" s="1">
        <v>43542</v>
      </c>
      <c r="M710" s="1">
        <v>43535</v>
      </c>
      <c r="N710" t="s">
        <v>1967</v>
      </c>
      <c r="O710" t="s">
        <v>1968</v>
      </c>
      <c r="P710" t="s">
        <v>1969</v>
      </c>
      <c r="Q710" t="s">
        <v>1970</v>
      </c>
      <c r="R710" s="1">
        <v>45361</v>
      </c>
      <c r="T710" t="s">
        <v>2295</v>
      </c>
      <c r="U710" t="s">
        <v>1684</v>
      </c>
      <c r="W710" t="s">
        <v>1685</v>
      </c>
      <c r="X710" t="s">
        <v>59</v>
      </c>
      <c r="Y710" t="s">
        <v>1686</v>
      </c>
      <c r="Z710" t="s">
        <v>1687</v>
      </c>
      <c r="AA710" t="s">
        <v>1688</v>
      </c>
      <c r="AC710">
        <v>1</v>
      </c>
      <c r="AG710" t="s">
        <v>2258</v>
      </c>
      <c r="AL710">
        <v>0</v>
      </c>
      <c r="AM710">
        <v>0</v>
      </c>
      <c r="AN710">
        <v>1</v>
      </c>
      <c r="AO710">
        <v>1</v>
      </c>
      <c r="AR710" s="2">
        <v>44342.478113425925</v>
      </c>
      <c r="AS710" s="2">
        <v>44342.478113425925</v>
      </c>
      <c r="AT710">
        <v>99127</v>
      </c>
      <c r="AU710">
        <v>57</v>
      </c>
      <c r="AV710">
        <v>0</v>
      </c>
      <c r="AW710">
        <v>0</v>
      </c>
      <c r="AY710" t="s">
        <v>1971</v>
      </c>
      <c r="BA710" s="2">
        <v>44183</v>
      </c>
      <c r="BB710" s="2">
        <v>44183</v>
      </c>
      <c r="BC710" t="s">
        <v>63</v>
      </c>
      <c r="BD710">
        <v>31</v>
      </c>
    </row>
    <row r="711" spans="1:56" hidden="1" x14ac:dyDescent="0.15">
      <c r="A711">
        <v>238</v>
      </c>
      <c r="B711">
        <v>7</v>
      </c>
      <c r="C711">
        <v>3</v>
      </c>
      <c r="D711">
        <v>3</v>
      </c>
      <c r="E711">
        <v>0</v>
      </c>
      <c r="H711" t="s">
        <v>2267</v>
      </c>
      <c r="I711" t="s">
        <v>56</v>
      </c>
      <c r="J711">
        <v>245</v>
      </c>
      <c r="K711" s="1">
        <v>43542</v>
      </c>
      <c r="L711" s="1">
        <v>43542</v>
      </c>
      <c r="M711" s="1">
        <v>43535</v>
      </c>
      <c r="N711" t="s">
        <v>1972</v>
      </c>
      <c r="O711" t="s">
        <v>1973</v>
      </c>
      <c r="P711" t="s">
        <v>1974</v>
      </c>
      <c r="Q711" t="s">
        <v>1975</v>
      </c>
      <c r="R711" s="1">
        <v>45361</v>
      </c>
      <c r="T711" t="s">
        <v>2295</v>
      </c>
      <c r="U711" t="s">
        <v>1684</v>
      </c>
      <c r="W711" t="s">
        <v>1685</v>
      </c>
      <c r="X711" t="s">
        <v>59</v>
      </c>
      <c r="Y711" t="s">
        <v>1686</v>
      </c>
      <c r="Z711" t="s">
        <v>1687</v>
      </c>
      <c r="AA711" t="s">
        <v>1688</v>
      </c>
      <c r="AC711">
        <v>1</v>
      </c>
      <c r="AG711" t="s">
        <v>2258</v>
      </c>
      <c r="AL711">
        <v>0</v>
      </c>
      <c r="AM711">
        <v>0</v>
      </c>
      <c r="AN711">
        <v>1</v>
      </c>
      <c r="AO711">
        <v>1</v>
      </c>
      <c r="AR711" s="2">
        <v>44342.478113425925</v>
      </c>
      <c r="AS711" s="2">
        <v>44342.478113425925</v>
      </c>
      <c r="AT711">
        <v>99127</v>
      </c>
      <c r="AU711">
        <v>58</v>
      </c>
      <c r="AV711">
        <v>0</v>
      </c>
      <c r="AW711">
        <v>0</v>
      </c>
      <c r="AY711" t="s">
        <v>1976</v>
      </c>
      <c r="BA711" s="2">
        <v>44183</v>
      </c>
      <c r="BB711" s="2">
        <v>44183</v>
      </c>
      <c r="BC711" t="s">
        <v>63</v>
      </c>
      <c r="BD711">
        <v>31</v>
      </c>
    </row>
    <row r="712" spans="1:56" hidden="1" x14ac:dyDescent="0.15">
      <c r="A712">
        <v>238</v>
      </c>
      <c r="B712">
        <v>7</v>
      </c>
      <c r="C712">
        <v>3</v>
      </c>
      <c r="D712">
        <v>3</v>
      </c>
      <c r="E712">
        <v>0</v>
      </c>
      <c r="H712" t="s">
        <v>2267</v>
      </c>
      <c r="I712" t="s">
        <v>56</v>
      </c>
      <c r="J712">
        <v>245</v>
      </c>
      <c r="K712" s="1">
        <v>43542</v>
      </c>
      <c r="L712" s="1">
        <v>43542</v>
      </c>
      <c r="M712" s="1">
        <v>43535</v>
      </c>
      <c r="N712" t="s">
        <v>1977</v>
      </c>
      <c r="O712" t="s">
        <v>1978</v>
      </c>
      <c r="P712" t="s">
        <v>1979</v>
      </c>
      <c r="Q712" t="s">
        <v>1980</v>
      </c>
      <c r="R712" s="1">
        <v>45361</v>
      </c>
      <c r="T712" t="s">
        <v>2295</v>
      </c>
      <c r="U712" t="s">
        <v>1684</v>
      </c>
      <c r="W712" t="s">
        <v>1685</v>
      </c>
      <c r="X712" t="s">
        <v>59</v>
      </c>
      <c r="Y712" t="s">
        <v>1686</v>
      </c>
      <c r="Z712" t="s">
        <v>1687</v>
      </c>
      <c r="AA712" t="s">
        <v>1688</v>
      </c>
      <c r="AC712">
        <v>1</v>
      </c>
      <c r="AG712" t="s">
        <v>2258</v>
      </c>
      <c r="AL712">
        <v>0</v>
      </c>
      <c r="AM712">
        <v>0</v>
      </c>
      <c r="AN712">
        <v>1</v>
      </c>
      <c r="AO712">
        <v>1</v>
      </c>
      <c r="AR712" s="2">
        <v>44342.478113425925</v>
      </c>
      <c r="AS712" s="2">
        <v>44342.478113425925</v>
      </c>
      <c r="AT712">
        <v>99127</v>
      </c>
      <c r="AU712">
        <v>59</v>
      </c>
      <c r="AV712">
        <v>0</v>
      </c>
      <c r="AW712">
        <v>0</v>
      </c>
      <c r="AY712" t="s">
        <v>1981</v>
      </c>
      <c r="BA712" s="2">
        <v>44183</v>
      </c>
      <c r="BB712" s="2">
        <v>44183</v>
      </c>
      <c r="BC712" t="s">
        <v>63</v>
      </c>
      <c r="BD712">
        <v>31</v>
      </c>
    </row>
    <row r="713" spans="1:56" hidden="1" x14ac:dyDescent="0.15">
      <c r="A713">
        <v>238</v>
      </c>
      <c r="B713">
        <v>7</v>
      </c>
      <c r="C713">
        <v>3</v>
      </c>
      <c r="D713">
        <v>3</v>
      </c>
      <c r="E713">
        <v>0</v>
      </c>
      <c r="H713" t="s">
        <v>2267</v>
      </c>
      <c r="I713" t="s">
        <v>56</v>
      </c>
      <c r="J713">
        <v>245</v>
      </c>
      <c r="K713" s="1">
        <v>43542</v>
      </c>
      <c r="L713" s="1">
        <v>43542</v>
      </c>
      <c r="M713" s="1">
        <v>43535</v>
      </c>
      <c r="N713" t="s">
        <v>1982</v>
      </c>
      <c r="O713" t="s">
        <v>1983</v>
      </c>
      <c r="P713" t="s">
        <v>1984</v>
      </c>
      <c r="Q713" t="s">
        <v>1985</v>
      </c>
      <c r="R713" s="1">
        <v>45361</v>
      </c>
      <c r="T713" t="s">
        <v>2295</v>
      </c>
      <c r="U713" t="s">
        <v>1684</v>
      </c>
      <c r="W713" t="s">
        <v>1685</v>
      </c>
      <c r="X713" t="s">
        <v>59</v>
      </c>
      <c r="Y713" t="s">
        <v>1686</v>
      </c>
      <c r="Z713" t="s">
        <v>1687</v>
      </c>
      <c r="AA713" t="s">
        <v>1688</v>
      </c>
      <c r="AC713">
        <v>1</v>
      </c>
      <c r="AG713" t="s">
        <v>2258</v>
      </c>
      <c r="AL713">
        <v>0</v>
      </c>
      <c r="AM713">
        <v>0</v>
      </c>
      <c r="AN713">
        <v>1</v>
      </c>
      <c r="AO713">
        <v>1</v>
      </c>
      <c r="AR713" s="2">
        <v>44342.478113425925</v>
      </c>
      <c r="AS713" s="2">
        <v>44342.478113425925</v>
      </c>
      <c r="AT713">
        <v>99127</v>
      </c>
      <c r="AU713">
        <v>60</v>
      </c>
      <c r="AV713">
        <v>0</v>
      </c>
      <c r="AW713">
        <v>0</v>
      </c>
      <c r="AY713" t="s">
        <v>1986</v>
      </c>
      <c r="BA713" s="2">
        <v>44183</v>
      </c>
      <c r="BB713" s="2">
        <v>44183</v>
      </c>
      <c r="BC713" t="s">
        <v>63</v>
      </c>
      <c r="BD713">
        <v>31</v>
      </c>
    </row>
    <row r="714" spans="1:56" hidden="1" x14ac:dyDescent="0.15">
      <c r="A714">
        <v>238</v>
      </c>
      <c r="B714">
        <v>7</v>
      </c>
      <c r="C714">
        <v>3</v>
      </c>
      <c r="D714">
        <v>3</v>
      </c>
      <c r="E714">
        <v>0</v>
      </c>
      <c r="H714" t="s">
        <v>2267</v>
      </c>
      <c r="I714" t="s">
        <v>56</v>
      </c>
      <c r="J714">
        <v>245</v>
      </c>
      <c r="K714" s="1">
        <v>43542</v>
      </c>
      <c r="L714" s="1">
        <v>43542</v>
      </c>
      <c r="M714" s="1">
        <v>43535</v>
      </c>
      <c r="N714" t="s">
        <v>1987</v>
      </c>
      <c r="O714" t="s">
        <v>1988</v>
      </c>
      <c r="P714" t="s">
        <v>1989</v>
      </c>
      <c r="Q714" t="s">
        <v>1990</v>
      </c>
      <c r="R714" s="1">
        <v>45361</v>
      </c>
      <c r="T714" t="s">
        <v>2295</v>
      </c>
      <c r="U714" t="s">
        <v>1684</v>
      </c>
      <c r="W714" t="s">
        <v>1685</v>
      </c>
      <c r="X714" t="s">
        <v>59</v>
      </c>
      <c r="Y714" t="s">
        <v>1686</v>
      </c>
      <c r="Z714" t="s">
        <v>1687</v>
      </c>
      <c r="AA714" t="s">
        <v>1688</v>
      </c>
      <c r="AC714">
        <v>1</v>
      </c>
      <c r="AG714" t="s">
        <v>2258</v>
      </c>
      <c r="AL714">
        <v>0</v>
      </c>
      <c r="AM714">
        <v>0</v>
      </c>
      <c r="AN714">
        <v>1</v>
      </c>
      <c r="AO714">
        <v>1</v>
      </c>
      <c r="AR714" s="2">
        <v>44342.478113425925</v>
      </c>
      <c r="AS714" s="2">
        <v>44342.478113425925</v>
      </c>
      <c r="AT714">
        <v>99127</v>
      </c>
      <c r="AU714">
        <v>61</v>
      </c>
      <c r="AV714">
        <v>0</v>
      </c>
      <c r="AW714">
        <v>0</v>
      </c>
      <c r="AY714" t="s">
        <v>1991</v>
      </c>
      <c r="BA714" s="2">
        <v>44183</v>
      </c>
      <c r="BB714" s="2">
        <v>44183</v>
      </c>
      <c r="BC714" t="s">
        <v>63</v>
      </c>
      <c r="BD714">
        <v>31</v>
      </c>
    </row>
    <row r="715" spans="1:56" hidden="1" x14ac:dyDescent="0.15">
      <c r="A715">
        <v>238</v>
      </c>
      <c r="B715">
        <v>7</v>
      </c>
      <c r="C715">
        <v>3</v>
      </c>
      <c r="D715">
        <v>3</v>
      </c>
      <c r="E715">
        <v>0</v>
      </c>
      <c r="H715" t="s">
        <v>2267</v>
      </c>
      <c r="I715" t="s">
        <v>56</v>
      </c>
      <c r="J715">
        <v>245</v>
      </c>
      <c r="K715" s="1">
        <v>43542</v>
      </c>
      <c r="L715" s="1">
        <v>43542</v>
      </c>
      <c r="M715" s="1">
        <v>43535</v>
      </c>
      <c r="N715" t="s">
        <v>1992</v>
      </c>
      <c r="O715" t="s">
        <v>1993</v>
      </c>
      <c r="P715" t="s">
        <v>1994</v>
      </c>
      <c r="Q715" t="s">
        <v>1995</v>
      </c>
      <c r="R715" s="1">
        <v>45361</v>
      </c>
      <c r="T715" t="s">
        <v>2295</v>
      </c>
      <c r="U715" t="s">
        <v>1684</v>
      </c>
      <c r="W715" t="s">
        <v>1685</v>
      </c>
      <c r="X715" t="s">
        <v>59</v>
      </c>
      <c r="Y715" t="s">
        <v>1686</v>
      </c>
      <c r="Z715" t="s">
        <v>1687</v>
      </c>
      <c r="AA715" t="s">
        <v>1688</v>
      </c>
      <c r="AC715">
        <v>1</v>
      </c>
      <c r="AG715" t="s">
        <v>2258</v>
      </c>
      <c r="AL715">
        <v>0</v>
      </c>
      <c r="AM715">
        <v>0</v>
      </c>
      <c r="AN715">
        <v>1</v>
      </c>
      <c r="AO715">
        <v>1</v>
      </c>
      <c r="AR715" s="2">
        <v>44342.478113425925</v>
      </c>
      <c r="AS715" s="2">
        <v>44342.478113425925</v>
      </c>
      <c r="AT715">
        <v>99127</v>
      </c>
      <c r="AU715">
        <v>62</v>
      </c>
      <c r="AV715">
        <v>0</v>
      </c>
      <c r="AW715">
        <v>0</v>
      </c>
      <c r="AY715" t="s">
        <v>1996</v>
      </c>
      <c r="BA715" s="2">
        <v>44183</v>
      </c>
      <c r="BB715" s="2">
        <v>44183</v>
      </c>
      <c r="BC715" t="s">
        <v>63</v>
      </c>
      <c r="BD715">
        <v>31</v>
      </c>
    </row>
    <row r="716" spans="1:56" hidden="1" x14ac:dyDescent="0.15">
      <c r="A716">
        <v>238</v>
      </c>
      <c r="B716">
        <v>7</v>
      </c>
      <c r="C716">
        <v>3</v>
      </c>
      <c r="D716">
        <v>3</v>
      </c>
      <c r="E716">
        <v>0</v>
      </c>
      <c r="H716" t="s">
        <v>2267</v>
      </c>
      <c r="I716" t="s">
        <v>56</v>
      </c>
      <c r="J716">
        <v>245</v>
      </c>
      <c r="K716" s="1">
        <v>43542</v>
      </c>
      <c r="L716" s="1">
        <v>43542</v>
      </c>
      <c r="M716" s="1">
        <v>43535</v>
      </c>
      <c r="N716" t="s">
        <v>1997</v>
      </c>
      <c r="O716" t="s">
        <v>1998</v>
      </c>
      <c r="P716" t="s">
        <v>1999</v>
      </c>
      <c r="Q716" t="s">
        <v>2000</v>
      </c>
      <c r="R716" s="1">
        <v>45361</v>
      </c>
      <c r="T716" t="s">
        <v>2295</v>
      </c>
      <c r="U716" t="s">
        <v>1684</v>
      </c>
      <c r="W716" t="s">
        <v>1685</v>
      </c>
      <c r="X716" t="s">
        <v>59</v>
      </c>
      <c r="Y716" t="s">
        <v>1686</v>
      </c>
      <c r="Z716" t="s">
        <v>1687</v>
      </c>
      <c r="AA716" t="s">
        <v>1688</v>
      </c>
      <c r="AC716">
        <v>1</v>
      </c>
      <c r="AG716" t="s">
        <v>2258</v>
      </c>
      <c r="AL716">
        <v>0</v>
      </c>
      <c r="AM716">
        <v>0</v>
      </c>
      <c r="AN716">
        <v>1</v>
      </c>
      <c r="AO716">
        <v>1</v>
      </c>
      <c r="AR716" s="2">
        <v>44342.478113425925</v>
      </c>
      <c r="AS716" s="2">
        <v>44342.478113425925</v>
      </c>
      <c r="AT716">
        <v>99127</v>
      </c>
      <c r="AU716">
        <v>63</v>
      </c>
      <c r="AV716">
        <v>0</v>
      </c>
      <c r="AW716">
        <v>0</v>
      </c>
      <c r="AY716" t="s">
        <v>2001</v>
      </c>
      <c r="BA716" s="2">
        <v>44183</v>
      </c>
      <c r="BB716" s="2">
        <v>44183</v>
      </c>
      <c r="BC716" t="s">
        <v>63</v>
      </c>
      <c r="BD716">
        <v>31</v>
      </c>
    </row>
    <row r="717" spans="1:56" hidden="1" x14ac:dyDescent="0.15">
      <c r="A717">
        <v>238</v>
      </c>
      <c r="B717">
        <v>7</v>
      </c>
      <c r="C717">
        <v>3</v>
      </c>
      <c r="D717">
        <v>3</v>
      </c>
      <c r="E717">
        <v>0</v>
      </c>
      <c r="H717" t="s">
        <v>2267</v>
      </c>
      <c r="I717" t="s">
        <v>56</v>
      </c>
      <c r="J717">
        <v>245</v>
      </c>
      <c r="K717" s="1">
        <v>43542</v>
      </c>
      <c r="L717" s="1">
        <v>43542</v>
      </c>
      <c r="M717" s="1">
        <v>43535</v>
      </c>
      <c r="N717" t="s">
        <v>2002</v>
      </c>
      <c r="O717" t="s">
        <v>2003</v>
      </c>
      <c r="P717" t="s">
        <v>2004</v>
      </c>
      <c r="Q717" t="s">
        <v>2005</v>
      </c>
      <c r="R717" s="1">
        <v>45361</v>
      </c>
      <c r="T717" t="s">
        <v>2295</v>
      </c>
      <c r="U717" t="s">
        <v>1684</v>
      </c>
      <c r="W717" t="s">
        <v>1685</v>
      </c>
      <c r="X717" t="s">
        <v>59</v>
      </c>
      <c r="Y717" t="s">
        <v>1686</v>
      </c>
      <c r="Z717" t="s">
        <v>1687</v>
      </c>
      <c r="AA717" t="s">
        <v>1688</v>
      </c>
      <c r="AC717">
        <v>1</v>
      </c>
      <c r="AG717" t="s">
        <v>2258</v>
      </c>
      <c r="AL717">
        <v>0</v>
      </c>
      <c r="AM717">
        <v>0</v>
      </c>
      <c r="AN717">
        <v>1</v>
      </c>
      <c r="AO717">
        <v>1</v>
      </c>
      <c r="AR717" s="2">
        <v>44342.478113425925</v>
      </c>
      <c r="AS717" s="2">
        <v>44342.478113425925</v>
      </c>
      <c r="AT717">
        <v>99127</v>
      </c>
      <c r="AU717">
        <v>64</v>
      </c>
      <c r="AV717">
        <v>0</v>
      </c>
      <c r="AW717">
        <v>0</v>
      </c>
      <c r="AY717" t="s">
        <v>2006</v>
      </c>
      <c r="BA717" s="2">
        <v>44183</v>
      </c>
      <c r="BB717" s="2">
        <v>44183</v>
      </c>
      <c r="BC717" t="s">
        <v>63</v>
      </c>
      <c r="BD717">
        <v>31</v>
      </c>
    </row>
    <row r="718" spans="1:56" hidden="1" x14ac:dyDescent="0.15">
      <c r="A718">
        <v>238</v>
      </c>
      <c r="B718">
        <v>7</v>
      </c>
      <c r="C718">
        <v>3</v>
      </c>
      <c r="D718">
        <v>3</v>
      </c>
      <c r="E718">
        <v>0</v>
      </c>
      <c r="H718" t="s">
        <v>2267</v>
      </c>
      <c r="I718" t="s">
        <v>56</v>
      </c>
      <c r="J718">
        <v>245</v>
      </c>
      <c r="K718" s="1">
        <v>43542</v>
      </c>
      <c r="L718" s="1">
        <v>43542</v>
      </c>
      <c r="M718" s="1">
        <v>43535</v>
      </c>
      <c r="N718" t="s">
        <v>2007</v>
      </c>
      <c r="O718" t="s">
        <v>2008</v>
      </c>
      <c r="P718" t="s">
        <v>2009</v>
      </c>
      <c r="Q718" t="s">
        <v>2010</v>
      </c>
      <c r="R718" s="1">
        <v>45361</v>
      </c>
      <c r="T718" t="s">
        <v>2295</v>
      </c>
      <c r="U718" t="s">
        <v>1684</v>
      </c>
      <c r="W718" t="s">
        <v>1685</v>
      </c>
      <c r="X718" t="s">
        <v>59</v>
      </c>
      <c r="Y718" t="s">
        <v>1686</v>
      </c>
      <c r="Z718" t="s">
        <v>1687</v>
      </c>
      <c r="AA718" t="s">
        <v>1688</v>
      </c>
      <c r="AC718">
        <v>1</v>
      </c>
      <c r="AG718" t="s">
        <v>2258</v>
      </c>
      <c r="AL718">
        <v>0</v>
      </c>
      <c r="AM718">
        <v>0</v>
      </c>
      <c r="AN718">
        <v>1</v>
      </c>
      <c r="AO718">
        <v>1</v>
      </c>
      <c r="AR718" s="2">
        <v>44342.478113425925</v>
      </c>
      <c r="AS718" s="2">
        <v>44342.478113425925</v>
      </c>
      <c r="AT718">
        <v>99127</v>
      </c>
      <c r="AU718">
        <v>65</v>
      </c>
      <c r="AV718">
        <v>0</v>
      </c>
      <c r="AW718">
        <v>0</v>
      </c>
      <c r="AY718" t="s">
        <v>2011</v>
      </c>
      <c r="BA718" s="2">
        <v>44183</v>
      </c>
      <c r="BB718" s="2">
        <v>44183</v>
      </c>
      <c r="BC718" t="s">
        <v>63</v>
      </c>
      <c r="BD718">
        <v>31</v>
      </c>
    </row>
    <row r="719" spans="1:56" hidden="1" x14ac:dyDescent="0.15">
      <c r="A719">
        <v>238</v>
      </c>
      <c r="B719">
        <v>7</v>
      </c>
      <c r="C719">
        <v>3</v>
      </c>
      <c r="D719">
        <v>3</v>
      </c>
      <c r="E719">
        <v>0</v>
      </c>
      <c r="H719" t="s">
        <v>2267</v>
      </c>
      <c r="I719" t="s">
        <v>56</v>
      </c>
      <c r="J719">
        <v>245</v>
      </c>
      <c r="K719" s="1">
        <v>43542</v>
      </c>
      <c r="L719" s="1">
        <v>43542</v>
      </c>
      <c r="M719" s="1">
        <v>43535</v>
      </c>
      <c r="N719" t="s">
        <v>2012</v>
      </c>
      <c r="O719" t="s">
        <v>2013</v>
      </c>
      <c r="P719" t="s">
        <v>2014</v>
      </c>
      <c r="Q719" t="s">
        <v>2015</v>
      </c>
      <c r="R719" s="1">
        <v>45361</v>
      </c>
      <c r="T719" t="s">
        <v>2295</v>
      </c>
      <c r="U719" t="s">
        <v>1684</v>
      </c>
      <c r="W719" t="s">
        <v>1685</v>
      </c>
      <c r="X719" t="s">
        <v>59</v>
      </c>
      <c r="Y719" t="s">
        <v>1686</v>
      </c>
      <c r="Z719" t="s">
        <v>1687</v>
      </c>
      <c r="AA719" t="s">
        <v>1688</v>
      </c>
      <c r="AC719">
        <v>1</v>
      </c>
      <c r="AG719" t="s">
        <v>2258</v>
      </c>
      <c r="AL719">
        <v>0</v>
      </c>
      <c r="AM719">
        <v>0</v>
      </c>
      <c r="AN719">
        <v>1</v>
      </c>
      <c r="AO719">
        <v>1</v>
      </c>
      <c r="AR719" s="2">
        <v>44342.478113425925</v>
      </c>
      <c r="AS719" s="2">
        <v>44342.478113425925</v>
      </c>
      <c r="AT719">
        <v>99127</v>
      </c>
      <c r="AU719">
        <v>66</v>
      </c>
      <c r="AV719">
        <v>0</v>
      </c>
      <c r="AW719">
        <v>0</v>
      </c>
      <c r="AY719" t="s">
        <v>2016</v>
      </c>
      <c r="BA719" s="2">
        <v>44183</v>
      </c>
      <c r="BB719" s="2">
        <v>44183</v>
      </c>
      <c r="BC719" t="s">
        <v>63</v>
      </c>
      <c r="BD719">
        <v>31</v>
      </c>
    </row>
    <row r="720" spans="1:56" hidden="1" x14ac:dyDescent="0.15">
      <c r="A720">
        <v>238</v>
      </c>
      <c r="B720">
        <v>7</v>
      </c>
      <c r="C720">
        <v>3</v>
      </c>
      <c r="D720">
        <v>3</v>
      </c>
      <c r="E720">
        <v>0</v>
      </c>
      <c r="H720" t="s">
        <v>2267</v>
      </c>
      <c r="I720" t="s">
        <v>56</v>
      </c>
      <c r="J720">
        <v>245</v>
      </c>
      <c r="K720" s="1">
        <v>43542</v>
      </c>
      <c r="L720" s="1">
        <v>43542</v>
      </c>
      <c r="M720" s="1">
        <v>43535</v>
      </c>
      <c r="N720" t="s">
        <v>2017</v>
      </c>
      <c r="O720" t="s">
        <v>2018</v>
      </c>
      <c r="P720" t="s">
        <v>2019</v>
      </c>
      <c r="Q720" t="s">
        <v>2020</v>
      </c>
      <c r="R720" s="1">
        <v>45361</v>
      </c>
      <c r="T720" t="s">
        <v>2295</v>
      </c>
      <c r="U720" t="s">
        <v>1684</v>
      </c>
      <c r="W720" t="s">
        <v>1685</v>
      </c>
      <c r="X720" t="s">
        <v>59</v>
      </c>
      <c r="Y720" t="s">
        <v>1686</v>
      </c>
      <c r="Z720" t="s">
        <v>1687</v>
      </c>
      <c r="AA720" t="s">
        <v>1688</v>
      </c>
      <c r="AC720">
        <v>1</v>
      </c>
      <c r="AG720" t="s">
        <v>2258</v>
      </c>
      <c r="AL720">
        <v>0</v>
      </c>
      <c r="AM720">
        <v>0</v>
      </c>
      <c r="AN720">
        <v>1</v>
      </c>
      <c r="AO720">
        <v>1</v>
      </c>
      <c r="AR720" s="2">
        <v>44342.478113425925</v>
      </c>
      <c r="AS720" s="2">
        <v>44342.478113425925</v>
      </c>
      <c r="AT720">
        <v>99127</v>
      </c>
      <c r="AU720">
        <v>67</v>
      </c>
      <c r="AV720">
        <v>0</v>
      </c>
      <c r="AW720">
        <v>0</v>
      </c>
      <c r="AY720" t="s">
        <v>2021</v>
      </c>
      <c r="BA720" s="2">
        <v>44183</v>
      </c>
      <c r="BB720" s="2">
        <v>44183</v>
      </c>
      <c r="BC720" t="s">
        <v>63</v>
      </c>
      <c r="BD720">
        <v>31</v>
      </c>
    </row>
    <row r="721" spans="1:56" hidden="1" x14ac:dyDescent="0.15">
      <c r="A721">
        <v>238</v>
      </c>
      <c r="B721">
        <v>7</v>
      </c>
      <c r="C721">
        <v>3</v>
      </c>
      <c r="D721">
        <v>3</v>
      </c>
      <c r="E721">
        <v>0</v>
      </c>
      <c r="H721" t="s">
        <v>2267</v>
      </c>
      <c r="I721" t="s">
        <v>56</v>
      </c>
      <c r="J721">
        <v>245</v>
      </c>
      <c r="K721" s="1">
        <v>43542</v>
      </c>
      <c r="L721" s="1">
        <v>43542</v>
      </c>
      <c r="M721" s="1">
        <v>43535</v>
      </c>
      <c r="N721" t="s">
        <v>2022</v>
      </c>
      <c r="O721" t="s">
        <v>2023</v>
      </c>
      <c r="P721" t="s">
        <v>2024</v>
      </c>
      <c r="Q721" t="s">
        <v>2025</v>
      </c>
      <c r="R721" s="1">
        <v>45361</v>
      </c>
      <c r="T721" t="s">
        <v>2295</v>
      </c>
      <c r="U721" t="s">
        <v>1684</v>
      </c>
      <c r="W721" t="s">
        <v>1685</v>
      </c>
      <c r="X721" t="s">
        <v>59</v>
      </c>
      <c r="Y721" t="s">
        <v>1686</v>
      </c>
      <c r="Z721" t="s">
        <v>1687</v>
      </c>
      <c r="AA721" t="s">
        <v>1688</v>
      </c>
      <c r="AC721">
        <v>1</v>
      </c>
      <c r="AG721" t="s">
        <v>2258</v>
      </c>
      <c r="AL721">
        <v>0</v>
      </c>
      <c r="AM721">
        <v>0</v>
      </c>
      <c r="AN721">
        <v>1</v>
      </c>
      <c r="AO721">
        <v>1</v>
      </c>
      <c r="AR721" s="2">
        <v>44342.478113425925</v>
      </c>
      <c r="AS721" s="2">
        <v>44342.478113425925</v>
      </c>
      <c r="AT721">
        <v>99127</v>
      </c>
      <c r="AU721">
        <v>68</v>
      </c>
      <c r="AV721">
        <v>0</v>
      </c>
      <c r="AW721">
        <v>0</v>
      </c>
      <c r="AY721" t="s">
        <v>2026</v>
      </c>
      <c r="BA721" s="2">
        <v>44183</v>
      </c>
      <c r="BB721" s="2">
        <v>44183</v>
      </c>
      <c r="BC721" t="s">
        <v>63</v>
      </c>
      <c r="BD721">
        <v>31</v>
      </c>
    </row>
    <row r="722" spans="1:56" hidden="1" x14ac:dyDescent="0.15">
      <c r="A722">
        <v>238</v>
      </c>
      <c r="B722">
        <v>7</v>
      </c>
      <c r="C722">
        <v>3</v>
      </c>
      <c r="D722">
        <v>3</v>
      </c>
      <c r="E722">
        <v>0</v>
      </c>
      <c r="H722" t="s">
        <v>2267</v>
      </c>
      <c r="I722" t="s">
        <v>56</v>
      </c>
      <c r="J722">
        <v>245</v>
      </c>
      <c r="K722" s="1">
        <v>43542</v>
      </c>
      <c r="L722" s="1">
        <v>43542</v>
      </c>
      <c r="M722" s="1">
        <v>43535</v>
      </c>
      <c r="N722" t="s">
        <v>2027</v>
      </c>
      <c r="O722" t="s">
        <v>2028</v>
      </c>
      <c r="P722" t="s">
        <v>2029</v>
      </c>
      <c r="Q722" t="s">
        <v>2030</v>
      </c>
      <c r="R722" s="1">
        <v>45361</v>
      </c>
      <c r="T722" t="s">
        <v>2295</v>
      </c>
      <c r="U722" t="s">
        <v>1684</v>
      </c>
      <c r="W722" t="s">
        <v>1685</v>
      </c>
      <c r="X722" t="s">
        <v>59</v>
      </c>
      <c r="Y722" t="s">
        <v>1686</v>
      </c>
      <c r="Z722" t="s">
        <v>1687</v>
      </c>
      <c r="AA722" t="s">
        <v>1688</v>
      </c>
      <c r="AC722">
        <v>1</v>
      </c>
      <c r="AG722" t="s">
        <v>2258</v>
      </c>
      <c r="AL722">
        <v>0</v>
      </c>
      <c r="AM722">
        <v>0</v>
      </c>
      <c r="AN722">
        <v>1</v>
      </c>
      <c r="AO722">
        <v>1</v>
      </c>
      <c r="AR722" s="2">
        <v>44342.478113425925</v>
      </c>
      <c r="AS722" s="2">
        <v>44342.478113425925</v>
      </c>
      <c r="AT722">
        <v>99127</v>
      </c>
      <c r="AU722">
        <v>69</v>
      </c>
      <c r="AV722">
        <v>0</v>
      </c>
      <c r="AW722">
        <v>0</v>
      </c>
      <c r="AY722" t="s">
        <v>2031</v>
      </c>
      <c r="BA722" s="2">
        <v>44183</v>
      </c>
      <c r="BB722" s="2">
        <v>44183</v>
      </c>
      <c r="BC722" t="s">
        <v>63</v>
      </c>
      <c r="BD722">
        <v>31</v>
      </c>
    </row>
    <row r="723" spans="1:56" hidden="1" x14ac:dyDescent="0.15">
      <c r="A723">
        <v>238</v>
      </c>
      <c r="B723">
        <v>7</v>
      </c>
      <c r="C723">
        <v>3</v>
      </c>
      <c r="D723">
        <v>3</v>
      </c>
      <c r="E723">
        <v>0</v>
      </c>
      <c r="H723" t="s">
        <v>2267</v>
      </c>
      <c r="I723" t="s">
        <v>56</v>
      </c>
      <c r="J723">
        <v>245</v>
      </c>
      <c r="K723" s="1">
        <v>43542</v>
      </c>
      <c r="L723" s="1">
        <v>43542</v>
      </c>
      <c r="M723" s="1">
        <v>43535</v>
      </c>
      <c r="N723" t="s">
        <v>2032</v>
      </c>
      <c r="O723" t="s">
        <v>2033</v>
      </c>
      <c r="P723" t="s">
        <v>2034</v>
      </c>
      <c r="Q723" t="s">
        <v>2035</v>
      </c>
      <c r="R723" s="1">
        <v>45361</v>
      </c>
      <c r="T723" t="s">
        <v>2295</v>
      </c>
      <c r="U723" t="s">
        <v>1684</v>
      </c>
      <c r="W723" t="s">
        <v>1685</v>
      </c>
      <c r="X723" t="s">
        <v>59</v>
      </c>
      <c r="Y723" t="s">
        <v>1686</v>
      </c>
      <c r="Z723" t="s">
        <v>1687</v>
      </c>
      <c r="AA723" t="s">
        <v>1688</v>
      </c>
      <c r="AC723">
        <v>1</v>
      </c>
      <c r="AG723" t="s">
        <v>2258</v>
      </c>
      <c r="AL723">
        <v>0</v>
      </c>
      <c r="AM723">
        <v>0</v>
      </c>
      <c r="AN723">
        <v>1</v>
      </c>
      <c r="AO723">
        <v>1</v>
      </c>
      <c r="AR723" s="2">
        <v>44342.478113425925</v>
      </c>
      <c r="AS723" s="2">
        <v>44342.478113425925</v>
      </c>
      <c r="AT723">
        <v>99127</v>
      </c>
      <c r="AU723">
        <v>70</v>
      </c>
      <c r="AV723">
        <v>0</v>
      </c>
      <c r="AW723">
        <v>0</v>
      </c>
      <c r="AY723" t="s">
        <v>2036</v>
      </c>
      <c r="BA723" s="2">
        <v>44183</v>
      </c>
      <c r="BB723" s="2">
        <v>44183</v>
      </c>
      <c r="BC723" t="s">
        <v>63</v>
      </c>
      <c r="BD723">
        <v>31</v>
      </c>
    </row>
    <row r="724" spans="1:56" hidden="1" x14ac:dyDescent="0.15">
      <c r="A724">
        <v>238</v>
      </c>
      <c r="B724">
        <v>7</v>
      </c>
      <c r="C724">
        <v>3</v>
      </c>
      <c r="D724">
        <v>3</v>
      </c>
      <c r="E724">
        <v>0</v>
      </c>
      <c r="H724" t="s">
        <v>2267</v>
      </c>
      <c r="I724" t="s">
        <v>56</v>
      </c>
      <c r="J724">
        <v>245</v>
      </c>
      <c r="K724" s="1">
        <v>43542</v>
      </c>
      <c r="L724" s="1">
        <v>43542</v>
      </c>
      <c r="M724" s="1">
        <v>43535</v>
      </c>
      <c r="N724" t="s">
        <v>2037</v>
      </c>
      <c r="O724" t="s">
        <v>2038</v>
      </c>
      <c r="P724" t="s">
        <v>2039</v>
      </c>
      <c r="Q724" t="s">
        <v>2040</v>
      </c>
      <c r="R724" s="1">
        <v>45361</v>
      </c>
      <c r="T724" t="s">
        <v>2295</v>
      </c>
      <c r="U724" t="s">
        <v>1684</v>
      </c>
      <c r="W724" t="s">
        <v>1685</v>
      </c>
      <c r="X724" t="s">
        <v>59</v>
      </c>
      <c r="Y724" t="s">
        <v>1686</v>
      </c>
      <c r="Z724" t="s">
        <v>1687</v>
      </c>
      <c r="AA724" t="s">
        <v>1688</v>
      </c>
      <c r="AC724">
        <v>1</v>
      </c>
      <c r="AG724" t="s">
        <v>2258</v>
      </c>
      <c r="AL724">
        <v>0</v>
      </c>
      <c r="AM724">
        <v>0</v>
      </c>
      <c r="AN724">
        <v>1</v>
      </c>
      <c r="AO724">
        <v>1</v>
      </c>
      <c r="AR724" s="2">
        <v>44342.478113425925</v>
      </c>
      <c r="AS724" s="2">
        <v>44342.478113425925</v>
      </c>
      <c r="AT724">
        <v>99127</v>
      </c>
      <c r="AU724">
        <v>71</v>
      </c>
      <c r="AV724">
        <v>0</v>
      </c>
      <c r="AW724">
        <v>0</v>
      </c>
      <c r="AY724" t="s">
        <v>2041</v>
      </c>
      <c r="BA724" s="2">
        <v>44183</v>
      </c>
      <c r="BB724" s="2">
        <v>44183</v>
      </c>
      <c r="BC724" t="s">
        <v>63</v>
      </c>
      <c r="BD724">
        <v>31</v>
      </c>
    </row>
    <row r="725" spans="1:56" hidden="1" x14ac:dyDescent="0.15">
      <c r="A725">
        <v>238</v>
      </c>
      <c r="B725">
        <v>7</v>
      </c>
      <c r="C725">
        <v>3</v>
      </c>
      <c r="D725">
        <v>3</v>
      </c>
      <c r="E725">
        <v>0</v>
      </c>
      <c r="H725" t="s">
        <v>2267</v>
      </c>
      <c r="I725" t="s">
        <v>56</v>
      </c>
      <c r="J725">
        <v>245</v>
      </c>
      <c r="K725" s="1">
        <v>43542</v>
      </c>
      <c r="L725" s="1">
        <v>43542</v>
      </c>
      <c r="M725" s="1">
        <v>43535</v>
      </c>
      <c r="N725" t="s">
        <v>2042</v>
      </c>
      <c r="O725" t="s">
        <v>2043</v>
      </c>
      <c r="P725" t="s">
        <v>2044</v>
      </c>
      <c r="Q725" t="s">
        <v>2045</v>
      </c>
      <c r="R725" s="1">
        <v>45361</v>
      </c>
      <c r="T725" t="s">
        <v>2295</v>
      </c>
      <c r="U725" t="s">
        <v>1684</v>
      </c>
      <c r="W725" t="s">
        <v>1685</v>
      </c>
      <c r="X725" t="s">
        <v>59</v>
      </c>
      <c r="Y725" t="s">
        <v>1686</v>
      </c>
      <c r="Z725" t="s">
        <v>1687</v>
      </c>
      <c r="AA725" t="s">
        <v>1688</v>
      </c>
      <c r="AC725">
        <v>1</v>
      </c>
      <c r="AG725" t="s">
        <v>2258</v>
      </c>
      <c r="AL725">
        <v>0</v>
      </c>
      <c r="AM725">
        <v>0</v>
      </c>
      <c r="AN725">
        <v>1</v>
      </c>
      <c r="AO725">
        <v>1</v>
      </c>
      <c r="AR725" s="2">
        <v>44342.478113425925</v>
      </c>
      <c r="AS725" s="2">
        <v>44342.478113425925</v>
      </c>
      <c r="AT725">
        <v>99127</v>
      </c>
      <c r="AU725">
        <v>72</v>
      </c>
      <c r="AV725">
        <v>0</v>
      </c>
      <c r="AW725">
        <v>0</v>
      </c>
      <c r="AY725" t="s">
        <v>2046</v>
      </c>
      <c r="BA725" s="2">
        <v>44183</v>
      </c>
      <c r="BB725" s="2">
        <v>44183</v>
      </c>
      <c r="BC725" t="s">
        <v>63</v>
      </c>
      <c r="BD725">
        <v>31</v>
      </c>
    </row>
    <row r="726" spans="1:56" hidden="1" x14ac:dyDescent="0.15">
      <c r="A726">
        <v>238</v>
      </c>
      <c r="B726">
        <v>7</v>
      </c>
      <c r="C726">
        <v>3</v>
      </c>
      <c r="D726">
        <v>3</v>
      </c>
      <c r="E726">
        <v>0</v>
      </c>
      <c r="H726" t="s">
        <v>2267</v>
      </c>
      <c r="I726" t="s">
        <v>56</v>
      </c>
      <c r="J726">
        <v>245</v>
      </c>
      <c r="K726" s="1">
        <v>43542</v>
      </c>
      <c r="L726" s="1">
        <v>43542</v>
      </c>
      <c r="M726" s="1">
        <v>43535</v>
      </c>
      <c r="N726" t="s">
        <v>2047</v>
      </c>
      <c r="O726" t="s">
        <v>2048</v>
      </c>
      <c r="P726" t="s">
        <v>2049</v>
      </c>
      <c r="Q726" t="s">
        <v>2050</v>
      </c>
      <c r="R726" s="1">
        <v>45361</v>
      </c>
      <c r="T726" t="s">
        <v>2295</v>
      </c>
      <c r="U726" t="s">
        <v>1684</v>
      </c>
      <c r="W726" t="s">
        <v>1685</v>
      </c>
      <c r="X726" t="s">
        <v>59</v>
      </c>
      <c r="Y726" t="s">
        <v>1686</v>
      </c>
      <c r="Z726" t="s">
        <v>1687</v>
      </c>
      <c r="AA726" t="s">
        <v>1688</v>
      </c>
      <c r="AC726">
        <v>1</v>
      </c>
      <c r="AG726" t="s">
        <v>2258</v>
      </c>
      <c r="AL726">
        <v>0</v>
      </c>
      <c r="AM726">
        <v>0</v>
      </c>
      <c r="AN726">
        <v>1</v>
      </c>
      <c r="AO726">
        <v>1</v>
      </c>
      <c r="AR726" s="2">
        <v>44342.478113425925</v>
      </c>
      <c r="AS726" s="2">
        <v>44342.478113425925</v>
      </c>
      <c r="AT726">
        <v>99127</v>
      </c>
      <c r="AU726">
        <v>73</v>
      </c>
      <c r="AV726">
        <v>0</v>
      </c>
      <c r="AW726">
        <v>0</v>
      </c>
      <c r="AY726" t="s">
        <v>2051</v>
      </c>
      <c r="BA726" s="2">
        <v>44183</v>
      </c>
      <c r="BB726" s="2">
        <v>44183</v>
      </c>
      <c r="BC726" t="s">
        <v>63</v>
      </c>
      <c r="BD726">
        <v>31</v>
      </c>
    </row>
    <row r="727" spans="1:56" hidden="1" x14ac:dyDescent="0.15">
      <c r="A727">
        <v>238</v>
      </c>
      <c r="B727">
        <v>7</v>
      </c>
      <c r="C727">
        <v>3</v>
      </c>
      <c r="D727">
        <v>3</v>
      </c>
      <c r="E727">
        <v>0</v>
      </c>
      <c r="H727" t="s">
        <v>2267</v>
      </c>
      <c r="I727" t="s">
        <v>56</v>
      </c>
      <c r="J727">
        <v>245</v>
      </c>
      <c r="K727" s="1">
        <v>43542</v>
      </c>
      <c r="L727" s="1">
        <v>43542</v>
      </c>
      <c r="M727" s="1">
        <v>43535</v>
      </c>
      <c r="N727" t="s">
        <v>2052</v>
      </c>
      <c r="O727" t="s">
        <v>2053</v>
      </c>
      <c r="P727" t="s">
        <v>2054</v>
      </c>
      <c r="Q727" t="s">
        <v>2055</v>
      </c>
      <c r="R727" s="1">
        <v>45361</v>
      </c>
      <c r="T727" t="s">
        <v>2295</v>
      </c>
      <c r="U727" t="s">
        <v>1684</v>
      </c>
      <c r="W727" t="s">
        <v>1685</v>
      </c>
      <c r="X727" t="s">
        <v>59</v>
      </c>
      <c r="Y727" t="s">
        <v>1686</v>
      </c>
      <c r="Z727" t="s">
        <v>1687</v>
      </c>
      <c r="AA727" t="s">
        <v>1688</v>
      </c>
      <c r="AC727">
        <v>1</v>
      </c>
      <c r="AG727" t="s">
        <v>2258</v>
      </c>
      <c r="AL727">
        <v>0</v>
      </c>
      <c r="AM727">
        <v>0</v>
      </c>
      <c r="AN727">
        <v>1</v>
      </c>
      <c r="AO727">
        <v>1</v>
      </c>
      <c r="AR727" s="2">
        <v>44342.478113425925</v>
      </c>
      <c r="AS727" s="2">
        <v>44342.478113425925</v>
      </c>
      <c r="AT727">
        <v>99127</v>
      </c>
      <c r="AU727">
        <v>74</v>
      </c>
      <c r="AV727">
        <v>0</v>
      </c>
      <c r="AW727">
        <v>0</v>
      </c>
      <c r="AY727" t="s">
        <v>2056</v>
      </c>
      <c r="BA727" s="2">
        <v>44183</v>
      </c>
      <c r="BB727" s="2">
        <v>44183</v>
      </c>
      <c r="BC727" t="s">
        <v>63</v>
      </c>
      <c r="BD727">
        <v>31</v>
      </c>
    </row>
    <row r="728" spans="1:56" hidden="1" x14ac:dyDescent="0.15">
      <c r="A728">
        <v>238</v>
      </c>
      <c r="B728">
        <v>7</v>
      </c>
      <c r="C728">
        <v>3</v>
      </c>
      <c r="D728">
        <v>3</v>
      </c>
      <c r="E728">
        <v>0</v>
      </c>
      <c r="H728" t="s">
        <v>2267</v>
      </c>
      <c r="I728" t="s">
        <v>56</v>
      </c>
      <c r="J728">
        <v>245</v>
      </c>
      <c r="K728" s="1">
        <v>43542</v>
      </c>
      <c r="L728" s="1">
        <v>43542</v>
      </c>
      <c r="M728" s="1">
        <v>43535</v>
      </c>
      <c r="N728" t="s">
        <v>2057</v>
      </c>
      <c r="O728" t="s">
        <v>2058</v>
      </c>
      <c r="P728" t="s">
        <v>2059</v>
      </c>
      <c r="Q728" t="s">
        <v>2060</v>
      </c>
      <c r="R728" s="1">
        <v>45361</v>
      </c>
      <c r="T728" t="s">
        <v>2295</v>
      </c>
      <c r="U728" t="s">
        <v>1684</v>
      </c>
      <c r="W728" t="s">
        <v>1685</v>
      </c>
      <c r="X728" t="s">
        <v>59</v>
      </c>
      <c r="Y728" t="s">
        <v>1686</v>
      </c>
      <c r="Z728" t="s">
        <v>1687</v>
      </c>
      <c r="AA728" t="s">
        <v>1688</v>
      </c>
      <c r="AC728">
        <v>1</v>
      </c>
      <c r="AG728" t="s">
        <v>2258</v>
      </c>
      <c r="AL728">
        <v>0</v>
      </c>
      <c r="AM728">
        <v>0</v>
      </c>
      <c r="AN728">
        <v>1</v>
      </c>
      <c r="AO728">
        <v>1</v>
      </c>
      <c r="AR728" s="2">
        <v>44342.478113425925</v>
      </c>
      <c r="AS728" s="2">
        <v>44342.478113425925</v>
      </c>
      <c r="AT728">
        <v>99127</v>
      </c>
      <c r="AU728">
        <v>75</v>
      </c>
      <c r="AV728">
        <v>0</v>
      </c>
      <c r="AW728">
        <v>2</v>
      </c>
      <c r="AX728" t="s">
        <v>2324</v>
      </c>
      <c r="AY728" t="s">
        <v>2325</v>
      </c>
      <c r="BA728" s="2">
        <v>44239.463425925926</v>
      </c>
      <c r="BB728" s="2">
        <v>44183</v>
      </c>
      <c r="BC728">
        <v>9999</v>
      </c>
      <c r="BD728">
        <v>31</v>
      </c>
    </row>
    <row r="729" spans="1:56" hidden="1" x14ac:dyDescent="0.15">
      <c r="A729">
        <v>238</v>
      </c>
      <c r="B729">
        <v>7</v>
      </c>
      <c r="C729">
        <v>3</v>
      </c>
      <c r="D729">
        <v>3</v>
      </c>
      <c r="E729">
        <v>0</v>
      </c>
      <c r="H729" t="s">
        <v>2267</v>
      </c>
      <c r="I729" t="s">
        <v>56</v>
      </c>
      <c r="J729">
        <v>245</v>
      </c>
      <c r="K729" s="1">
        <v>43542</v>
      </c>
      <c r="L729" s="1">
        <v>43542</v>
      </c>
      <c r="M729" s="1">
        <v>43535</v>
      </c>
      <c r="N729" t="s">
        <v>2062</v>
      </c>
      <c r="O729" t="s">
        <v>2063</v>
      </c>
      <c r="P729" t="s">
        <v>2064</v>
      </c>
      <c r="Q729" t="s">
        <v>2065</v>
      </c>
      <c r="R729" s="1">
        <v>45361</v>
      </c>
      <c r="T729" t="s">
        <v>2295</v>
      </c>
      <c r="U729" t="s">
        <v>1684</v>
      </c>
      <c r="W729" t="s">
        <v>1685</v>
      </c>
      <c r="X729" t="s">
        <v>59</v>
      </c>
      <c r="Y729" t="s">
        <v>1686</v>
      </c>
      <c r="Z729" t="s">
        <v>1687</v>
      </c>
      <c r="AA729" t="s">
        <v>1688</v>
      </c>
      <c r="AC729">
        <v>1</v>
      </c>
      <c r="AG729" t="s">
        <v>2258</v>
      </c>
      <c r="AL729">
        <v>0</v>
      </c>
      <c r="AM729">
        <v>0</v>
      </c>
      <c r="AN729">
        <v>1</v>
      </c>
      <c r="AO729">
        <v>1</v>
      </c>
      <c r="AR729" s="2">
        <v>44342.478113425925</v>
      </c>
      <c r="AS729" s="2">
        <v>44342.478113425925</v>
      </c>
      <c r="AT729">
        <v>99127</v>
      </c>
      <c r="AU729">
        <v>76</v>
      </c>
      <c r="AV729">
        <v>0</v>
      </c>
      <c r="AW729">
        <v>0</v>
      </c>
      <c r="AY729" t="s">
        <v>2066</v>
      </c>
      <c r="BA729" s="2">
        <v>44183</v>
      </c>
      <c r="BB729" s="2">
        <v>44183</v>
      </c>
      <c r="BC729" t="s">
        <v>63</v>
      </c>
      <c r="BD729">
        <v>31</v>
      </c>
    </row>
    <row r="730" spans="1:56" hidden="1" x14ac:dyDescent="0.15">
      <c r="A730">
        <v>238</v>
      </c>
      <c r="B730">
        <v>7</v>
      </c>
      <c r="C730">
        <v>3</v>
      </c>
      <c r="D730">
        <v>3</v>
      </c>
      <c r="E730">
        <v>0</v>
      </c>
      <c r="H730" t="s">
        <v>2267</v>
      </c>
      <c r="I730" t="s">
        <v>56</v>
      </c>
      <c r="J730">
        <v>245</v>
      </c>
      <c r="K730" s="1">
        <v>43542</v>
      </c>
      <c r="L730" s="1">
        <v>43542</v>
      </c>
      <c r="M730" s="1">
        <v>43535</v>
      </c>
      <c r="N730" t="s">
        <v>2067</v>
      </c>
      <c r="O730" t="s">
        <v>2068</v>
      </c>
      <c r="P730" t="s">
        <v>2069</v>
      </c>
      <c r="Q730" t="s">
        <v>2070</v>
      </c>
      <c r="R730" s="1">
        <v>45361</v>
      </c>
      <c r="T730" t="s">
        <v>2295</v>
      </c>
      <c r="U730" t="s">
        <v>1684</v>
      </c>
      <c r="W730" t="s">
        <v>1685</v>
      </c>
      <c r="X730" t="s">
        <v>59</v>
      </c>
      <c r="Y730" t="s">
        <v>1686</v>
      </c>
      <c r="Z730" t="s">
        <v>1687</v>
      </c>
      <c r="AA730" t="s">
        <v>1688</v>
      </c>
      <c r="AC730">
        <v>1</v>
      </c>
      <c r="AG730" t="s">
        <v>2258</v>
      </c>
      <c r="AL730">
        <v>0</v>
      </c>
      <c r="AM730">
        <v>0</v>
      </c>
      <c r="AN730">
        <v>1</v>
      </c>
      <c r="AO730">
        <v>1</v>
      </c>
      <c r="AR730" s="2">
        <v>44342.478113425925</v>
      </c>
      <c r="AS730" s="2">
        <v>44342.478113425925</v>
      </c>
      <c r="AT730">
        <v>99127</v>
      </c>
      <c r="AU730">
        <v>77</v>
      </c>
      <c r="AV730">
        <v>0</v>
      </c>
      <c r="AW730">
        <v>0</v>
      </c>
      <c r="AY730" t="s">
        <v>2071</v>
      </c>
      <c r="BA730" s="2">
        <v>44183</v>
      </c>
      <c r="BB730" s="2">
        <v>44183</v>
      </c>
      <c r="BC730" t="s">
        <v>63</v>
      </c>
      <c r="BD730">
        <v>31</v>
      </c>
    </row>
    <row r="731" spans="1:56" hidden="1" x14ac:dyDescent="0.15">
      <c r="A731">
        <v>238</v>
      </c>
      <c r="B731">
        <v>3</v>
      </c>
      <c r="C731">
        <v>3</v>
      </c>
      <c r="D731">
        <v>3</v>
      </c>
      <c r="E731">
        <v>0</v>
      </c>
      <c r="F731">
        <f>-20-43</f>
        <v>-63</v>
      </c>
      <c r="G731" s="1">
        <v>44222</v>
      </c>
      <c r="H731" t="s">
        <v>2267</v>
      </c>
      <c r="I731" t="s">
        <v>56</v>
      </c>
      <c r="J731">
        <v>245</v>
      </c>
      <c r="K731" s="1">
        <v>43542</v>
      </c>
      <c r="L731" s="1">
        <v>43542</v>
      </c>
      <c r="M731" s="1">
        <v>43535</v>
      </c>
      <c r="N731" t="s">
        <v>1689</v>
      </c>
      <c r="O731" t="s">
        <v>1686</v>
      </c>
      <c r="P731" t="s">
        <v>1690</v>
      </c>
      <c r="Q731" t="s">
        <v>1688</v>
      </c>
      <c r="R731" s="1">
        <v>45361</v>
      </c>
      <c r="T731" t="s">
        <v>2295</v>
      </c>
      <c r="U731" t="s">
        <v>1684</v>
      </c>
      <c r="W731" t="s">
        <v>1685</v>
      </c>
      <c r="X731" t="s">
        <v>59</v>
      </c>
      <c r="Y731" t="s">
        <v>1686</v>
      </c>
      <c r="Z731" t="s">
        <v>1687</v>
      </c>
      <c r="AA731" t="s">
        <v>1688</v>
      </c>
      <c r="AC731">
        <v>1</v>
      </c>
      <c r="AG731" t="s">
        <v>2258</v>
      </c>
      <c r="AL731">
        <v>0</v>
      </c>
      <c r="AM731">
        <v>0</v>
      </c>
      <c r="AN731">
        <v>1</v>
      </c>
      <c r="AO731">
        <v>1</v>
      </c>
      <c r="AR731" s="2">
        <v>44239.473969907405</v>
      </c>
      <c r="AS731" s="2">
        <v>44239.473969907405</v>
      </c>
      <c r="AT731">
        <v>9999</v>
      </c>
      <c r="AU731">
        <v>1</v>
      </c>
      <c r="AV731">
        <v>0</v>
      </c>
      <c r="AW731">
        <v>0</v>
      </c>
      <c r="AY731" t="s">
        <v>1691</v>
      </c>
      <c r="BA731" s="2">
        <v>44183</v>
      </c>
      <c r="BB731" s="2">
        <v>44183</v>
      </c>
      <c r="BC731" t="s">
        <v>63</v>
      </c>
      <c r="BD731">
        <v>31</v>
      </c>
    </row>
    <row r="732" spans="1:56" hidden="1" x14ac:dyDescent="0.15">
      <c r="A732">
        <v>238</v>
      </c>
      <c r="B732">
        <v>3</v>
      </c>
      <c r="C732">
        <v>3</v>
      </c>
      <c r="D732">
        <v>3</v>
      </c>
      <c r="E732">
        <v>0</v>
      </c>
      <c r="F732">
        <f>-20-43</f>
        <v>-63</v>
      </c>
      <c r="G732" s="1">
        <v>44222</v>
      </c>
      <c r="H732" t="s">
        <v>2267</v>
      </c>
      <c r="I732" t="s">
        <v>56</v>
      </c>
      <c r="J732">
        <v>245</v>
      </c>
      <c r="K732" s="1">
        <v>43542</v>
      </c>
      <c r="L732" s="1">
        <v>43542</v>
      </c>
      <c r="M732" s="1">
        <v>43535</v>
      </c>
      <c r="N732" t="s">
        <v>1692</v>
      </c>
      <c r="O732" t="s">
        <v>1693</v>
      </c>
      <c r="P732" t="s">
        <v>1694</v>
      </c>
      <c r="Q732" t="s">
        <v>1695</v>
      </c>
      <c r="R732" s="1">
        <v>45361</v>
      </c>
      <c r="T732" t="s">
        <v>2295</v>
      </c>
      <c r="U732" t="s">
        <v>1684</v>
      </c>
      <c r="W732" t="s">
        <v>1685</v>
      </c>
      <c r="X732" t="s">
        <v>59</v>
      </c>
      <c r="Y732" t="s">
        <v>1686</v>
      </c>
      <c r="Z732" t="s">
        <v>1687</v>
      </c>
      <c r="AA732" t="s">
        <v>1688</v>
      </c>
      <c r="AC732">
        <v>1</v>
      </c>
      <c r="AG732" t="s">
        <v>2258</v>
      </c>
      <c r="AL732">
        <v>0</v>
      </c>
      <c r="AM732">
        <v>0</v>
      </c>
      <c r="AN732">
        <v>1</v>
      </c>
      <c r="AO732">
        <v>1</v>
      </c>
      <c r="AR732" s="2">
        <v>44239.473969907405</v>
      </c>
      <c r="AS732" s="2">
        <v>44239.473969907405</v>
      </c>
      <c r="AT732">
        <v>9999</v>
      </c>
      <c r="AU732">
        <v>2</v>
      </c>
      <c r="AV732">
        <v>0</v>
      </c>
      <c r="AW732">
        <v>0</v>
      </c>
      <c r="AY732" t="s">
        <v>1696</v>
      </c>
      <c r="BA732" s="2">
        <v>44183</v>
      </c>
      <c r="BB732" s="2">
        <v>44183</v>
      </c>
      <c r="BC732" t="s">
        <v>63</v>
      </c>
      <c r="BD732">
        <v>31</v>
      </c>
    </row>
    <row r="733" spans="1:56" hidden="1" x14ac:dyDescent="0.15">
      <c r="A733">
        <v>238</v>
      </c>
      <c r="B733">
        <v>3</v>
      </c>
      <c r="C733">
        <v>3</v>
      </c>
      <c r="D733">
        <v>3</v>
      </c>
      <c r="E733">
        <v>0</v>
      </c>
      <c r="F733">
        <f>-20-43</f>
        <v>-63</v>
      </c>
      <c r="G733" s="1">
        <v>44222</v>
      </c>
      <c r="H733" t="s">
        <v>2267</v>
      </c>
      <c r="I733" t="s">
        <v>56</v>
      </c>
      <c r="J733">
        <v>245</v>
      </c>
      <c r="K733" s="1">
        <v>43542</v>
      </c>
      <c r="L733" s="1">
        <v>43542</v>
      </c>
      <c r="M733" s="1">
        <v>43535</v>
      </c>
      <c r="N733" t="s">
        <v>1697</v>
      </c>
      <c r="O733" t="s">
        <v>1698</v>
      </c>
      <c r="P733" t="s">
        <v>1699</v>
      </c>
      <c r="Q733" t="s">
        <v>1700</v>
      </c>
      <c r="R733" s="1">
        <v>45361</v>
      </c>
      <c r="T733" t="s">
        <v>2295</v>
      </c>
      <c r="U733" t="s">
        <v>1684</v>
      </c>
      <c r="W733" t="s">
        <v>1685</v>
      </c>
      <c r="X733" t="s">
        <v>59</v>
      </c>
      <c r="Y733" t="s">
        <v>1686</v>
      </c>
      <c r="Z733" t="s">
        <v>1687</v>
      </c>
      <c r="AA733" t="s">
        <v>1688</v>
      </c>
      <c r="AC733">
        <v>1</v>
      </c>
      <c r="AG733" t="s">
        <v>2258</v>
      </c>
      <c r="AL733">
        <v>0</v>
      </c>
      <c r="AM733">
        <v>0</v>
      </c>
      <c r="AN733">
        <v>1</v>
      </c>
      <c r="AO733">
        <v>1</v>
      </c>
      <c r="AR733" s="2">
        <v>44239.473969907405</v>
      </c>
      <c r="AS733" s="2">
        <v>44239.473969907405</v>
      </c>
      <c r="AT733">
        <v>9999</v>
      </c>
      <c r="AU733">
        <v>3</v>
      </c>
      <c r="AV733">
        <v>0</v>
      </c>
      <c r="AW733">
        <v>0</v>
      </c>
      <c r="AY733" t="s">
        <v>1701</v>
      </c>
      <c r="BA733" s="2">
        <v>44183</v>
      </c>
      <c r="BB733" s="2">
        <v>44183</v>
      </c>
      <c r="BC733" t="s">
        <v>63</v>
      </c>
      <c r="BD733">
        <v>31</v>
      </c>
    </row>
    <row r="734" spans="1:56" hidden="1" x14ac:dyDescent="0.15">
      <c r="A734">
        <v>238</v>
      </c>
      <c r="B734">
        <v>3</v>
      </c>
      <c r="C734">
        <v>3</v>
      </c>
      <c r="D734">
        <v>3</v>
      </c>
      <c r="E734">
        <v>0</v>
      </c>
      <c r="F734">
        <f>-20-43</f>
        <v>-63</v>
      </c>
      <c r="G734" s="1">
        <v>44222</v>
      </c>
      <c r="H734" t="s">
        <v>2267</v>
      </c>
      <c r="I734" t="s">
        <v>56</v>
      </c>
      <c r="J734">
        <v>245</v>
      </c>
      <c r="K734" s="1">
        <v>43542</v>
      </c>
      <c r="L734" s="1">
        <v>43542</v>
      </c>
      <c r="M734" s="1">
        <v>43535</v>
      </c>
      <c r="N734" t="s">
        <v>1702</v>
      </c>
      <c r="O734" t="s">
        <v>1703</v>
      </c>
      <c r="P734" t="s">
        <v>1704</v>
      </c>
      <c r="Q734" t="s">
        <v>1705</v>
      </c>
      <c r="R734" s="1">
        <v>45361</v>
      </c>
      <c r="T734" t="s">
        <v>2295</v>
      </c>
      <c r="U734" t="s">
        <v>1684</v>
      </c>
      <c r="W734" t="s">
        <v>1685</v>
      </c>
      <c r="X734" t="s">
        <v>59</v>
      </c>
      <c r="Y734" t="s">
        <v>1686</v>
      </c>
      <c r="Z734" t="s">
        <v>1687</v>
      </c>
      <c r="AA734" t="s">
        <v>1688</v>
      </c>
      <c r="AC734">
        <v>1</v>
      </c>
      <c r="AG734" t="s">
        <v>2258</v>
      </c>
      <c r="AL734">
        <v>0</v>
      </c>
      <c r="AM734">
        <v>0</v>
      </c>
      <c r="AN734">
        <v>1</v>
      </c>
      <c r="AO734">
        <v>1</v>
      </c>
      <c r="AR734" s="2">
        <v>44239.473969907405</v>
      </c>
      <c r="AS734" s="2">
        <v>44239.473969907405</v>
      </c>
      <c r="AT734">
        <v>9999</v>
      </c>
      <c r="AU734">
        <v>4</v>
      </c>
      <c r="AV734">
        <v>0</v>
      </c>
      <c r="AW734">
        <v>0</v>
      </c>
      <c r="AY734" t="s">
        <v>1706</v>
      </c>
      <c r="BA734" s="2">
        <v>44183</v>
      </c>
      <c r="BB734" s="2">
        <v>44183</v>
      </c>
      <c r="BC734" t="s">
        <v>63</v>
      </c>
      <c r="BD734">
        <v>31</v>
      </c>
    </row>
    <row r="735" spans="1:56" hidden="1" x14ac:dyDescent="0.15">
      <c r="A735">
        <v>238</v>
      </c>
      <c r="B735">
        <v>3</v>
      </c>
      <c r="C735">
        <v>3</v>
      </c>
      <c r="D735">
        <v>3</v>
      </c>
      <c r="E735">
        <v>0</v>
      </c>
      <c r="F735">
        <f>-20-43</f>
        <v>-63</v>
      </c>
      <c r="G735" s="1">
        <v>44222</v>
      </c>
      <c r="H735" t="s">
        <v>2267</v>
      </c>
      <c r="I735" t="s">
        <v>56</v>
      </c>
      <c r="J735">
        <v>245</v>
      </c>
      <c r="K735" s="1">
        <v>43542</v>
      </c>
      <c r="L735" s="1">
        <v>43542</v>
      </c>
      <c r="M735" s="1">
        <v>43535</v>
      </c>
      <c r="N735" t="s">
        <v>1707</v>
      </c>
      <c r="O735" t="s">
        <v>1708</v>
      </c>
      <c r="P735" t="s">
        <v>1709</v>
      </c>
      <c r="Q735" t="s">
        <v>1710</v>
      </c>
      <c r="R735" s="1">
        <v>45361</v>
      </c>
      <c r="T735" t="s">
        <v>2295</v>
      </c>
      <c r="U735" t="s">
        <v>1684</v>
      </c>
      <c r="W735" t="s">
        <v>1685</v>
      </c>
      <c r="X735" t="s">
        <v>59</v>
      </c>
      <c r="Y735" t="s">
        <v>1686</v>
      </c>
      <c r="Z735" t="s">
        <v>1687</v>
      </c>
      <c r="AA735" t="s">
        <v>1688</v>
      </c>
      <c r="AC735">
        <v>1</v>
      </c>
      <c r="AG735" t="s">
        <v>2258</v>
      </c>
      <c r="AL735">
        <v>0</v>
      </c>
      <c r="AM735">
        <v>0</v>
      </c>
      <c r="AN735">
        <v>1</v>
      </c>
      <c r="AO735">
        <v>1</v>
      </c>
      <c r="AR735" s="2">
        <v>44239.473969907405</v>
      </c>
      <c r="AS735" s="2">
        <v>44239.473969907405</v>
      </c>
      <c r="AT735">
        <v>9999</v>
      </c>
      <c r="AU735">
        <v>5</v>
      </c>
      <c r="AV735">
        <v>0</v>
      </c>
      <c r="AW735">
        <v>0</v>
      </c>
      <c r="AY735" t="s">
        <v>1711</v>
      </c>
      <c r="BA735" s="2">
        <v>44183</v>
      </c>
      <c r="BB735" s="2">
        <v>44183</v>
      </c>
      <c r="BC735" t="s">
        <v>63</v>
      </c>
      <c r="BD735">
        <v>31</v>
      </c>
    </row>
    <row r="736" spans="1:56" hidden="1" x14ac:dyDescent="0.15">
      <c r="A736">
        <v>238</v>
      </c>
      <c r="B736">
        <v>3</v>
      </c>
      <c r="C736">
        <v>3</v>
      </c>
      <c r="D736">
        <v>3</v>
      </c>
      <c r="E736">
        <v>0</v>
      </c>
      <c r="F736">
        <f>-20-43</f>
        <v>-63</v>
      </c>
      <c r="G736" s="1">
        <v>44222</v>
      </c>
      <c r="H736" t="s">
        <v>2267</v>
      </c>
      <c r="I736" t="s">
        <v>56</v>
      </c>
      <c r="J736">
        <v>245</v>
      </c>
      <c r="K736" s="1">
        <v>43542</v>
      </c>
      <c r="L736" s="1">
        <v>43542</v>
      </c>
      <c r="M736" s="1">
        <v>43535</v>
      </c>
      <c r="N736" t="s">
        <v>1712</v>
      </c>
      <c r="O736" t="s">
        <v>1713</v>
      </c>
      <c r="P736" t="s">
        <v>1714</v>
      </c>
      <c r="Q736" t="s">
        <v>1715</v>
      </c>
      <c r="R736" s="1">
        <v>45361</v>
      </c>
      <c r="T736" t="s">
        <v>2295</v>
      </c>
      <c r="U736" t="s">
        <v>1684</v>
      </c>
      <c r="W736" t="s">
        <v>1685</v>
      </c>
      <c r="X736" t="s">
        <v>59</v>
      </c>
      <c r="Y736" t="s">
        <v>1686</v>
      </c>
      <c r="Z736" t="s">
        <v>1687</v>
      </c>
      <c r="AA736" t="s">
        <v>1688</v>
      </c>
      <c r="AC736">
        <v>1</v>
      </c>
      <c r="AG736" t="s">
        <v>2258</v>
      </c>
      <c r="AL736">
        <v>0</v>
      </c>
      <c r="AM736">
        <v>0</v>
      </c>
      <c r="AN736">
        <v>1</v>
      </c>
      <c r="AO736">
        <v>1</v>
      </c>
      <c r="AR736" s="2">
        <v>44239.473969907405</v>
      </c>
      <c r="AS736" s="2">
        <v>44239.473969907405</v>
      </c>
      <c r="AT736">
        <v>9999</v>
      </c>
      <c r="AU736">
        <v>6</v>
      </c>
      <c r="AV736">
        <v>0</v>
      </c>
      <c r="AW736">
        <v>0</v>
      </c>
      <c r="AY736" t="s">
        <v>1716</v>
      </c>
      <c r="BA736" s="2">
        <v>44183</v>
      </c>
      <c r="BB736" s="2">
        <v>44183</v>
      </c>
      <c r="BC736" t="s">
        <v>63</v>
      </c>
      <c r="BD736">
        <v>31</v>
      </c>
    </row>
    <row r="737" spans="1:56" hidden="1" x14ac:dyDescent="0.15">
      <c r="A737">
        <v>238</v>
      </c>
      <c r="B737">
        <v>3</v>
      </c>
      <c r="C737">
        <v>3</v>
      </c>
      <c r="D737">
        <v>3</v>
      </c>
      <c r="E737">
        <v>0</v>
      </c>
      <c r="F737">
        <f>-20-43</f>
        <v>-63</v>
      </c>
      <c r="G737" s="1">
        <v>44222</v>
      </c>
      <c r="H737" t="s">
        <v>2267</v>
      </c>
      <c r="I737" t="s">
        <v>56</v>
      </c>
      <c r="J737">
        <v>245</v>
      </c>
      <c r="K737" s="1">
        <v>43542</v>
      </c>
      <c r="L737" s="1">
        <v>43542</v>
      </c>
      <c r="M737" s="1">
        <v>43535</v>
      </c>
      <c r="N737" t="s">
        <v>1717</v>
      </c>
      <c r="O737" t="s">
        <v>1718</v>
      </c>
      <c r="P737" t="s">
        <v>1719</v>
      </c>
      <c r="Q737" t="s">
        <v>1720</v>
      </c>
      <c r="R737" s="1">
        <v>45361</v>
      </c>
      <c r="T737" t="s">
        <v>2295</v>
      </c>
      <c r="U737" t="s">
        <v>1684</v>
      </c>
      <c r="W737" t="s">
        <v>1685</v>
      </c>
      <c r="X737" t="s">
        <v>59</v>
      </c>
      <c r="Y737" t="s">
        <v>1686</v>
      </c>
      <c r="Z737" t="s">
        <v>1687</v>
      </c>
      <c r="AA737" t="s">
        <v>1688</v>
      </c>
      <c r="AC737">
        <v>1</v>
      </c>
      <c r="AG737" t="s">
        <v>2258</v>
      </c>
      <c r="AL737">
        <v>0</v>
      </c>
      <c r="AM737">
        <v>0</v>
      </c>
      <c r="AN737">
        <v>1</v>
      </c>
      <c r="AO737">
        <v>1</v>
      </c>
      <c r="AR737" s="2">
        <v>44239.473969907405</v>
      </c>
      <c r="AS737" s="2">
        <v>44239.473969907405</v>
      </c>
      <c r="AT737">
        <v>9999</v>
      </c>
      <c r="AU737">
        <v>7</v>
      </c>
      <c r="AV737">
        <v>0</v>
      </c>
      <c r="AW737">
        <v>0</v>
      </c>
      <c r="AY737" t="s">
        <v>1721</v>
      </c>
      <c r="BA737" s="2">
        <v>44183</v>
      </c>
      <c r="BB737" s="2">
        <v>44183</v>
      </c>
      <c r="BC737" t="s">
        <v>63</v>
      </c>
      <c r="BD737">
        <v>31</v>
      </c>
    </row>
    <row r="738" spans="1:56" hidden="1" x14ac:dyDescent="0.15">
      <c r="A738">
        <v>238</v>
      </c>
      <c r="B738">
        <v>3</v>
      </c>
      <c r="C738">
        <v>3</v>
      </c>
      <c r="D738">
        <v>3</v>
      </c>
      <c r="E738">
        <v>0</v>
      </c>
      <c r="F738">
        <f>-20-43</f>
        <v>-63</v>
      </c>
      <c r="G738" s="1">
        <v>44222</v>
      </c>
      <c r="H738" t="s">
        <v>2267</v>
      </c>
      <c r="I738" t="s">
        <v>56</v>
      </c>
      <c r="J738">
        <v>245</v>
      </c>
      <c r="K738" s="1">
        <v>43542</v>
      </c>
      <c r="L738" s="1">
        <v>43542</v>
      </c>
      <c r="M738" s="1">
        <v>43535</v>
      </c>
      <c r="N738" t="s">
        <v>1722</v>
      </c>
      <c r="O738" t="s">
        <v>1723</v>
      </c>
      <c r="P738" t="s">
        <v>1724</v>
      </c>
      <c r="Q738" t="s">
        <v>1725</v>
      </c>
      <c r="R738" s="1">
        <v>45361</v>
      </c>
      <c r="T738" t="s">
        <v>2295</v>
      </c>
      <c r="U738" t="s">
        <v>1684</v>
      </c>
      <c r="W738" t="s">
        <v>1685</v>
      </c>
      <c r="X738" t="s">
        <v>59</v>
      </c>
      <c r="Y738" t="s">
        <v>1686</v>
      </c>
      <c r="Z738" t="s">
        <v>1687</v>
      </c>
      <c r="AA738" t="s">
        <v>1688</v>
      </c>
      <c r="AC738">
        <v>1</v>
      </c>
      <c r="AG738" t="s">
        <v>2258</v>
      </c>
      <c r="AL738">
        <v>0</v>
      </c>
      <c r="AM738">
        <v>0</v>
      </c>
      <c r="AN738">
        <v>1</v>
      </c>
      <c r="AO738">
        <v>1</v>
      </c>
      <c r="AR738" s="2">
        <v>44239.473969907405</v>
      </c>
      <c r="AS738" s="2">
        <v>44239.473969907405</v>
      </c>
      <c r="AT738">
        <v>9999</v>
      </c>
      <c r="AU738">
        <v>8</v>
      </c>
      <c r="AV738">
        <v>0</v>
      </c>
      <c r="AW738">
        <v>2</v>
      </c>
      <c r="AX738" t="s">
        <v>2395</v>
      </c>
      <c r="AY738" t="s">
        <v>2396</v>
      </c>
      <c r="BA738" s="2">
        <v>44239.463043981479</v>
      </c>
      <c r="BB738" s="2">
        <v>44183</v>
      </c>
      <c r="BC738">
        <v>9999</v>
      </c>
      <c r="BD738">
        <v>31</v>
      </c>
    </row>
    <row r="739" spans="1:56" hidden="1" x14ac:dyDescent="0.15">
      <c r="A739">
        <v>238</v>
      </c>
      <c r="B739">
        <v>3</v>
      </c>
      <c r="C739">
        <v>3</v>
      </c>
      <c r="D739">
        <v>3</v>
      </c>
      <c r="E739">
        <v>0</v>
      </c>
      <c r="F739">
        <f>-20-43</f>
        <v>-63</v>
      </c>
      <c r="G739" s="1">
        <v>44222</v>
      </c>
      <c r="H739" t="s">
        <v>2267</v>
      </c>
      <c r="I739" t="s">
        <v>56</v>
      </c>
      <c r="J739">
        <v>245</v>
      </c>
      <c r="K739" s="1">
        <v>43542</v>
      </c>
      <c r="L739" s="1">
        <v>43542</v>
      </c>
      <c r="M739" s="1">
        <v>43535</v>
      </c>
      <c r="N739" t="s">
        <v>1727</v>
      </c>
      <c r="O739" t="s">
        <v>1728</v>
      </c>
      <c r="P739" t="s">
        <v>1729</v>
      </c>
      <c r="Q739" t="s">
        <v>1730</v>
      </c>
      <c r="R739" s="1">
        <v>45361</v>
      </c>
      <c r="T739" t="s">
        <v>2295</v>
      </c>
      <c r="U739" t="s">
        <v>1684</v>
      </c>
      <c r="W739" t="s">
        <v>1685</v>
      </c>
      <c r="X739" t="s">
        <v>59</v>
      </c>
      <c r="Y739" t="s">
        <v>1686</v>
      </c>
      <c r="Z739" t="s">
        <v>1687</v>
      </c>
      <c r="AA739" t="s">
        <v>1688</v>
      </c>
      <c r="AC739">
        <v>1</v>
      </c>
      <c r="AG739" t="s">
        <v>2258</v>
      </c>
      <c r="AL739">
        <v>0</v>
      </c>
      <c r="AM739">
        <v>0</v>
      </c>
      <c r="AN739">
        <v>1</v>
      </c>
      <c r="AO739">
        <v>1</v>
      </c>
      <c r="AR739" s="2">
        <v>44239.473969907405</v>
      </c>
      <c r="AS739" s="2">
        <v>44239.473969907405</v>
      </c>
      <c r="AT739">
        <v>9999</v>
      </c>
      <c r="AU739">
        <v>9</v>
      </c>
      <c r="AV739">
        <v>0</v>
      </c>
      <c r="AW739">
        <v>0</v>
      </c>
      <c r="AY739" t="s">
        <v>1731</v>
      </c>
      <c r="BA739" s="2">
        <v>44183</v>
      </c>
      <c r="BB739" s="2">
        <v>44183</v>
      </c>
      <c r="BC739" t="s">
        <v>63</v>
      </c>
      <c r="BD739">
        <v>31</v>
      </c>
    </row>
    <row r="740" spans="1:56" hidden="1" x14ac:dyDescent="0.15">
      <c r="A740">
        <v>238</v>
      </c>
      <c r="B740">
        <v>3</v>
      </c>
      <c r="C740">
        <v>3</v>
      </c>
      <c r="D740">
        <v>3</v>
      </c>
      <c r="E740">
        <v>0</v>
      </c>
      <c r="F740">
        <f>-20-43</f>
        <v>-63</v>
      </c>
      <c r="G740" s="1">
        <v>44222</v>
      </c>
      <c r="H740" t="s">
        <v>2267</v>
      </c>
      <c r="I740" t="s">
        <v>56</v>
      </c>
      <c r="J740">
        <v>245</v>
      </c>
      <c r="K740" s="1">
        <v>43542</v>
      </c>
      <c r="L740" s="1">
        <v>43542</v>
      </c>
      <c r="M740" s="1">
        <v>43535</v>
      </c>
      <c r="N740" t="s">
        <v>1732</v>
      </c>
      <c r="O740" t="s">
        <v>1733</v>
      </c>
      <c r="P740" t="s">
        <v>1734</v>
      </c>
      <c r="Q740" t="s">
        <v>1735</v>
      </c>
      <c r="R740" s="1">
        <v>45361</v>
      </c>
      <c r="T740" t="s">
        <v>2295</v>
      </c>
      <c r="U740" t="s">
        <v>1684</v>
      </c>
      <c r="W740" t="s">
        <v>1685</v>
      </c>
      <c r="X740" t="s">
        <v>59</v>
      </c>
      <c r="Y740" t="s">
        <v>1686</v>
      </c>
      <c r="Z740" t="s">
        <v>1687</v>
      </c>
      <c r="AA740" t="s">
        <v>1688</v>
      </c>
      <c r="AC740">
        <v>1</v>
      </c>
      <c r="AG740" t="s">
        <v>2258</v>
      </c>
      <c r="AL740">
        <v>0</v>
      </c>
      <c r="AM740">
        <v>0</v>
      </c>
      <c r="AN740">
        <v>1</v>
      </c>
      <c r="AO740">
        <v>1</v>
      </c>
      <c r="AR740" s="2">
        <v>44239.473969907405</v>
      </c>
      <c r="AS740" s="2">
        <v>44239.473969907405</v>
      </c>
      <c r="AT740">
        <v>9999</v>
      </c>
      <c r="AU740">
        <v>10</v>
      </c>
      <c r="AV740">
        <v>0</v>
      </c>
      <c r="AW740">
        <v>0</v>
      </c>
      <c r="AY740" t="s">
        <v>1736</v>
      </c>
      <c r="BA740" s="2">
        <v>44183</v>
      </c>
      <c r="BB740" s="2">
        <v>44183</v>
      </c>
      <c r="BC740" t="s">
        <v>63</v>
      </c>
      <c r="BD740">
        <v>31</v>
      </c>
    </row>
    <row r="741" spans="1:56" hidden="1" x14ac:dyDescent="0.15">
      <c r="A741">
        <v>238</v>
      </c>
      <c r="B741">
        <v>3</v>
      </c>
      <c r="C741">
        <v>3</v>
      </c>
      <c r="D741">
        <v>3</v>
      </c>
      <c r="E741">
        <v>0</v>
      </c>
      <c r="F741">
        <f>-20-43</f>
        <v>-63</v>
      </c>
      <c r="G741" s="1">
        <v>44222</v>
      </c>
      <c r="H741" t="s">
        <v>2267</v>
      </c>
      <c r="I741" t="s">
        <v>56</v>
      </c>
      <c r="J741">
        <v>245</v>
      </c>
      <c r="K741" s="1">
        <v>43542</v>
      </c>
      <c r="L741" s="1">
        <v>43542</v>
      </c>
      <c r="M741" s="1">
        <v>43535</v>
      </c>
      <c r="N741" t="s">
        <v>1737</v>
      </c>
      <c r="O741" t="s">
        <v>1738</v>
      </c>
      <c r="P741" t="s">
        <v>1739</v>
      </c>
      <c r="Q741" t="s">
        <v>1740</v>
      </c>
      <c r="R741" s="1">
        <v>45361</v>
      </c>
      <c r="T741" t="s">
        <v>2295</v>
      </c>
      <c r="U741" t="s">
        <v>1684</v>
      </c>
      <c r="W741" t="s">
        <v>1685</v>
      </c>
      <c r="X741" t="s">
        <v>59</v>
      </c>
      <c r="Y741" t="s">
        <v>1686</v>
      </c>
      <c r="Z741" t="s">
        <v>1687</v>
      </c>
      <c r="AA741" t="s">
        <v>1688</v>
      </c>
      <c r="AC741">
        <v>1</v>
      </c>
      <c r="AG741" t="s">
        <v>2258</v>
      </c>
      <c r="AL741">
        <v>0</v>
      </c>
      <c r="AM741">
        <v>0</v>
      </c>
      <c r="AN741">
        <v>1</v>
      </c>
      <c r="AO741">
        <v>1</v>
      </c>
      <c r="AR741" s="2">
        <v>44239.473969907405</v>
      </c>
      <c r="AS741" s="2">
        <v>44239.473969907405</v>
      </c>
      <c r="AT741">
        <v>9999</v>
      </c>
      <c r="AU741">
        <v>11</v>
      </c>
      <c r="AV741">
        <v>0</v>
      </c>
      <c r="AW741">
        <v>0</v>
      </c>
      <c r="AY741" t="s">
        <v>1741</v>
      </c>
      <c r="BA741" s="2">
        <v>44183</v>
      </c>
      <c r="BB741" s="2">
        <v>44183</v>
      </c>
      <c r="BC741" t="s">
        <v>63</v>
      </c>
      <c r="BD741">
        <v>31</v>
      </c>
    </row>
    <row r="742" spans="1:56" hidden="1" x14ac:dyDescent="0.15">
      <c r="A742">
        <v>238</v>
      </c>
      <c r="B742">
        <v>3</v>
      </c>
      <c r="C742">
        <v>3</v>
      </c>
      <c r="D742">
        <v>3</v>
      </c>
      <c r="E742">
        <v>0</v>
      </c>
      <c r="F742">
        <f>-20-43</f>
        <v>-63</v>
      </c>
      <c r="G742" s="1">
        <v>44222</v>
      </c>
      <c r="H742" t="s">
        <v>2267</v>
      </c>
      <c r="I742" t="s">
        <v>56</v>
      </c>
      <c r="J742">
        <v>245</v>
      </c>
      <c r="K742" s="1">
        <v>43542</v>
      </c>
      <c r="L742" s="1">
        <v>43542</v>
      </c>
      <c r="M742" s="1">
        <v>43535</v>
      </c>
      <c r="N742" t="s">
        <v>1742</v>
      </c>
      <c r="O742" t="s">
        <v>1743</v>
      </c>
      <c r="P742" t="s">
        <v>1744</v>
      </c>
      <c r="Q742" t="s">
        <v>1745</v>
      </c>
      <c r="R742" s="1">
        <v>45361</v>
      </c>
      <c r="T742" t="s">
        <v>2295</v>
      </c>
      <c r="U742" t="s">
        <v>1684</v>
      </c>
      <c r="W742" t="s">
        <v>1685</v>
      </c>
      <c r="X742" t="s">
        <v>59</v>
      </c>
      <c r="Y742" t="s">
        <v>1686</v>
      </c>
      <c r="Z742" t="s">
        <v>1687</v>
      </c>
      <c r="AA742" t="s">
        <v>1688</v>
      </c>
      <c r="AC742">
        <v>1</v>
      </c>
      <c r="AG742" t="s">
        <v>2258</v>
      </c>
      <c r="AL742">
        <v>0</v>
      </c>
      <c r="AM742">
        <v>0</v>
      </c>
      <c r="AN742">
        <v>1</v>
      </c>
      <c r="AO742">
        <v>1</v>
      </c>
      <c r="AR742" s="2">
        <v>44239.473969907405</v>
      </c>
      <c r="AS742" s="2">
        <v>44239.473969907405</v>
      </c>
      <c r="AT742">
        <v>9999</v>
      </c>
      <c r="AU742">
        <v>12</v>
      </c>
      <c r="AV742">
        <v>0</v>
      </c>
      <c r="AW742">
        <v>0</v>
      </c>
      <c r="AY742" t="s">
        <v>1746</v>
      </c>
      <c r="BA742" s="2">
        <v>44183</v>
      </c>
      <c r="BB742" s="2">
        <v>44183</v>
      </c>
      <c r="BC742" t="s">
        <v>63</v>
      </c>
      <c r="BD742">
        <v>31</v>
      </c>
    </row>
    <row r="743" spans="1:56" hidden="1" x14ac:dyDescent="0.15">
      <c r="A743">
        <v>238</v>
      </c>
      <c r="B743">
        <v>3</v>
      </c>
      <c r="C743">
        <v>3</v>
      </c>
      <c r="D743">
        <v>3</v>
      </c>
      <c r="E743">
        <v>0</v>
      </c>
      <c r="F743">
        <f>-20-43</f>
        <v>-63</v>
      </c>
      <c r="G743" s="1">
        <v>44222</v>
      </c>
      <c r="H743" t="s">
        <v>2267</v>
      </c>
      <c r="I743" t="s">
        <v>56</v>
      </c>
      <c r="J743">
        <v>245</v>
      </c>
      <c r="K743" s="1">
        <v>43542</v>
      </c>
      <c r="L743" s="1">
        <v>43542</v>
      </c>
      <c r="M743" s="1">
        <v>43535</v>
      </c>
      <c r="N743" t="s">
        <v>1747</v>
      </c>
      <c r="O743" t="s">
        <v>1748</v>
      </c>
      <c r="P743" t="s">
        <v>1749</v>
      </c>
      <c r="Q743" t="s">
        <v>1750</v>
      </c>
      <c r="R743" s="1">
        <v>45361</v>
      </c>
      <c r="T743" t="s">
        <v>2295</v>
      </c>
      <c r="U743" t="s">
        <v>1684</v>
      </c>
      <c r="W743" t="s">
        <v>1685</v>
      </c>
      <c r="X743" t="s">
        <v>59</v>
      </c>
      <c r="Y743" t="s">
        <v>1686</v>
      </c>
      <c r="Z743" t="s">
        <v>1687</v>
      </c>
      <c r="AA743" t="s">
        <v>1688</v>
      </c>
      <c r="AC743">
        <v>1</v>
      </c>
      <c r="AG743" t="s">
        <v>2258</v>
      </c>
      <c r="AL743">
        <v>0</v>
      </c>
      <c r="AM743">
        <v>0</v>
      </c>
      <c r="AN743">
        <v>1</v>
      </c>
      <c r="AO743">
        <v>1</v>
      </c>
      <c r="AR743" s="2">
        <v>44239.473969907405</v>
      </c>
      <c r="AS743" s="2">
        <v>44239.473969907405</v>
      </c>
      <c r="AT743">
        <v>9999</v>
      </c>
      <c r="AU743">
        <v>13</v>
      </c>
      <c r="AV743">
        <v>0</v>
      </c>
      <c r="AW743">
        <v>0</v>
      </c>
      <c r="AY743" t="s">
        <v>1751</v>
      </c>
      <c r="BA743" s="2">
        <v>44183</v>
      </c>
      <c r="BB743" s="2">
        <v>44183</v>
      </c>
      <c r="BC743" t="s">
        <v>63</v>
      </c>
      <c r="BD743">
        <v>31</v>
      </c>
    </row>
    <row r="744" spans="1:56" hidden="1" x14ac:dyDescent="0.15">
      <c r="A744">
        <v>238</v>
      </c>
      <c r="B744">
        <v>3</v>
      </c>
      <c r="C744">
        <v>3</v>
      </c>
      <c r="D744">
        <v>3</v>
      </c>
      <c r="E744">
        <v>0</v>
      </c>
      <c r="F744">
        <f>-20-43</f>
        <v>-63</v>
      </c>
      <c r="G744" s="1">
        <v>44222</v>
      </c>
      <c r="H744" t="s">
        <v>2267</v>
      </c>
      <c r="I744" t="s">
        <v>56</v>
      </c>
      <c r="J744">
        <v>245</v>
      </c>
      <c r="K744" s="1">
        <v>43542</v>
      </c>
      <c r="L744" s="1">
        <v>43542</v>
      </c>
      <c r="M744" s="1">
        <v>43535</v>
      </c>
      <c r="N744" t="s">
        <v>1752</v>
      </c>
      <c r="O744" t="s">
        <v>1753</v>
      </c>
      <c r="P744" t="s">
        <v>1754</v>
      </c>
      <c r="Q744" t="s">
        <v>1755</v>
      </c>
      <c r="R744" s="1">
        <v>45361</v>
      </c>
      <c r="T744" t="s">
        <v>2295</v>
      </c>
      <c r="U744" t="s">
        <v>1684</v>
      </c>
      <c r="W744" t="s">
        <v>1685</v>
      </c>
      <c r="X744" t="s">
        <v>59</v>
      </c>
      <c r="Y744" t="s">
        <v>1686</v>
      </c>
      <c r="Z744" t="s">
        <v>1687</v>
      </c>
      <c r="AA744" t="s">
        <v>1688</v>
      </c>
      <c r="AC744">
        <v>1</v>
      </c>
      <c r="AG744" t="s">
        <v>2258</v>
      </c>
      <c r="AL744">
        <v>0</v>
      </c>
      <c r="AM744">
        <v>0</v>
      </c>
      <c r="AN744">
        <v>1</v>
      </c>
      <c r="AO744">
        <v>1</v>
      </c>
      <c r="AR744" s="2">
        <v>44239.473969907405</v>
      </c>
      <c r="AS744" s="2">
        <v>44239.473969907405</v>
      </c>
      <c r="AT744">
        <v>9999</v>
      </c>
      <c r="AU744">
        <v>14</v>
      </c>
      <c r="AV744">
        <v>0</v>
      </c>
      <c r="AW744">
        <v>0</v>
      </c>
      <c r="AY744" t="s">
        <v>1756</v>
      </c>
      <c r="BA744" s="2">
        <v>44183</v>
      </c>
      <c r="BB744" s="2">
        <v>44183</v>
      </c>
      <c r="BC744" t="s">
        <v>63</v>
      </c>
      <c r="BD744">
        <v>31</v>
      </c>
    </row>
    <row r="745" spans="1:56" hidden="1" x14ac:dyDescent="0.15">
      <c r="A745">
        <v>238</v>
      </c>
      <c r="B745">
        <v>3</v>
      </c>
      <c r="C745">
        <v>3</v>
      </c>
      <c r="D745">
        <v>3</v>
      </c>
      <c r="E745">
        <v>0</v>
      </c>
      <c r="F745">
        <f>-20-43</f>
        <v>-63</v>
      </c>
      <c r="G745" s="1">
        <v>44222</v>
      </c>
      <c r="H745" t="s">
        <v>2267</v>
      </c>
      <c r="I745" t="s">
        <v>56</v>
      </c>
      <c r="J745">
        <v>245</v>
      </c>
      <c r="K745" s="1">
        <v>43542</v>
      </c>
      <c r="L745" s="1">
        <v>43542</v>
      </c>
      <c r="M745" s="1">
        <v>43535</v>
      </c>
      <c r="N745" t="s">
        <v>1757</v>
      </c>
      <c r="O745" t="s">
        <v>1758</v>
      </c>
      <c r="P745" t="s">
        <v>1759</v>
      </c>
      <c r="Q745" t="s">
        <v>1760</v>
      </c>
      <c r="R745" s="1">
        <v>45361</v>
      </c>
      <c r="T745" t="s">
        <v>2295</v>
      </c>
      <c r="U745" t="s">
        <v>1684</v>
      </c>
      <c r="W745" t="s">
        <v>1685</v>
      </c>
      <c r="X745" t="s">
        <v>59</v>
      </c>
      <c r="Y745" t="s">
        <v>1686</v>
      </c>
      <c r="Z745" t="s">
        <v>1687</v>
      </c>
      <c r="AA745" t="s">
        <v>1688</v>
      </c>
      <c r="AC745">
        <v>1</v>
      </c>
      <c r="AG745" t="s">
        <v>2258</v>
      </c>
      <c r="AL745">
        <v>0</v>
      </c>
      <c r="AM745">
        <v>0</v>
      </c>
      <c r="AN745">
        <v>1</v>
      </c>
      <c r="AO745">
        <v>1</v>
      </c>
      <c r="AR745" s="2">
        <v>44239.473969907405</v>
      </c>
      <c r="AS745" s="2">
        <v>44239.473969907405</v>
      </c>
      <c r="AT745">
        <v>9999</v>
      </c>
      <c r="AU745">
        <v>15</v>
      </c>
      <c r="AV745">
        <v>0</v>
      </c>
      <c r="AW745">
        <v>0</v>
      </c>
      <c r="AY745" t="s">
        <v>1761</v>
      </c>
      <c r="BA745" s="2">
        <v>44183</v>
      </c>
      <c r="BB745" s="2">
        <v>44183</v>
      </c>
      <c r="BC745" t="s">
        <v>63</v>
      </c>
      <c r="BD745">
        <v>31</v>
      </c>
    </row>
    <row r="746" spans="1:56" hidden="1" x14ac:dyDescent="0.15">
      <c r="A746">
        <v>238</v>
      </c>
      <c r="B746">
        <v>3</v>
      </c>
      <c r="C746">
        <v>3</v>
      </c>
      <c r="D746">
        <v>3</v>
      </c>
      <c r="E746">
        <v>0</v>
      </c>
      <c r="F746">
        <f>-20-43</f>
        <v>-63</v>
      </c>
      <c r="G746" s="1">
        <v>44222</v>
      </c>
      <c r="H746" t="s">
        <v>2267</v>
      </c>
      <c r="I746" t="s">
        <v>56</v>
      </c>
      <c r="J746">
        <v>245</v>
      </c>
      <c r="K746" s="1">
        <v>43542</v>
      </c>
      <c r="L746" s="1">
        <v>43542</v>
      </c>
      <c r="M746" s="1">
        <v>43535</v>
      </c>
      <c r="N746" t="s">
        <v>1762</v>
      </c>
      <c r="O746" t="s">
        <v>1763</v>
      </c>
      <c r="P746" t="s">
        <v>1764</v>
      </c>
      <c r="Q746" t="s">
        <v>1765</v>
      </c>
      <c r="R746" s="1">
        <v>45361</v>
      </c>
      <c r="T746" t="s">
        <v>2295</v>
      </c>
      <c r="U746" t="s">
        <v>1684</v>
      </c>
      <c r="W746" t="s">
        <v>1685</v>
      </c>
      <c r="X746" t="s">
        <v>59</v>
      </c>
      <c r="Y746" t="s">
        <v>1686</v>
      </c>
      <c r="Z746" t="s">
        <v>1687</v>
      </c>
      <c r="AA746" t="s">
        <v>1688</v>
      </c>
      <c r="AC746">
        <v>1</v>
      </c>
      <c r="AG746" t="s">
        <v>2258</v>
      </c>
      <c r="AL746">
        <v>0</v>
      </c>
      <c r="AM746">
        <v>0</v>
      </c>
      <c r="AN746">
        <v>1</v>
      </c>
      <c r="AO746">
        <v>1</v>
      </c>
      <c r="AR746" s="2">
        <v>44239.473969907405</v>
      </c>
      <c r="AS746" s="2">
        <v>44239.473969907405</v>
      </c>
      <c r="AT746">
        <v>9999</v>
      </c>
      <c r="AU746">
        <v>16</v>
      </c>
      <c r="AV746">
        <v>0</v>
      </c>
      <c r="AW746">
        <v>0</v>
      </c>
      <c r="AY746" t="s">
        <v>1766</v>
      </c>
      <c r="BA746" s="2">
        <v>44183</v>
      </c>
      <c r="BB746" s="2">
        <v>44183</v>
      </c>
      <c r="BC746" t="s">
        <v>63</v>
      </c>
      <c r="BD746">
        <v>31</v>
      </c>
    </row>
    <row r="747" spans="1:56" hidden="1" x14ac:dyDescent="0.15">
      <c r="A747">
        <v>238</v>
      </c>
      <c r="B747">
        <v>3</v>
      </c>
      <c r="C747">
        <v>3</v>
      </c>
      <c r="D747">
        <v>3</v>
      </c>
      <c r="E747">
        <v>0</v>
      </c>
      <c r="F747">
        <f>-20-43</f>
        <v>-63</v>
      </c>
      <c r="G747" s="1">
        <v>44222</v>
      </c>
      <c r="H747" t="s">
        <v>2267</v>
      </c>
      <c r="I747" t="s">
        <v>56</v>
      </c>
      <c r="J747">
        <v>245</v>
      </c>
      <c r="K747" s="1">
        <v>43542</v>
      </c>
      <c r="L747" s="1">
        <v>43542</v>
      </c>
      <c r="M747" s="1">
        <v>43535</v>
      </c>
      <c r="N747" t="s">
        <v>1767</v>
      </c>
      <c r="O747" t="s">
        <v>1768</v>
      </c>
      <c r="P747" t="s">
        <v>1769</v>
      </c>
      <c r="Q747" t="s">
        <v>1770</v>
      </c>
      <c r="R747" s="1">
        <v>45361</v>
      </c>
      <c r="T747" t="s">
        <v>2295</v>
      </c>
      <c r="U747" t="s">
        <v>1684</v>
      </c>
      <c r="W747" t="s">
        <v>1685</v>
      </c>
      <c r="X747" t="s">
        <v>59</v>
      </c>
      <c r="Y747" t="s">
        <v>1686</v>
      </c>
      <c r="Z747" t="s">
        <v>1687</v>
      </c>
      <c r="AA747" t="s">
        <v>1688</v>
      </c>
      <c r="AC747">
        <v>1</v>
      </c>
      <c r="AG747" t="s">
        <v>2258</v>
      </c>
      <c r="AL747">
        <v>0</v>
      </c>
      <c r="AM747">
        <v>0</v>
      </c>
      <c r="AN747">
        <v>1</v>
      </c>
      <c r="AO747">
        <v>1</v>
      </c>
      <c r="AR747" s="2">
        <v>44239.473969907405</v>
      </c>
      <c r="AS747" s="2">
        <v>44239.473969907405</v>
      </c>
      <c r="AT747">
        <v>9999</v>
      </c>
      <c r="AU747">
        <v>17</v>
      </c>
      <c r="AV747">
        <v>0</v>
      </c>
      <c r="AW747">
        <v>0</v>
      </c>
      <c r="AY747" t="s">
        <v>1771</v>
      </c>
      <c r="BA747" s="2">
        <v>44183</v>
      </c>
      <c r="BB747" s="2">
        <v>44183</v>
      </c>
      <c r="BC747" t="s">
        <v>63</v>
      </c>
      <c r="BD747">
        <v>31</v>
      </c>
    </row>
    <row r="748" spans="1:56" hidden="1" x14ac:dyDescent="0.15">
      <c r="A748">
        <v>238</v>
      </c>
      <c r="B748">
        <v>3</v>
      </c>
      <c r="C748">
        <v>3</v>
      </c>
      <c r="D748">
        <v>3</v>
      </c>
      <c r="E748">
        <v>0</v>
      </c>
      <c r="F748">
        <f>-20-43</f>
        <v>-63</v>
      </c>
      <c r="G748" s="1">
        <v>44222</v>
      </c>
      <c r="H748" t="s">
        <v>2267</v>
      </c>
      <c r="I748" t="s">
        <v>56</v>
      </c>
      <c r="J748">
        <v>245</v>
      </c>
      <c r="K748" s="1">
        <v>43542</v>
      </c>
      <c r="L748" s="1">
        <v>43542</v>
      </c>
      <c r="M748" s="1">
        <v>43535</v>
      </c>
      <c r="N748" t="s">
        <v>1772</v>
      </c>
      <c r="O748" t="s">
        <v>1773</v>
      </c>
      <c r="P748" t="s">
        <v>1774</v>
      </c>
      <c r="Q748" t="s">
        <v>1775</v>
      </c>
      <c r="R748" s="1">
        <v>45361</v>
      </c>
      <c r="T748" t="s">
        <v>2295</v>
      </c>
      <c r="U748" t="s">
        <v>1684</v>
      </c>
      <c r="W748" t="s">
        <v>1685</v>
      </c>
      <c r="X748" t="s">
        <v>59</v>
      </c>
      <c r="Y748" t="s">
        <v>1686</v>
      </c>
      <c r="Z748" t="s">
        <v>1687</v>
      </c>
      <c r="AA748" t="s">
        <v>1688</v>
      </c>
      <c r="AC748">
        <v>1</v>
      </c>
      <c r="AG748" t="s">
        <v>2258</v>
      </c>
      <c r="AL748">
        <v>0</v>
      </c>
      <c r="AM748">
        <v>0</v>
      </c>
      <c r="AN748">
        <v>1</v>
      </c>
      <c r="AO748">
        <v>1</v>
      </c>
      <c r="AR748" s="2">
        <v>44239.473969907405</v>
      </c>
      <c r="AS748" s="2">
        <v>44239.473969907405</v>
      </c>
      <c r="AT748">
        <v>9999</v>
      </c>
      <c r="AU748">
        <v>18</v>
      </c>
      <c r="AV748">
        <v>0</v>
      </c>
      <c r="AW748">
        <v>0</v>
      </c>
      <c r="AY748" t="s">
        <v>1776</v>
      </c>
      <c r="BA748" s="2">
        <v>44183</v>
      </c>
      <c r="BB748" s="2">
        <v>44183</v>
      </c>
      <c r="BC748" t="s">
        <v>63</v>
      </c>
      <c r="BD748">
        <v>31</v>
      </c>
    </row>
    <row r="749" spans="1:56" hidden="1" x14ac:dyDescent="0.15">
      <c r="A749">
        <v>238</v>
      </c>
      <c r="B749">
        <v>3</v>
      </c>
      <c r="C749">
        <v>3</v>
      </c>
      <c r="D749">
        <v>3</v>
      </c>
      <c r="E749">
        <v>0</v>
      </c>
      <c r="F749">
        <f>-20-43</f>
        <v>-63</v>
      </c>
      <c r="G749" s="1">
        <v>44222</v>
      </c>
      <c r="H749" t="s">
        <v>2267</v>
      </c>
      <c r="I749" t="s">
        <v>56</v>
      </c>
      <c r="J749">
        <v>245</v>
      </c>
      <c r="K749" s="1">
        <v>43542</v>
      </c>
      <c r="L749" s="1">
        <v>43542</v>
      </c>
      <c r="M749" s="1">
        <v>43535</v>
      </c>
      <c r="N749" t="s">
        <v>1777</v>
      </c>
      <c r="O749" t="s">
        <v>1778</v>
      </c>
      <c r="P749" t="s">
        <v>1779</v>
      </c>
      <c r="Q749" t="s">
        <v>1780</v>
      </c>
      <c r="R749" s="1">
        <v>45361</v>
      </c>
      <c r="T749" t="s">
        <v>2295</v>
      </c>
      <c r="U749" t="s">
        <v>1684</v>
      </c>
      <c r="W749" t="s">
        <v>1685</v>
      </c>
      <c r="X749" t="s">
        <v>59</v>
      </c>
      <c r="Y749" t="s">
        <v>1686</v>
      </c>
      <c r="Z749" t="s">
        <v>1687</v>
      </c>
      <c r="AA749" t="s">
        <v>1688</v>
      </c>
      <c r="AC749">
        <v>1</v>
      </c>
      <c r="AG749" t="s">
        <v>2258</v>
      </c>
      <c r="AL749">
        <v>0</v>
      </c>
      <c r="AM749">
        <v>0</v>
      </c>
      <c r="AN749">
        <v>1</v>
      </c>
      <c r="AO749">
        <v>1</v>
      </c>
      <c r="AR749" s="2">
        <v>44239.473969907405</v>
      </c>
      <c r="AS749" s="2">
        <v>44239.473969907405</v>
      </c>
      <c r="AT749">
        <v>9999</v>
      </c>
      <c r="AU749">
        <v>19</v>
      </c>
      <c r="AV749">
        <v>0</v>
      </c>
      <c r="AW749">
        <v>0</v>
      </c>
      <c r="AY749" t="s">
        <v>1781</v>
      </c>
      <c r="BA749" s="2">
        <v>44183</v>
      </c>
      <c r="BB749" s="2">
        <v>44183</v>
      </c>
      <c r="BC749" t="s">
        <v>63</v>
      </c>
      <c r="BD749">
        <v>31</v>
      </c>
    </row>
    <row r="750" spans="1:56" hidden="1" x14ac:dyDescent="0.15">
      <c r="A750">
        <v>238</v>
      </c>
      <c r="B750">
        <v>3</v>
      </c>
      <c r="C750">
        <v>3</v>
      </c>
      <c r="D750">
        <v>3</v>
      </c>
      <c r="E750">
        <v>0</v>
      </c>
      <c r="F750">
        <f>-20-43</f>
        <v>-63</v>
      </c>
      <c r="G750" s="1">
        <v>44222</v>
      </c>
      <c r="H750" t="s">
        <v>2267</v>
      </c>
      <c r="I750" t="s">
        <v>56</v>
      </c>
      <c r="J750">
        <v>245</v>
      </c>
      <c r="K750" s="1">
        <v>43542</v>
      </c>
      <c r="L750" s="1">
        <v>43542</v>
      </c>
      <c r="M750" s="1">
        <v>43535</v>
      </c>
      <c r="N750" t="s">
        <v>1782</v>
      </c>
      <c r="O750" t="s">
        <v>1783</v>
      </c>
      <c r="P750" t="s">
        <v>1784</v>
      </c>
      <c r="Q750" t="s">
        <v>1785</v>
      </c>
      <c r="R750" s="1">
        <v>45361</v>
      </c>
      <c r="T750" t="s">
        <v>2295</v>
      </c>
      <c r="U750" t="s">
        <v>1684</v>
      </c>
      <c r="W750" t="s">
        <v>1685</v>
      </c>
      <c r="X750" t="s">
        <v>59</v>
      </c>
      <c r="Y750" t="s">
        <v>1686</v>
      </c>
      <c r="Z750" t="s">
        <v>1687</v>
      </c>
      <c r="AA750" t="s">
        <v>1688</v>
      </c>
      <c r="AC750">
        <v>1</v>
      </c>
      <c r="AG750" t="s">
        <v>2258</v>
      </c>
      <c r="AL750">
        <v>0</v>
      </c>
      <c r="AM750">
        <v>0</v>
      </c>
      <c r="AN750">
        <v>1</v>
      </c>
      <c r="AO750">
        <v>1</v>
      </c>
      <c r="AR750" s="2">
        <v>44239.473969907405</v>
      </c>
      <c r="AS750" s="2">
        <v>44239.473969907405</v>
      </c>
      <c r="AT750">
        <v>9999</v>
      </c>
      <c r="AU750">
        <v>20</v>
      </c>
      <c r="AV750">
        <v>0</v>
      </c>
      <c r="AW750">
        <v>0</v>
      </c>
      <c r="AY750" t="s">
        <v>1786</v>
      </c>
      <c r="BA750" s="2">
        <v>44183</v>
      </c>
      <c r="BB750" s="2">
        <v>44183</v>
      </c>
      <c r="BC750" t="s">
        <v>63</v>
      </c>
      <c r="BD750">
        <v>31</v>
      </c>
    </row>
    <row r="751" spans="1:56" hidden="1" x14ac:dyDescent="0.15">
      <c r="A751">
        <v>238</v>
      </c>
      <c r="B751">
        <v>3</v>
      </c>
      <c r="C751">
        <v>3</v>
      </c>
      <c r="D751">
        <v>3</v>
      </c>
      <c r="E751">
        <v>0</v>
      </c>
      <c r="F751">
        <f>-20-43</f>
        <v>-63</v>
      </c>
      <c r="G751" s="1">
        <v>44222</v>
      </c>
      <c r="H751" t="s">
        <v>2267</v>
      </c>
      <c r="I751" t="s">
        <v>56</v>
      </c>
      <c r="J751">
        <v>245</v>
      </c>
      <c r="K751" s="1">
        <v>43542</v>
      </c>
      <c r="L751" s="1">
        <v>43542</v>
      </c>
      <c r="M751" s="1">
        <v>43535</v>
      </c>
      <c r="N751" t="s">
        <v>1787</v>
      </c>
      <c r="O751" t="s">
        <v>1788</v>
      </c>
      <c r="P751" t="s">
        <v>1789</v>
      </c>
      <c r="Q751" t="s">
        <v>1790</v>
      </c>
      <c r="R751" s="1">
        <v>45361</v>
      </c>
      <c r="T751" t="s">
        <v>2295</v>
      </c>
      <c r="U751" t="s">
        <v>1684</v>
      </c>
      <c r="W751" t="s">
        <v>1685</v>
      </c>
      <c r="X751" t="s">
        <v>59</v>
      </c>
      <c r="Y751" t="s">
        <v>1686</v>
      </c>
      <c r="Z751" t="s">
        <v>1687</v>
      </c>
      <c r="AA751" t="s">
        <v>1688</v>
      </c>
      <c r="AC751">
        <v>1</v>
      </c>
      <c r="AG751" t="s">
        <v>2258</v>
      </c>
      <c r="AL751">
        <v>0</v>
      </c>
      <c r="AM751">
        <v>0</v>
      </c>
      <c r="AN751">
        <v>1</v>
      </c>
      <c r="AO751">
        <v>1</v>
      </c>
      <c r="AR751" s="2">
        <v>44239.473969907405</v>
      </c>
      <c r="AS751" s="2">
        <v>44239.473969907405</v>
      </c>
      <c r="AT751">
        <v>9999</v>
      </c>
      <c r="AU751">
        <v>21</v>
      </c>
      <c r="AV751">
        <v>0</v>
      </c>
      <c r="AW751">
        <v>0</v>
      </c>
      <c r="AY751" t="s">
        <v>1791</v>
      </c>
      <c r="BA751" s="2">
        <v>44183</v>
      </c>
      <c r="BB751" s="2">
        <v>44183</v>
      </c>
      <c r="BC751" t="s">
        <v>63</v>
      </c>
      <c r="BD751">
        <v>31</v>
      </c>
    </row>
    <row r="752" spans="1:56" hidden="1" x14ac:dyDescent="0.15">
      <c r="A752">
        <v>238</v>
      </c>
      <c r="B752">
        <v>3</v>
      </c>
      <c r="C752">
        <v>3</v>
      </c>
      <c r="D752">
        <v>3</v>
      </c>
      <c r="E752">
        <v>0</v>
      </c>
      <c r="F752">
        <f>-20-43</f>
        <v>-63</v>
      </c>
      <c r="G752" s="1">
        <v>44222</v>
      </c>
      <c r="H752" t="s">
        <v>2267</v>
      </c>
      <c r="I752" t="s">
        <v>56</v>
      </c>
      <c r="J752">
        <v>245</v>
      </c>
      <c r="K752" s="1">
        <v>43542</v>
      </c>
      <c r="L752" s="1">
        <v>43542</v>
      </c>
      <c r="M752" s="1">
        <v>43535</v>
      </c>
      <c r="N752" t="s">
        <v>1792</v>
      </c>
      <c r="O752" t="s">
        <v>1793</v>
      </c>
      <c r="P752" t="s">
        <v>1794</v>
      </c>
      <c r="Q752" t="s">
        <v>1795</v>
      </c>
      <c r="R752" s="1">
        <v>45361</v>
      </c>
      <c r="T752" t="s">
        <v>2295</v>
      </c>
      <c r="U752" t="s">
        <v>1684</v>
      </c>
      <c r="W752" t="s">
        <v>1685</v>
      </c>
      <c r="X752" t="s">
        <v>59</v>
      </c>
      <c r="Y752" t="s">
        <v>1686</v>
      </c>
      <c r="Z752" t="s">
        <v>1687</v>
      </c>
      <c r="AA752" t="s">
        <v>1688</v>
      </c>
      <c r="AC752">
        <v>1</v>
      </c>
      <c r="AG752" t="s">
        <v>2258</v>
      </c>
      <c r="AL752">
        <v>0</v>
      </c>
      <c r="AM752">
        <v>0</v>
      </c>
      <c r="AN752">
        <v>1</v>
      </c>
      <c r="AO752">
        <v>1</v>
      </c>
      <c r="AR752" s="2">
        <v>44239.473969907405</v>
      </c>
      <c r="AS752" s="2">
        <v>44239.473969907405</v>
      </c>
      <c r="AT752">
        <v>9999</v>
      </c>
      <c r="AU752">
        <v>22</v>
      </c>
      <c r="AV752">
        <v>0</v>
      </c>
      <c r="AW752">
        <v>0</v>
      </c>
      <c r="AY752" t="s">
        <v>1796</v>
      </c>
      <c r="BA752" s="2">
        <v>44183</v>
      </c>
      <c r="BB752" s="2">
        <v>44183</v>
      </c>
      <c r="BC752" t="s">
        <v>63</v>
      </c>
      <c r="BD752">
        <v>31</v>
      </c>
    </row>
    <row r="753" spans="1:56" hidden="1" x14ac:dyDescent="0.15">
      <c r="A753">
        <v>238</v>
      </c>
      <c r="B753">
        <v>3</v>
      </c>
      <c r="C753">
        <v>3</v>
      </c>
      <c r="D753">
        <v>3</v>
      </c>
      <c r="E753">
        <v>0</v>
      </c>
      <c r="F753">
        <f>-20-43</f>
        <v>-63</v>
      </c>
      <c r="G753" s="1">
        <v>44222</v>
      </c>
      <c r="H753" t="s">
        <v>2267</v>
      </c>
      <c r="I753" t="s">
        <v>56</v>
      </c>
      <c r="J753">
        <v>245</v>
      </c>
      <c r="K753" s="1">
        <v>43542</v>
      </c>
      <c r="L753" s="1">
        <v>43542</v>
      </c>
      <c r="M753" s="1">
        <v>43535</v>
      </c>
      <c r="N753" t="s">
        <v>1797</v>
      </c>
      <c r="O753" t="s">
        <v>1798</v>
      </c>
      <c r="P753" t="s">
        <v>1799</v>
      </c>
      <c r="Q753" t="s">
        <v>1800</v>
      </c>
      <c r="R753" s="1">
        <v>45361</v>
      </c>
      <c r="T753" t="s">
        <v>2295</v>
      </c>
      <c r="U753" t="s">
        <v>1684</v>
      </c>
      <c r="W753" t="s">
        <v>1685</v>
      </c>
      <c r="X753" t="s">
        <v>59</v>
      </c>
      <c r="Y753" t="s">
        <v>1686</v>
      </c>
      <c r="Z753" t="s">
        <v>1687</v>
      </c>
      <c r="AA753" t="s">
        <v>1688</v>
      </c>
      <c r="AC753">
        <v>1</v>
      </c>
      <c r="AG753" t="s">
        <v>2258</v>
      </c>
      <c r="AL753">
        <v>0</v>
      </c>
      <c r="AM753">
        <v>0</v>
      </c>
      <c r="AN753">
        <v>1</v>
      </c>
      <c r="AO753">
        <v>1</v>
      </c>
      <c r="AR753" s="2">
        <v>44239.473969907405</v>
      </c>
      <c r="AS753" s="2">
        <v>44239.473969907405</v>
      </c>
      <c r="AT753">
        <v>9999</v>
      </c>
      <c r="AU753">
        <v>23</v>
      </c>
      <c r="AV753">
        <v>0</v>
      </c>
      <c r="AW753">
        <v>0</v>
      </c>
      <c r="AY753" t="s">
        <v>1801</v>
      </c>
      <c r="BA753" s="2">
        <v>44183</v>
      </c>
      <c r="BB753" s="2">
        <v>44183</v>
      </c>
      <c r="BC753" t="s">
        <v>63</v>
      </c>
      <c r="BD753">
        <v>31</v>
      </c>
    </row>
    <row r="754" spans="1:56" hidden="1" x14ac:dyDescent="0.15">
      <c r="A754">
        <v>238</v>
      </c>
      <c r="B754">
        <v>3</v>
      </c>
      <c r="C754">
        <v>3</v>
      </c>
      <c r="D754">
        <v>3</v>
      </c>
      <c r="E754">
        <v>0</v>
      </c>
      <c r="F754">
        <f>-20-43</f>
        <v>-63</v>
      </c>
      <c r="G754" s="1">
        <v>44222</v>
      </c>
      <c r="H754" t="s">
        <v>2267</v>
      </c>
      <c r="I754" t="s">
        <v>56</v>
      </c>
      <c r="J754">
        <v>245</v>
      </c>
      <c r="K754" s="1">
        <v>43542</v>
      </c>
      <c r="L754" s="1">
        <v>43542</v>
      </c>
      <c r="M754" s="1">
        <v>43535</v>
      </c>
      <c r="N754" t="s">
        <v>1802</v>
      </c>
      <c r="O754" t="s">
        <v>1803</v>
      </c>
      <c r="P754" t="s">
        <v>1804</v>
      </c>
      <c r="Q754" t="s">
        <v>1805</v>
      </c>
      <c r="R754" s="1">
        <v>45361</v>
      </c>
      <c r="T754" t="s">
        <v>2295</v>
      </c>
      <c r="U754" t="s">
        <v>1684</v>
      </c>
      <c r="W754" t="s">
        <v>1685</v>
      </c>
      <c r="X754" t="s">
        <v>59</v>
      </c>
      <c r="Y754" t="s">
        <v>1686</v>
      </c>
      <c r="Z754" t="s">
        <v>1687</v>
      </c>
      <c r="AA754" t="s">
        <v>1688</v>
      </c>
      <c r="AC754">
        <v>1</v>
      </c>
      <c r="AG754" t="s">
        <v>2258</v>
      </c>
      <c r="AL754">
        <v>0</v>
      </c>
      <c r="AM754">
        <v>0</v>
      </c>
      <c r="AN754">
        <v>1</v>
      </c>
      <c r="AO754">
        <v>1</v>
      </c>
      <c r="AR754" s="2">
        <v>44239.473969907405</v>
      </c>
      <c r="AS754" s="2">
        <v>44239.473969907405</v>
      </c>
      <c r="AT754">
        <v>9999</v>
      </c>
      <c r="AU754">
        <v>24</v>
      </c>
      <c r="AV754">
        <v>0</v>
      </c>
      <c r="AW754">
        <v>0</v>
      </c>
      <c r="AY754" t="s">
        <v>1806</v>
      </c>
      <c r="BA754" s="2">
        <v>44183</v>
      </c>
      <c r="BB754" s="2">
        <v>44183</v>
      </c>
      <c r="BC754" t="s">
        <v>63</v>
      </c>
      <c r="BD754">
        <v>31</v>
      </c>
    </row>
    <row r="755" spans="1:56" hidden="1" x14ac:dyDescent="0.15">
      <c r="A755">
        <v>238</v>
      </c>
      <c r="B755">
        <v>3</v>
      </c>
      <c r="C755">
        <v>3</v>
      </c>
      <c r="D755">
        <v>3</v>
      </c>
      <c r="E755">
        <v>0</v>
      </c>
      <c r="F755">
        <f>-20-43</f>
        <v>-63</v>
      </c>
      <c r="G755" s="1">
        <v>44222</v>
      </c>
      <c r="H755" t="s">
        <v>2267</v>
      </c>
      <c r="I755" t="s">
        <v>56</v>
      </c>
      <c r="J755">
        <v>245</v>
      </c>
      <c r="K755" s="1">
        <v>43542</v>
      </c>
      <c r="L755" s="1">
        <v>43542</v>
      </c>
      <c r="M755" s="1">
        <v>43535</v>
      </c>
      <c r="N755" t="s">
        <v>1807</v>
      </c>
      <c r="O755" t="s">
        <v>1808</v>
      </c>
      <c r="P755" t="s">
        <v>1809</v>
      </c>
      <c r="Q755" t="s">
        <v>1810</v>
      </c>
      <c r="R755" s="1">
        <v>45361</v>
      </c>
      <c r="T755" t="s">
        <v>2295</v>
      </c>
      <c r="U755" t="s">
        <v>1684</v>
      </c>
      <c r="W755" t="s">
        <v>1685</v>
      </c>
      <c r="X755" t="s">
        <v>59</v>
      </c>
      <c r="Y755" t="s">
        <v>1686</v>
      </c>
      <c r="Z755" t="s">
        <v>1687</v>
      </c>
      <c r="AA755" t="s">
        <v>1688</v>
      </c>
      <c r="AC755">
        <v>1</v>
      </c>
      <c r="AG755" t="s">
        <v>2258</v>
      </c>
      <c r="AL755">
        <v>0</v>
      </c>
      <c r="AM755">
        <v>0</v>
      </c>
      <c r="AN755">
        <v>1</v>
      </c>
      <c r="AO755">
        <v>1</v>
      </c>
      <c r="AR755" s="2">
        <v>44239.473969907405</v>
      </c>
      <c r="AS755" s="2">
        <v>44239.473969907405</v>
      </c>
      <c r="AT755">
        <v>9999</v>
      </c>
      <c r="AU755">
        <v>25</v>
      </c>
      <c r="AV755">
        <v>0</v>
      </c>
      <c r="AW755">
        <v>0</v>
      </c>
      <c r="AY755" t="s">
        <v>1811</v>
      </c>
      <c r="BA755" s="2">
        <v>44183</v>
      </c>
      <c r="BB755" s="2">
        <v>44183</v>
      </c>
      <c r="BC755" t="s">
        <v>63</v>
      </c>
      <c r="BD755">
        <v>31</v>
      </c>
    </row>
    <row r="756" spans="1:56" hidden="1" x14ac:dyDescent="0.15">
      <c r="A756">
        <v>238</v>
      </c>
      <c r="B756">
        <v>3</v>
      </c>
      <c r="C756">
        <v>3</v>
      </c>
      <c r="D756">
        <v>3</v>
      </c>
      <c r="E756">
        <v>0</v>
      </c>
      <c r="F756">
        <f>-20-43</f>
        <v>-63</v>
      </c>
      <c r="G756" s="1">
        <v>44222</v>
      </c>
      <c r="H756" t="s">
        <v>2267</v>
      </c>
      <c r="I756" t="s">
        <v>56</v>
      </c>
      <c r="J756">
        <v>245</v>
      </c>
      <c r="K756" s="1">
        <v>43542</v>
      </c>
      <c r="L756" s="1">
        <v>43542</v>
      </c>
      <c r="M756" s="1">
        <v>43535</v>
      </c>
      <c r="N756" t="s">
        <v>1812</v>
      </c>
      <c r="O756" t="s">
        <v>1813</v>
      </c>
      <c r="P756" t="s">
        <v>1814</v>
      </c>
      <c r="Q756" t="s">
        <v>1815</v>
      </c>
      <c r="R756" s="1">
        <v>45361</v>
      </c>
      <c r="T756" t="s">
        <v>2295</v>
      </c>
      <c r="U756" t="s">
        <v>1684</v>
      </c>
      <c r="W756" t="s">
        <v>1685</v>
      </c>
      <c r="X756" t="s">
        <v>59</v>
      </c>
      <c r="Y756" t="s">
        <v>1686</v>
      </c>
      <c r="Z756" t="s">
        <v>1687</v>
      </c>
      <c r="AA756" t="s">
        <v>1688</v>
      </c>
      <c r="AC756">
        <v>1</v>
      </c>
      <c r="AG756" t="s">
        <v>2258</v>
      </c>
      <c r="AL756">
        <v>0</v>
      </c>
      <c r="AM756">
        <v>0</v>
      </c>
      <c r="AN756">
        <v>1</v>
      </c>
      <c r="AO756">
        <v>1</v>
      </c>
      <c r="AR756" s="2">
        <v>44239.473969907405</v>
      </c>
      <c r="AS756" s="2">
        <v>44239.473969907405</v>
      </c>
      <c r="AT756">
        <v>9999</v>
      </c>
      <c r="AU756">
        <v>26</v>
      </c>
      <c r="AV756">
        <v>0</v>
      </c>
      <c r="AW756">
        <v>0</v>
      </c>
      <c r="AY756" t="s">
        <v>1816</v>
      </c>
      <c r="BA756" s="2">
        <v>44183</v>
      </c>
      <c r="BB756" s="2">
        <v>44183</v>
      </c>
      <c r="BC756" t="s">
        <v>63</v>
      </c>
      <c r="BD756">
        <v>31</v>
      </c>
    </row>
    <row r="757" spans="1:56" hidden="1" x14ac:dyDescent="0.15">
      <c r="A757">
        <v>238</v>
      </c>
      <c r="B757">
        <v>3</v>
      </c>
      <c r="C757">
        <v>3</v>
      </c>
      <c r="D757">
        <v>3</v>
      </c>
      <c r="E757">
        <v>0</v>
      </c>
      <c r="F757">
        <f>-20-43</f>
        <v>-63</v>
      </c>
      <c r="G757" s="1">
        <v>44222</v>
      </c>
      <c r="H757" t="s">
        <v>2267</v>
      </c>
      <c r="I757" t="s">
        <v>56</v>
      </c>
      <c r="J757">
        <v>245</v>
      </c>
      <c r="K757" s="1">
        <v>43542</v>
      </c>
      <c r="L757" s="1">
        <v>43542</v>
      </c>
      <c r="M757" s="1">
        <v>43535</v>
      </c>
      <c r="N757" t="s">
        <v>1817</v>
      </c>
      <c r="O757" t="s">
        <v>1818</v>
      </c>
      <c r="P757" t="s">
        <v>1819</v>
      </c>
      <c r="Q757" t="s">
        <v>1820</v>
      </c>
      <c r="R757" s="1">
        <v>45361</v>
      </c>
      <c r="T757" t="s">
        <v>2295</v>
      </c>
      <c r="U757" t="s">
        <v>1684</v>
      </c>
      <c r="W757" t="s">
        <v>1685</v>
      </c>
      <c r="X757" t="s">
        <v>59</v>
      </c>
      <c r="Y757" t="s">
        <v>1686</v>
      </c>
      <c r="Z757" t="s">
        <v>1687</v>
      </c>
      <c r="AA757" t="s">
        <v>1688</v>
      </c>
      <c r="AC757">
        <v>1</v>
      </c>
      <c r="AG757" t="s">
        <v>2258</v>
      </c>
      <c r="AL757">
        <v>0</v>
      </c>
      <c r="AM757">
        <v>0</v>
      </c>
      <c r="AN757">
        <v>1</v>
      </c>
      <c r="AO757">
        <v>1</v>
      </c>
      <c r="AR757" s="2">
        <v>44239.473969907405</v>
      </c>
      <c r="AS757" s="2">
        <v>44239.473969907405</v>
      </c>
      <c r="AT757">
        <v>9999</v>
      </c>
      <c r="AU757">
        <v>27</v>
      </c>
      <c r="AV757">
        <v>0</v>
      </c>
      <c r="AW757">
        <v>0</v>
      </c>
      <c r="AY757" t="s">
        <v>1821</v>
      </c>
      <c r="BA757" s="2">
        <v>44183</v>
      </c>
      <c r="BB757" s="2">
        <v>44183</v>
      </c>
      <c r="BC757" t="s">
        <v>63</v>
      </c>
      <c r="BD757">
        <v>31</v>
      </c>
    </row>
    <row r="758" spans="1:56" hidden="1" x14ac:dyDescent="0.15">
      <c r="A758">
        <v>238</v>
      </c>
      <c r="B758">
        <v>3</v>
      </c>
      <c r="C758">
        <v>3</v>
      </c>
      <c r="D758">
        <v>3</v>
      </c>
      <c r="E758">
        <v>0</v>
      </c>
      <c r="F758">
        <f>-20-43</f>
        <v>-63</v>
      </c>
      <c r="G758" s="1">
        <v>44222</v>
      </c>
      <c r="H758" t="s">
        <v>2267</v>
      </c>
      <c r="I758" t="s">
        <v>56</v>
      </c>
      <c r="J758">
        <v>245</v>
      </c>
      <c r="K758" s="1">
        <v>43542</v>
      </c>
      <c r="L758" s="1">
        <v>43542</v>
      </c>
      <c r="M758" s="1">
        <v>43535</v>
      </c>
      <c r="N758" t="s">
        <v>1822</v>
      </c>
      <c r="O758" t="s">
        <v>1823</v>
      </c>
      <c r="P758" t="s">
        <v>1824</v>
      </c>
      <c r="Q758" t="s">
        <v>1825</v>
      </c>
      <c r="R758" s="1">
        <v>45361</v>
      </c>
      <c r="T758" t="s">
        <v>2295</v>
      </c>
      <c r="U758" t="s">
        <v>1684</v>
      </c>
      <c r="W758" t="s">
        <v>1685</v>
      </c>
      <c r="X758" t="s">
        <v>59</v>
      </c>
      <c r="Y758" t="s">
        <v>1686</v>
      </c>
      <c r="Z758" t="s">
        <v>1687</v>
      </c>
      <c r="AA758" t="s">
        <v>1688</v>
      </c>
      <c r="AC758">
        <v>1</v>
      </c>
      <c r="AG758" t="s">
        <v>2258</v>
      </c>
      <c r="AL758">
        <v>0</v>
      </c>
      <c r="AM758">
        <v>0</v>
      </c>
      <c r="AN758">
        <v>1</v>
      </c>
      <c r="AO758">
        <v>1</v>
      </c>
      <c r="AR758" s="2">
        <v>44239.473969907405</v>
      </c>
      <c r="AS758" s="2">
        <v>44239.473969907405</v>
      </c>
      <c r="AT758">
        <v>9999</v>
      </c>
      <c r="AU758">
        <v>28</v>
      </c>
      <c r="AV758">
        <v>0</v>
      </c>
      <c r="AW758">
        <v>0</v>
      </c>
      <c r="AY758" t="s">
        <v>1826</v>
      </c>
      <c r="BA758" s="2">
        <v>44183</v>
      </c>
      <c r="BB758" s="2">
        <v>44183</v>
      </c>
      <c r="BC758" t="s">
        <v>63</v>
      </c>
      <c r="BD758">
        <v>31</v>
      </c>
    </row>
    <row r="759" spans="1:56" hidden="1" x14ac:dyDescent="0.15">
      <c r="A759">
        <v>238</v>
      </c>
      <c r="B759">
        <v>3</v>
      </c>
      <c r="C759">
        <v>3</v>
      </c>
      <c r="D759">
        <v>3</v>
      </c>
      <c r="E759">
        <v>0</v>
      </c>
      <c r="F759">
        <f>-20-43</f>
        <v>-63</v>
      </c>
      <c r="G759" s="1">
        <v>44222</v>
      </c>
      <c r="H759" t="s">
        <v>2267</v>
      </c>
      <c r="I759" t="s">
        <v>56</v>
      </c>
      <c r="J759">
        <v>245</v>
      </c>
      <c r="K759" s="1">
        <v>43542</v>
      </c>
      <c r="L759" s="1">
        <v>43542</v>
      </c>
      <c r="M759" s="1">
        <v>43535</v>
      </c>
      <c r="N759" t="s">
        <v>1827</v>
      </c>
      <c r="O759" t="s">
        <v>1828</v>
      </c>
      <c r="P759" t="s">
        <v>1829</v>
      </c>
      <c r="Q759" t="s">
        <v>1830</v>
      </c>
      <c r="R759" s="1">
        <v>45361</v>
      </c>
      <c r="T759" t="s">
        <v>2295</v>
      </c>
      <c r="U759" t="s">
        <v>1684</v>
      </c>
      <c r="W759" t="s">
        <v>1685</v>
      </c>
      <c r="X759" t="s">
        <v>59</v>
      </c>
      <c r="Y759" t="s">
        <v>1686</v>
      </c>
      <c r="Z759" t="s">
        <v>1687</v>
      </c>
      <c r="AA759" t="s">
        <v>1688</v>
      </c>
      <c r="AC759">
        <v>1</v>
      </c>
      <c r="AG759" t="s">
        <v>2258</v>
      </c>
      <c r="AL759">
        <v>0</v>
      </c>
      <c r="AM759">
        <v>0</v>
      </c>
      <c r="AN759">
        <v>1</v>
      </c>
      <c r="AO759">
        <v>1</v>
      </c>
      <c r="AR759" s="2">
        <v>44239.473969907405</v>
      </c>
      <c r="AS759" s="2">
        <v>44239.473969907405</v>
      </c>
      <c r="AT759">
        <v>9999</v>
      </c>
      <c r="AU759">
        <v>29</v>
      </c>
      <c r="AV759">
        <v>0</v>
      </c>
      <c r="AW759">
        <v>0</v>
      </c>
      <c r="AY759" t="s">
        <v>1831</v>
      </c>
      <c r="BA759" s="2">
        <v>44183</v>
      </c>
      <c r="BB759" s="2">
        <v>44183</v>
      </c>
      <c r="BC759" t="s">
        <v>63</v>
      </c>
      <c r="BD759">
        <v>31</v>
      </c>
    </row>
    <row r="760" spans="1:56" hidden="1" x14ac:dyDescent="0.15">
      <c r="A760">
        <v>238</v>
      </c>
      <c r="B760">
        <v>3</v>
      </c>
      <c r="C760">
        <v>3</v>
      </c>
      <c r="D760">
        <v>3</v>
      </c>
      <c r="E760">
        <v>0</v>
      </c>
      <c r="F760">
        <f>-20-43</f>
        <v>-63</v>
      </c>
      <c r="G760" s="1">
        <v>44222</v>
      </c>
      <c r="H760" t="s">
        <v>2267</v>
      </c>
      <c r="I760" t="s">
        <v>56</v>
      </c>
      <c r="J760">
        <v>245</v>
      </c>
      <c r="K760" s="1">
        <v>43542</v>
      </c>
      <c r="L760" s="1">
        <v>43542</v>
      </c>
      <c r="M760" s="1">
        <v>43535</v>
      </c>
      <c r="N760" t="s">
        <v>1832</v>
      </c>
      <c r="O760" t="s">
        <v>1833</v>
      </c>
      <c r="P760" t="s">
        <v>1834</v>
      </c>
      <c r="Q760" t="s">
        <v>1835</v>
      </c>
      <c r="R760" s="1">
        <v>45361</v>
      </c>
      <c r="T760" t="s">
        <v>2295</v>
      </c>
      <c r="U760" t="s">
        <v>1684</v>
      </c>
      <c r="W760" t="s">
        <v>1685</v>
      </c>
      <c r="X760" t="s">
        <v>59</v>
      </c>
      <c r="Y760" t="s">
        <v>1686</v>
      </c>
      <c r="Z760" t="s">
        <v>1687</v>
      </c>
      <c r="AA760" t="s">
        <v>1688</v>
      </c>
      <c r="AC760">
        <v>1</v>
      </c>
      <c r="AG760" t="s">
        <v>2258</v>
      </c>
      <c r="AL760">
        <v>0</v>
      </c>
      <c r="AM760">
        <v>0</v>
      </c>
      <c r="AN760">
        <v>1</v>
      </c>
      <c r="AO760">
        <v>1</v>
      </c>
      <c r="AR760" s="2">
        <v>44239.473969907405</v>
      </c>
      <c r="AS760" s="2">
        <v>44239.473969907405</v>
      </c>
      <c r="AT760">
        <v>9999</v>
      </c>
      <c r="AU760">
        <v>30</v>
      </c>
      <c r="AV760">
        <v>0</v>
      </c>
      <c r="AW760">
        <v>0</v>
      </c>
      <c r="AY760" t="s">
        <v>1836</v>
      </c>
      <c r="BA760" s="2">
        <v>44183</v>
      </c>
      <c r="BB760" s="2">
        <v>44183</v>
      </c>
      <c r="BC760" t="s">
        <v>63</v>
      </c>
      <c r="BD760">
        <v>31</v>
      </c>
    </row>
    <row r="761" spans="1:56" hidden="1" x14ac:dyDescent="0.15">
      <c r="A761">
        <v>238</v>
      </c>
      <c r="B761">
        <v>3</v>
      </c>
      <c r="C761">
        <v>3</v>
      </c>
      <c r="D761">
        <v>3</v>
      </c>
      <c r="E761">
        <v>0</v>
      </c>
      <c r="F761">
        <f>-20-43</f>
        <v>-63</v>
      </c>
      <c r="G761" s="1">
        <v>44222</v>
      </c>
      <c r="H761" t="s">
        <v>2267</v>
      </c>
      <c r="I761" t="s">
        <v>56</v>
      </c>
      <c r="J761">
        <v>245</v>
      </c>
      <c r="K761" s="1">
        <v>43542</v>
      </c>
      <c r="L761" s="1">
        <v>43542</v>
      </c>
      <c r="M761" s="1">
        <v>43535</v>
      </c>
      <c r="N761" t="s">
        <v>1837</v>
      </c>
      <c r="O761" t="s">
        <v>1838</v>
      </c>
      <c r="P761" t="s">
        <v>1839</v>
      </c>
      <c r="Q761" t="s">
        <v>1840</v>
      </c>
      <c r="R761" s="1">
        <v>45361</v>
      </c>
      <c r="T761" t="s">
        <v>2295</v>
      </c>
      <c r="U761" t="s">
        <v>1684</v>
      </c>
      <c r="W761" t="s">
        <v>1685</v>
      </c>
      <c r="X761" t="s">
        <v>59</v>
      </c>
      <c r="Y761" t="s">
        <v>1686</v>
      </c>
      <c r="Z761" t="s">
        <v>1687</v>
      </c>
      <c r="AA761" t="s">
        <v>1688</v>
      </c>
      <c r="AC761">
        <v>1</v>
      </c>
      <c r="AG761" t="s">
        <v>2258</v>
      </c>
      <c r="AL761">
        <v>0</v>
      </c>
      <c r="AM761">
        <v>0</v>
      </c>
      <c r="AN761">
        <v>1</v>
      </c>
      <c r="AO761">
        <v>1</v>
      </c>
      <c r="AR761" s="2">
        <v>44239.473969907405</v>
      </c>
      <c r="AS761" s="2">
        <v>44239.473969907405</v>
      </c>
      <c r="AT761">
        <v>9999</v>
      </c>
      <c r="AU761">
        <v>31</v>
      </c>
      <c r="AV761">
        <v>0</v>
      </c>
      <c r="AW761">
        <v>0</v>
      </c>
      <c r="AY761" t="s">
        <v>1841</v>
      </c>
      <c r="BA761" s="2">
        <v>44183</v>
      </c>
      <c r="BB761" s="2">
        <v>44183</v>
      </c>
      <c r="BC761" t="s">
        <v>63</v>
      </c>
      <c r="BD761">
        <v>31</v>
      </c>
    </row>
    <row r="762" spans="1:56" hidden="1" x14ac:dyDescent="0.15">
      <c r="A762">
        <v>238</v>
      </c>
      <c r="B762">
        <v>3</v>
      </c>
      <c r="C762">
        <v>3</v>
      </c>
      <c r="D762">
        <v>3</v>
      </c>
      <c r="E762">
        <v>0</v>
      </c>
      <c r="F762">
        <f>-20-43</f>
        <v>-63</v>
      </c>
      <c r="G762" s="1">
        <v>44222</v>
      </c>
      <c r="H762" t="s">
        <v>2267</v>
      </c>
      <c r="I762" t="s">
        <v>56</v>
      </c>
      <c r="J762">
        <v>245</v>
      </c>
      <c r="K762" s="1">
        <v>43542</v>
      </c>
      <c r="L762" s="1">
        <v>43542</v>
      </c>
      <c r="M762" s="1">
        <v>43535</v>
      </c>
      <c r="N762" t="s">
        <v>1842</v>
      </c>
      <c r="O762" t="s">
        <v>1843</v>
      </c>
      <c r="P762" t="s">
        <v>1844</v>
      </c>
      <c r="Q762" t="s">
        <v>1845</v>
      </c>
      <c r="R762" s="1">
        <v>45361</v>
      </c>
      <c r="T762" t="s">
        <v>2295</v>
      </c>
      <c r="U762" t="s">
        <v>1684</v>
      </c>
      <c r="W762" t="s">
        <v>1685</v>
      </c>
      <c r="X762" t="s">
        <v>59</v>
      </c>
      <c r="Y762" t="s">
        <v>1686</v>
      </c>
      <c r="Z762" t="s">
        <v>1687</v>
      </c>
      <c r="AA762" t="s">
        <v>1688</v>
      </c>
      <c r="AC762">
        <v>1</v>
      </c>
      <c r="AG762" t="s">
        <v>2258</v>
      </c>
      <c r="AL762">
        <v>0</v>
      </c>
      <c r="AM762">
        <v>0</v>
      </c>
      <c r="AN762">
        <v>1</v>
      </c>
      <c r="AO762">
        <v>1</v>
      </c>
      <c r="AR762" s="2">
        <v>44239.473969907405</v>
      </c>
      <c r="AS762" s="2">
        <v>44239.473969907405</v>
      </c>
      <c r="AT762">
        <v>9999</v>
      </c>
      <c r="AU762">
        <v>32</v>
      </c>
      <c r="AV762">
        <v>0</v>
      </c>
      <c r="AW762">
        <v>0</v>
      </c>
      <c r="AY762" t="s">
        <v>1846</v>
      </c>
      <c r="BA762" s="2">
        <v>44183</v>
      </c>
      <c r="BB762" s="2">
        <v>44183</v>
      </c>
      <c r="BC762" t="s">
        <v>63</v>
      </c>
      <c r="BD762">
        <v>31</v>
      </c>
    </row>
    <row r="763" spans="1:56" hidden="1" x14ac:dyDescent="0.15">
      <c r="A763">
        <v>238</v>
      </c>
      <c r="B763">
        <v>3</v>
      </c>
      <c r="C763">
        <v>3</v>
      </c>
      <c r="D763">
        <v>3</v>
      </c>
      <c r="E763">
        <v>0</v>
      </c>
      <c r="F763">
        <f>-20-43</f>
        <v>-63</v>
      </c>
      <c r="G763" s="1">
        <v>44222</v>
      </c>
      <c r="H763" t="s">
        <v>2267</v>
      </c>
      <c r="I763" t="s">
        <v>56</v>
      </c>
      <c r="J763">
        <v>245</v>
      </c>
      <c r="K763" s="1">
        <v>43542</v>
      </c>
      <c r="L763" s="1">
        <v>43542</v>
      </c>
      <c r="M763" s="1">
        <v>43535</v>
      </c>
      <c r="N763" t="s">
        <v>1847</v>
      </c>
      <c r="O763" t="s">
        <v>1848</v>
      </c>
      <c r="P763" t="s">
        <v>1849</v>
      </c>
      <c r="Q763" t="s">
        <v>1850</v>
      </c>
      <c r="R763" s="1">
        <v>45361</v>
      </c>
      <c r="T763" t="s">
        <v>2295</v>
      </c>
      <c r="U763" t="s">
        <v>1684</v>
      </c>
      <c r="W763" t="s">
        <v>1685</v>
      </c>
      <c r="X763" t="s">
        <v>59</v>
      </c>
      <c r="Y763" t="s">
        <v>1686</v>
      </c>
      <c r="Z763" t="s">
        <v>1687</v>
      </c>
      <c r="AA763" t="s">
        <v>1688</v>
      </c>
      <c r="AC763">
        <v>1</v>
      </c>
      <c r="AG763" t="s">
        <v>2258</v>
      </c>
      <c r="AL763">
        <v>0</v>
      </c>
      <c r="AM763">
        <v>0</v>
      </c>
      <c r="AN763">
        <v>1</v>
      </c>
      <c r="AO763">
        <v>1</v>
      </c>
      <c r="AR763" s="2">
        <v>44239.473969907405</v>
      </c>
      <c r="AS763" s="2">
        <v>44239.473969907405</v>
      </c>
      <c r="AT763">
        <v>9999</v>
      </c>
      <c r="AU763">
        <v>33</v>
      </c>
      <c r="AV763">
        <v>0</v>
      </c>
      <c r="AW763">
        <v>0</v>
      </c>
      <c r="AY763" t="s">
        <v>1851</v>
      </c>
      <c r="BA763" s="2">
        <v>44183</v>
      </c>
      <c r="BB763" s="2">
        <v>44183</v>
      </c>
      <c r="BC763" t="s">
        <v>63</v>
      </c>
      <c r="BD763">
        <v>31</v>
      </c>
    </row>
    <row r="764" spans="1:56" hidden="1" x14ac:dyDescent="0.15">
      <c r="A764">
        <v>238</v>
      </c>
      <c r="B764">
        <v>3</v>
      </c>
      <c r="C764">
        <v>3</v>
      </c>
      <c r="D764">
        <v>3</v>
      </c>
      <c r="E764">
        <v>0</v>
      </c>
      <c r="F764">
        <f>-20-43</f>
        <v>-63</v>
      </c>
      <c r="G764" s="1">
        <v>44222</v>
      </c>
      <c r="H764" t="s">
        <v>2267</v>
      </c>
      <c r="I764" t="s">
        <v>56</v>
      </c>
      <c r="J764">
        <v>245</v>
      </c>
      <c r="K764" s="1">
        <v>43542</v>
      </c>
      <c r="L764" s="1">
        <v>43542</v>
      </c>
      <c r="M764" s="1">
        <v>43535</v>
      </c>
      <c r="N764" t="s">
        <v>1852</v>
      </c>
      <c r="O764" t="s">
        <v>1853</v>
      </c>
      <c r="P764" t="s">
        <v>1854</v>
      </c>
      <c r="Q764" t="s">
        <v>1855</v>
      </c>
      <c r="R764" s="1">
        <v>45361</v>
      </c>
      <c r="T764" t="s">
        <v>2295</v>
      </c>
      <c r="U764" t="s">
        <v>1684</v>
      </c>
      <c r="W764" t="s">
        <v>1685</v>
      </c>
      <c r="X764" t="s">
        <v>59</v>
      </c>
      <c r="Y764" t="s">
        <v>1686</v>
      </c>
      <c r="Z764" t="s">
        <v>1687</v>
      </c>
      <c r="AA764" t="s">
        <v>1688</v>
      </c>
      <c r="AC764">
        <v>1</v>
      </c>
      <c r="AG764" t="s">
        <v>2258</v>
      </c>
      <c r="AL764">
        <v>0</v>
      </c>
      <c r="AM764">
        <v>0</v>
      </c>
      <c r="AN764">
        <v>1</v>
      </c>
      <c r="AO764">
        <v>1</v>
      </c>
      <c r="AR764" s="2">
        <v>44239.473969907405</v>
      </c>
      <c r="AS764" s="2">
        <v>44239.473969907405</v>
      </c>
      <c r="AT764">
        <v>9999</v>
      </c>
      <c r="AU764">
        <v>34</v>
      </c>
      <c r="AV764">
        <v>0</v>
      </c>
      <c r="AW764">
        <v>0</v>
      </c>
      <c r="AY764" t="s">
        <v>1856</v>
      </c>
      <c r="BA764" s="2">
        <v>44183</v>
      </c>
      <c r="BB764" s="2">
        <v>44183</v>
      </c>
      <c r="BC764" t="s">
        <v>63</v>
      </c>
      <c r="BD764">
        <v>31</v>
      </c>
    </row>
    <row r="765" spans="1:56" hidden="1" x14ac:dyDescent="0.15">
      <c r="A765">
        <v>238</v>
      </c>
      <c r="B765">
        <v>3</v>
      </c>
      <c r="C765">
        <v>3</v>
      </c>
      <c r="D765">
        <v>3</v>
      </c>
      <c r="E765">
        <v>0</v>
      </c>
      <c r="F765">
        <f>-20-43</f>
        <v>-63</v>
      </c>
      <c r="G765" s="1">
        <v>44222</v>
      </c>
      <c r="H765" t="s">
        <v>2267</v>
      </c>
      <c r="I765" t="s">
        <v>56</v>
      </c>
      <c r="J765">
        <v>245</v>
      </c>
      <c r="K765" s="1">
        <v>43542</v>
      </c>
      <c r="L765" s="1">
        <v>43542</v>
      </c>
      <c r="M765" s="1">
        <v>43535</v>
      </c>
      <c r="N765" t="s">
        <v>1857</v>
      </c>
      <c r="O765" t="s">
        <v>1858</v>
      </c>
      <c r="P765" t="s">
        <v>1859</v>
      </c>
      <c r="Q765" t="s">
        <v>1860</v>
      </c>
      <c r="R765" s="1">
        <v>45361</v>
      </c>
      <c r="T765" t="s">
        <v>2295</v>
      </c>
      <c r="U765" t="s">
        <v>1684</v>
      </c>
      <c r="W765" t="s">
        <v>1685</v>
      </c>
      <c r="X765" t="s">
        <v>59</v>
      </c>
      <c r="Y765" t="s">
        <v>1686</v>
      </c>
      <c r="Z765" t="s">
        <v>1687</v>
      </c>
      <c r="AA765" t="s">
        <v>1688</v>
      </c>
      <c r="AC765">
        <v>1</v>
      </c>
      <c r="AG765" t="s">
        <v>2258</v>
      </c>
      <c r="AL765">
        <v>0</v>
      </c>
      <c r="AM765">
        <v>0</v>
      </c>
      <c r="AN765">
        <v>1</v>
      </c>
      <c r="AO765">
        <v>1</v>
      </c>
      <c r="AR765" s="2">
        <v>44239.473969907405</v>
      </c>
      <c r="AS765" s="2">
        <v>44239.473969907405</v>
      </c>
      <c r="AT765">
        <v>9999</v>
      </c>
      <c r="AU765">
        <v>35</v>
      </c>
      <c r="AV765">
        <v>0</v>
      </c>
      <c r="AW765">
        <v>0</v>
      </c>
      <c r="AY765" t="s">
        <v>1861</v>
      </c>
      <c r="BA765" s="2">
        <v>44183</v>
      </c>
      <c r="BB765" s="2">
        <v>44183</v>
      </c>
      <c r="BC765" t="s">
        <v>63</v>
      </c>
      <c r="BD765">
        <v>31</v>
      </c>
    </row>
    <row r="766" spans="1:56" hidden="1" x14ac:dyDescent="0.15">
      <c r="A766">
        <v>238</v>
      </c>
      <c r="B766">
        <v>3</v>
      </c>
      <c r="C766">
        <v>3</v>
      </c>
      <c r="D766">
        <v>3</v>
      </c>
      <c r="E766">
        <v>0</v>
      </c>
      <c r="F766">
        <f>-20-43</f>
        <v>-63</v>
      </c>
      <c r="G766" s="1">
        <v>44222</v>
      </c>
      <c r="H766" t="s">
        <v>2267</v>
      </c>
      <c r="I766" t="s">
        <v>56</v>
      </c>
      <c r="J766">
        <v>245</v>
      </c>
      <c r="K766" s="1">
        <v>43542</v>
      </c>
      <c r="L766" s="1">
        <v>43542</v>
      </c>
      <c r="M766" s="1">
        <v>43535</v>
      </c>
      <c r="N766" t="s">
        <v>1862</v>
      </c>
      <c r="O766" t="s">
        <v>1863</v>
      </c>
      <c r="P766" t="s">
        <v>1864</v>
      </c>
      <c r="Q766" t="s">
        <v>1865</v>
      </c>
      <c r="R766" s="1">
        <v>45361</v>
      </c>
      <c r="T766" t="s">
        <v>2295</v>
      </c>
      <c r="U766" t="s">
        <v>1684</v>
      </c>
      <c r="W766" t="s">
        <v>1685</v>
      </c>
      <c r="X766" t="s">
        <v>59</v>
      </c>
      <c r="Y766" t="s">
        <v>1686</v>
      </c>
      <c r="Z766" t="s">
        <v>1687</v>
      </c>
      <c r="AA766" t="s">
        <v>1688</v>
      </c>
      <c r="AC766">
        <v>1</v>
      </c>
      <c r="AG766" t="s">
        <v>2258</v>
      </c>
      <c r="AL766">
        <v>0</v>
      </c>
      <c r="AM766">
        <v>0</v>
      </c>
      <c r="AN766">
        <v>1</v>
      </c>
      <c r="AO766">
        <v>1</v>
      </c>
      <c r="AR766" s="2">
        <v>44239.473969907405</v>
      </c>
      <c r="AS766" s="2">
        <v>44239.473969907405</v>
      </c>
      <c r="AT766">
        <v>9999</v>
      </c>
      <c r="AU766">
        <v>36</v>
      </c>
      <c r="AV766">
        <v>0</v>
      </c>
      <c r="AW766">
        <v>0</v>
      </c>
      <c r="AY766" t="s">
        <v>1866</v>
      </c>
      <c r="BA766" s="2">
        <v>44183</v>
      </c>
      <c r="BB766" s="2">
        <v>44183</v>
      </c>
      <c r="BC766" t="s">
        <v>63</v>
      </c>
      <c r="BD766">
        <v>31</v>
      </c>
    </row>
    <row r="767" spans="1:56" hidden="1" x14ac:dyDescent="0.15">
      <c r="A767">
        <v>238</v>
      </c>
      <c r="B767">
        <v>3</v>
      </c>
      <c r="C767">
        <v>3</v>
      </c>
      <c r="D767">
        <v>3</v>
      </c>
      <c r="E767">
        <v>0</v>
      </c>
      <c r="F767">
        <f>-20-43</f>
        <v>-63</v>
      </c>
      <c r="G767" s="1">
        <v>44222</v>
      </c>
      <c r="H767" t="s">
        <v>2267</v>
      </c>
      <c r="I767" t="s">
        <v>56</v>
      </c>
      <c r="J767">
        <v>245</v>
      </c>
      <c r="K767" s="1">
        <v>43542</v>
      </c>
      <c r="L767" s="1">
        <v>43542</v>
      </c>
      <c r="M767" s="1">
        <v>43535</v>
      </c>
      <c r="N767" t="s">
        <v>1867</v>
      </c>
      <c r="O767" t="s">
        <v>1868</v>
      </c>
      <c r="P767" t="s">
        <v>1869</v>
      </c>
      <c r="Q767" t="s">
        <v>1870</v>
      </c>
      <c r="R767" s="1">
        <v>45361</v>
      </c>
      <c r="T767" t="s">
        <v>2295</v>
      </c>
      <c r="U767" t="s">
        <v>1684</v>
      </c>
      <c r="W767" t="s">
        <v>1685</v>
      </c>
      <c r="X767" t="s">
        <v>59</v>
      </c>
      <c r="Y767" t="s">
        <v>1686</v>
      </c>
      <c r="Z767" t="s">
        <v>1687</v>
      </c>
      <c r="AA767" t="s">
        <v>1688</v>
      </c>
      <c r="AC767">
        <v>1</v>
      </c>
      <c r="AG767" t="s">
        <v>2258</v>
      </c>
      <c r="AL767">
        <v>0</v>
      </c>
      <c r="AM767">
        <v>0</v>
      </c>
      <c r="AN767">
        <v>1</v>
      </c>
      <c r="AO767">
        <v>1</v>
      </c>
      <c r="AR767" s="2">
        <v>44239.473969907405</v>
      </c>
      <c r="AS767" s="2">
        <v>44239.473969907405</v>
      </c>
      <c r="AT767">
        <v>9999</v>
      </c>
      <c r="AU767">
        <v>37</v>
      </c>
      <c r="AV767">
        <v>0</v>
      </c>
      <c r="AW767">
        <v>0</v>
      </c>
      <c r="AY767" t="s">
        <v>1871</v>
      </c>
      <c r="BA767" s="2">
        <v>44183</v>
      </c>
      <c r="BB767" s="2">
        <v>44183</v>
      </c>
      <c r="BC767" t="s">
        <v>63</v>
      </c>
      <c r="BD767">
        <v>31</v>
      </c>
    </row>
    <row r="768" spans="1:56" hidden="1" x14ac:dyDescent="0.15">
      <c r="A768">
        <v>238</v>
      </c>
      <c r="B768">
        <v>3</v>
      </c>
      <c r="C768">
        <v>3</v>
      </c>
      <c r="D768">
        <v>3</v>
      </c>
      <c r="E768">
        <v>0</v>
      </c>
      <c r="F768">
        <f>-20-43</f>
        <v>-63</v>
      </c>
      <c r="G768" s="1">
        <v>44222</v>
      </c>
      <c r="H768" t="s">
        <v>2267</v>
      </c>
      <c r="I768" t="s">
        <v>56</v>
      </c>
      <c r="J768">
        <v>245</v>
      </c>
      <c r="K768" s="1">
        <v>43542</v>
      </c>
      <c r="L768" s="1">
        <v>43542</v>
      </c>
      <c r="M768" s="1">
        <v>43535</v>
      </c>
      <c r="N768" t="s">
        <v>1872</v>
      </c>
      <c r="O768" t="s">
        <v>1873</v>
      </c>
      <c r="P768" t="s">
        <v>1874</v>
      </c>
      <c r="Q768" t="s">
        <v>1875</v>
      </c>
      <c r="R768" s="1">
        <v>45361</v>
      </c>
      <c r="T768" t="s">
        <v>2295</v>
      </c>
      <c r="U768" t="s">
        <v>1684</v>
      </c>
      <c r="W768" t="s">
        <v>1685</v>
      </c>
      <c r="X768" t="s">
        <v>59</v>
      </c>
      <c r="Y768" t="s">
        <v>1686</v>
      </c>
      <c r="Z768" t="s">
        <v>1687</v>
      </c>
      <c r="AA768" t="s">
        <v>1688</v>
      </c>
      <c r="AC768">
        <v>1</v>
      </c>
      <c r="AG768" t="s">
        <v>2258</v>
      </c>
      <c r="AL768">
        <v>0</v>
      </c>
      <c r="AM768">
        <v>0</v>
      </c>
      <c r="AN768">
        <v>1</v>
      </c>
      <c r="AO768">
        <v>1</v>
      </c>
      <c r="AR768" s="2">
        <v>44239.473969907405</v>
      </c>
      <c r="AS768" s="2">
        <v>44239.473969907405</v>
      </c>
      <c r="AT768">
        <v>9999</v>
      </c>
      <c r="AU768">
        <v>38</v>
      </c>
      <c r="AV768">
        <v>0</v>
      </c>
      <c r="AW768">
        <v>0</v>
      </c>
      <c r="AY768" t="s">
        <v>1876</v>
      </c>
      <c r="BA768" s="2">
        <v>44183</v>
      </c>
      <c r="BB768" s="2">
        <v>44183</v>
      </c>
      <c r="BC768" t="s">
        <v>63</v>
      </c>
      <c r="BD768">
        <v>31</v>
      </c>
    </row>
    <row r="769" spans="1:56" hidden="1" x14ac:dyDescent="0.15">
      <c r="A769">
        <v>238</v>
      </c>
      <c r="B769">
        <v>3</v>
      </c>
      <c r="C769">
        <v>3</v>
      </c>
      <c r="D769">
        <v>3</v>
      </c>
      <c r="E769">
        <v>0</v>
      </c>
      <c r="F769">
        <f>-20-43</f>
        <v>-63</v>
      </c>
      <c r="G769" s="1">
        <v>44222</v>
      </c>
      <c r="H769" t="s">
        <v>2267</v>
      </c>
      <c r="I769" t="s">
        <v>56</v>
      </c>
      <c r="J769">
        <v>245</v>
      </c>
      <c r="K769" s="1">
        <v>43542</v>
      </c>
      <c r="L769" s="1">
        <v>43542</v>
      </c>
      <c r="M769" s="1">
        <v>43535</v>
      </c>
      <c r="N769" t="s">
        <v>1877</v>
      </c>
      <c r="O769" t="s">
        <v>1878</v>
      </c>
      <c r="P769" t="s">
        <v>1879</v>
      </c>
      <c r="Q769" t="s">
        <v>1880</v>
      </c>
      <c r="R769" s="1">
        <v>45361</v>
      </c>
      <c r="T769" t="s">
        <v>2295</v>
      </c>
      <c r="U769" t="s">
        <v>1684</v>
      </c>
      <c r="W769" t="s">
        <v>1685</v>
      </c>
      <c r="X769" t="s">
        <v>59</v>
      </c>
      <c r="Y769" t="s">
        <v>1686</v>
      </c>
      <c r="Z769" t="s">
        <v>1687</v>
      </c>
      <c r="AA769" t="s">
        <v>1688</v>
      </c>
      <c r="AC769">
        <v>1</v>
      </c>
      <c r="AG769" t="s">
        <v>2258</v>
      </c>
      <c r="AL769">
        <v>0</v>
      </c>
      <c r="AM769">
        <v>0</v>
      </c>
      <c r="AN769">
        <v>1</v>
      </c>
      <c r="AO769">
        <v>1</v>
      </c>
      <c r="AR769" s="2">
        <v>44239.473969907405</v>
      </c>
      <c r="AS769" s="2">
        <v>44239.473969907405</v>
      </c>
      <c r="AT769">
        <v>9999</v>
      </c>
      <c r="AU769">
        <v>39</v>
      </c>
      <c r="AV769">
        <v>0</v>
      </c>
      <c r="AW769">
        <v>0</v>
      </c>
      <c r="AY769" t="s">
        <v>1881</v>
      </c>
      <c r="BA769" s="2">
        <v>44183</v>
      </c>
      <c r="BB769" s="2">
        <v>44183</v>
      </c>
      <c r="BC769" t="s">
        <v>63</v>
      </c>
      <c r="BD769">
        <v>31</v>
      </c>
    </row>
    <row r="770" spans="1:56" hidden="1" x14ac:dyDescent="0.15">
      <c r="A770">
        <v>238</v>
      </c>
      <c r="B770">
        <v>3</v>
      </c>
      <c r="C770">
        <v>3</v>
      </c>
      <c r="D770">
        <v>3</v>
      </c>
      <c r="E770">
        <v>0</v>
      </c>
      <c r="F770">
        <f>-20-43</f>
        <v>-63</v>
      </c>
      <c r="G770" s="1">
        <v>44222</v>
      </c>
      <c r="H770" t="s">
        <v>2267</v>
      </c>
      <c r="I770" t="s">
        <v>56</v>
      </c>
      <c r="J770">
        <v>245</v>
      </c>
      <c r="K770" s="1">
        <v>43542</v>
      </c>
      <c r="L770" s="1">
        <v>43542</v>
      </c>
      <c r="M770" s="1">
        <v>43535</v>
      </c>
      <c r="N770" t="s">
        <v>1882</v>
      </c>
      <c r="O770" t="s">
        <v>1883</v>
      </c>
      <c r="P770" t="s">
        <v>1884</v>
      </c>
      <c r="Q770" t="s">
        <v>1885</v>
      </c>
      <c r="R770" s="1">
        <v>45361</v>
      </c>
      <c r="T770" t="s">
        <v>2295</v>
      </c>
      <c r="U770" t="s">
        <v>1684</v>
      </c>
      <c r="W770" t="s">
        <v>1685</v>
      </c>
      <c r="X770" t="s">
        <v>59</v>
      </c>
      <c r="Y770" t="s">
        <v>1686</v>
      </c>
      <c r="Z770" t="s">
        <v>1687</v>
      </c>
      <c r="AA770" t="s">
        <v>1688</v>
      </c>
      <c r="AC770">
        <v>1</v>
      </c>
      <c r="AG770" t="s">
        <v>2258</v>
      </c>
      <c r="AL770">
        <v>0</v>
      </c>
      <c r="AM770">
        <v>0</v>
      </c>
      <c r="AN770">
        <v>1</v>
      </c>
      <c r="AO770">
        <v>1</v>
      </c>
      <c r="AR770" s="2">
        <v>44239.473969907405</v>
      </c>
      <c r="AS770" s="2">
        <v>44239.473969907405</v>
      </c>
      <c r="AT770">
        <v>9999</v>
      </c>
      <c r="AU770">
        <v>40</v>
      </c>
      <c r="AV770">
        <v>0</v>
      </c>
      <c r="AW770">
        <v>0</v>
      </c>
      <c r="AY770" t="s">
        <v>1886</v>
      </c>
      <c r="BA770" s="2">
        <v>44183</v>
      </c>
      <c r="BB770" s="2">
        <v>44183</v>
      </c>
      <c r="BC770" t="s">
        <v>63</v>
      </c>
      <c r="BD770">
        <v>31</v>
      </c>
    </row>
    <row r="771" spans="1:56" hidden="1" x14ac:dyDescent="0.15">
      <c r="A771">
        <v>238</v>
      </c>
      <c r="B771">
        <v>3</v>
      </c>
      <c r="C771">
        <v>3</v>
      </c>
      <c r="D771">
        <v>3</v>
      </c>
      <c r="E771">
        <v>0</v>
      </c>
      <c r="F771">
        <f>-20-43</f>
        <v>-63</v>
      </c>
      <c r="G771" s="1">
        <v>44222</v>
      </c>
      <c r="H771" t="s">
        <v>2267</v>
      </c>
      <c r="I771" t="s">
        <v>56</v>
      </c>
      <c r="J771">
        <v>245</v>
      </c>
      <c r="K771" s="1">
        <v>43542</v>
      </c>
      <c r="L771" s="1">
        <v>43542</v>
      </c>
      <c r="M771" s="1">
        <v>43535</v>
      </c>
      <c r="N771" t="s">
        <v>1887</v>
      </c>
      <c r="O771" t="s">
        <v>1888</v>
      </c>
      <c r="P771" t="s">
        <v>1889</v>
      </c>
      <c r="Q771" t="s">
        <v>1890</v>
      </c>
      <c r="R771" s="1">
        <v>45361</v>
      </c>
      <c r="T771" t="s">
        <v>2295</v>
      </c>
      <c r="U771" t="s">
        <v>1684</v>
      </c>
      <c r="W771" t="s">
        <v>1685</v>
      </c>
      <c r="X771" t="s">
        <v>59</v>
      </c>
      <c r="Y771" t="s">
        <v>1686</v>
      </c>
      <c r="Z771" t="s">
        <v>1687</v>
      </c>
      <c r="AA771" t="s">
        <v>1688</v>
      </c>
      <c r="AC771">
        <v>1</v>
      </c>
      <c r="AG771" t="s">
        <v>2258</v>
      </c>
      <c r="AL771">
        <v>0</v>
      </c>
      <c r="AM771">
        <v>0</v>
      </c>
      <c r="AN771">
        <v>1</v>
      </c>
      <c r="AO771">
        <v>1</v>
      </c>
      <c r="AR771" s="2">
        <v>44239.473969907405</v>
      </c>
      <c r="AS771" s="2">
        <v>44239.473969907405</v>
      </c>
      <c r="AT771">
        <v>9999</v>
      </c>
      <c r="AU771">
        <v>41</v>
      </c>
      <c r="AV771">
        <v>0</v>
      </c>
      <c r="AW771">
        <v>0</v>
      </c>
      <c r="AY771" t="s">
        <v>1891</v>
      </c>
      <c r="BA771" s="2">
        <v>44183</v>
      </c>
      <c r="BB771" s="2">
        <v>44183</v>
      </c>
      <c r="BC771" t="s">
        <v>63</v>
      </c>
      <c r="BD771">
        <v>31</v>
      </c>
    </row>
    <row r="772" spans="1:56" hidden="1" x14ac:dyDescent="0.15">
      <c r="A772">
        <v>238</v>
      </c>
      <c r="B772">
        <v>3</v>
      </c>
      <c r="C772">
        <v>3</v>
      </c>
      <c r="D772">
        <v>3</v>
      </c>
      <c r="E772">
        <v>0</v>
      </c>
      <c r="F772">
        <f>-20-43</f>
        <v>-63</v>
      </c>
      <c r="G772" s="1">
        <v>44222</v>
      </c>
      <c r="H772" t="s">
        <v>2267</v>
      </c>
      <c r="I772" t="s">
        <v>56</v>
      </c>
      <c r="J772">
        <v>245</v>
      </c>
      <c r="K772" s="1">
        <v>43542</v>
      </c>
      <c r="L772" s="1">
        <v>43542</v>
      </c>
      <c r="M772" s="1">
        <v>43535</v>
      </c>
      <c r="N772" t="s">
        <v>1892</v>
      </c>
      <c r="O772" t="s">
        <v>1893</v>
      </c>
      <c r="P772" t="s">
        <v>1894</v>
      </c>
      <c r="Q772" t="s">
        <v>1895</v>
      </c>
      <c r="R772" s="1">
        <v>45361</v>
      </c>
      <c r="T772" t="s">
        <v>2295</v>
      </c>
      <c r="U772" t="s">
        <v>1684</v>
      </c>
      <c r="W772" t="s">
        <v>1685</v>
      </c>
      <c r="X772" t="s">
        <v>59</v>
      </c>
      <c r="Y772" t="s">
        <v>1686</v>
      </c>
      <c r="Z772" t="s">
        <v>1687</v>
      </c>
      <c r="AA772" t="s">
        <v>1688</v>
      </c>
      <c r="AC772">
        <v>1</v>
      </c>
      <c r="AG772" t="s">
        <v>2258</v>
      </c>
      <c r="AL772">
        <v>0</v>
      </c>
      <c r="AM772">
        <v>0</v>
      </c>
      <c r="AN772">
        <v>1</v>
      </c>
      <c r="AO772">
        <v>1</v>
      </c>
      <c r="AR772" s="2">
        <v>44239.473969907405</v>
      </c>
      <c r="AS772" s="2">
        <v>44239.473969907405</v>
      </c>
      <c r="AT772">
        <v>9999</v>
      </c>
      <c r="AU772">
        <v>42</v>
      </c>
      <c r="AV772">
        <v>0</v>
      </c>
      <c r="AW772">
        <v>0</v>
      </c>
      <c r="AY772" t="s">
        <v>1896</v>
      </c>
      <c r="BA772" s="2">
        <v>44183</v>
      </c>
      <c r="BB772" s="2">
        <v>44183</v>
      </c>
      <c r="BC772" t="s">
        <v>63</v>
      </c>
      <c r="BD772">
        <v>31</v>
      </c>
    </row>
    <row r="773" spans="1:56" hidden="1" x14ac:dyDescent="0.15">
      <c r="A773">
        <v>238</v>
      </c>
      <c r="B773">
        <v>3</v>
      </c>
      <c r="C773">
        <v>3</v>
      </c>
      <c r="D773">
        <v>3</v>
      </c>
      <c r="E773">
        <v>0</v>
      </c>
      <c r="F773">
        <f>-20-43</f>
        <v>-63</v>
      </c>
      <c r="G773" s="1">
        <v>44222</v>
      </c>
      <c r="H773" t="s">
        <v>2267</v>
      </c>
      <c r="I773" t="s">
        <v>56</v>
      </c>
      <c r="J773">
        <v>245</v>
      </c>
      <c r="K773" s="1">
        <v>43542</v>
      </c>
      <c r="L773" s="1">
        <v>43542</v>
      </c>
      <c r="M773" s="1">
        <v>43535</v>
      </c>
      <c r="N773" t="s">
        <v>1897</v>
      </c>
      <c r="O773" t="s">
        <v>1898</v>
      </c>
      <c r="P773" t="s">
        <v>1899</v>
      </c>
      <c r="Q773" t="s">
        <v>1900</v>
      </c>
      <c r="R773" s="1">
        <v>45361</v>
      </c>
      <c r="T773" t="s">
        <v>2295</v>
      </c>
      <c r="U773" t="s">
        <v>1684</v>
      </c>
      <c r="W773" t="s">
        <v>1685</v>
      </c>
      <c r="X773" t="s">
        <v>59</v>
      </c>
      <c r="Y773" t="s">
        <v>1686</v>
      </c>
      <c r="Z773" t="s">
        <v>1687</v>
      </c>
      <c r="AA773" t="s">
        <v>1688</v>
      </c>
      <c r="AC773">
        <v>1</v>
      </c>
      <c r="AG773" t="s">
        <v>2258</v>
      </c>
      <c r="AL773">
        <v>0</v>
      </c>
      <c r="AM773">
        <v>0</v>
      </c>
      <c r="AN773">
        <v>1</v>
      </c>
      <c r="AO773">
        <v>1</v>
      </c>
      <c r="AR773" s="2">
        <v>44239.473969907405</v>
      </c>
      <c r="AS773" s="2">
        <v>44239.473969907405</v>
      </c>
      <c r="AT773">
        <v>9999</v>
      </c>
      <c r="AU773">
        <v>43</v>
      </c>
      <c r="AV773">
        <v>0</v>
      </c>
      <c r="AW773">
        <v>0</v>
      </c>
      <c r="AY773" t="s">
        <v>1901</v>
      </c>
      <c r="BA773" s="2">
        <v>44183</v>
      </c>
      <c r="BB773" s="2">
        <v>44183</v>
      </c>
      <c r="BC773" t="s">
        <v>63</v>
      </c>
      <c r="BD773">
        <v>31</v>
      </c>
    </row>
    <row r="774" spans="1:56" hidden="1" x14ac:dyDescent="0.15">
      <c r="A774">
        <v>238</v>
      </c>
      <c r="B774">
        <v>3</v>
      </c>
      <c r="C774">
        <v>3</v>
      </c>
      <c r="D774">
        <v>3</v>
      </c>
      <c r="E774">
        <v>0</v>
      </c>
      <c r="F774">
        <f>-20-43</f>
        <v>-63</v>
      </c>
      <c r="G774" s="1">
        <v>44222</v>
      </c>
      <c r="H774" t="s">
        <v>2267</v>
      </c>
      <c r="I774" t="s">
        <v>56</v>
      </c>
      <c r="J774">
        <v>245</v>
      </c>
      <c r="K774" s="1">
        <v>43542</v>
      </c>
      <c r="L774" s="1">
        <v>43542</v>
      </c>
      <c r="M774" s="1">
        <v>43535</v>
      </c>
      <c r="N774" t="s">
        <v>1902</v>
      </c>
      <c r="O774" t="s">
        <v>1903</v>
      </c>
      <c r="P774" t="s">
        <v>1904</v>
      </c>
      <c r="Q774" t="s">
        <v>1905</v>
      </c>
      <c r="R774" s="1">
        <v>45361</v>
      </c>
      <c r="T774" t="s">
        <v>2295</v>
      </c>
      <c r="U774" t="s">
        <v>1684</v>
      </c>
      <c r="W774" t="s">
        <v>1685</v>
      </c>
      <c r="X774" t="s">
        <v>59</v>
      </c>
      <c r="Y774" t="s">
        <v>1686</v>
      </c>
      <c r="Z774" t="s">
        <v>1687</v>
      </c>
      <c r="AA774" t="s">
        <v>1688</v>
      </c>
      <c r="AC774">
        <v>1</v>
      </c>
      <c r="AG774" t="s">
        <v>2258</v>
      </c>
      <c r="AL774">
        <v>0</v>
      </c>
      <c r="AM774">
        <v>0</v>
      </c>
      <c r="AN774">
        <v>1</v>
      </c>
      <c r="AO774">
        <v>1</v>
      </c>
      <c r="AR774" s="2">
        <v>44239.473969907405</v>
      </c>
      <c r="AS774" s="2">
        <v>44239.473969907405</v>
      </c>
      <c r="AT774">
        <v>9999</v>
      </c>
      <c r="AU774">
        <v>44</v>
      </c>
      <c r="AV774">
        <v>0</v>
      </c>
      <c r="AW774">
        <v>0</v>
      </c>
      <c r="AY774" t="s">
        <v>1906</v>
      </c>
      <c r="BA774" s="2">
        <v>44183</v>
      </c>
      <c r="BB774" s="2">
        <v>44183</v>
      </c>
      <c r="BC774" t="s">
        <v>63</v>
      </c>
      <c r="BD774">
        <v>31</v>
      </c>
    </row>
    <row r="775" spans="1:56" hidden="1" x14ac:dyDescent="0.15">
      <c r="A775">
        <v>238</v>
      </c>
      <c r="B775">
        <v>3</v>
      </c>
      <c r="C775">
        <v>3</v>
      </c>
      <c r="D775">
        <v>3</v>
      </c>
      <c r="E775">
        <v>0</v>
      </c>
      <c r="F775">
        <f>-20-43</f>
        <v>-63</v>
      </c>
      <c r="G775" s="1">
        <v>44222</v>
      </c>
      <c r="H775" t="s">
        <v>2267</v>
      </c>
      <c r="I775" t="s">
        <v>56</v>
      </c>
      <c r="J775">
        <v>245</v>
      </c>
      <c r="K775" s="1">
        <v>43542</v>
      </c>
      <c r="L775" s="1">
        <v>43542</v>
      </c>
      <c r="M775" s="1">
        <v>43535</v>
      </c>
      <c r="N775" t="s">
        <v>1907</v>
      </c>
      <c r="O775" t="s">
        <v>1908</v>
      </c>
      <c r="P775" t="s">
        <v>1909</v>
      </c>
      <c r="Q775" t="s">
        <v>1910</v>
      </c>
      <c r="R775" s="1">
        <v>45361</v>
      </c>
      <c r="T775" t="s">
        <v>2295</v>
      </c>
      <c r="U775" t="s">
        <v>1684</v>
      </c>
      <c r="W775" t="s">
        <v>1685</v>
      </c>
      <c r="X775" t="s">
        <v>59</v>
      </c>
      <c r="Y775" t="s">
        <v>1686</v>
      </c>
      <c r="Z775" t="s">
        <v>1687</v>
      </c>
      <c r="AA775" t="s">
        <v>1688</v>
      </c>
      <c r="AC775">
        <v>1</v>
      </c>
      <c r="AG775" t="s">
        <v>2258</v>
      </c>
      <c r="AL775">
        <v>0</v>
      </c>
      <c r="AM775">
        <v>0</v>
      </c>
      <c r="AN775">
        <v>1</v>
      </c>
      <c r="AO775">
        <v>1</v>
      </c>
      <c r="AR775" s="2">
        <v>44239.473969907405</v>
      </c>
      <c r="AS775" s="2">
        <v>44239.473969907405</v>
      </c>
      <c r="AT775">
        <v>9999</v>
      </c>
      <c r="AU775">
        <v>45</v>
      </c>
      <c r="AV775">
        <v>0</v>
      </c>
      <c r="AW775">
        <v>0</v>
      </c>
      <c r="AY775" t="s">
        <v>1911</v>
      </c>
      <c r="BA775" s="2">
        <v>44183</v>
      </c>
      <c r="BB775" s="2">
        <v>44183</v>
      </c>
      <c r="BC775" t="s">
        <v>63</v>
      </c>
      <c r="BD775">
        <v>31</v>
      </c>
    </row>
    <row r="776" spans="1:56" hidden="1" x14ac:dyDescent="0.15">
      <c r="A776">
        <v>238</v>
      </c>
      <c r="B776">
        <v>3</v>
      </c>
      <c r="C776">
        <v>3</v>
      </c>
      <c r="D776">
        <v>3</v>
      </c>
      <c r="E776">
        <v>0</v>
      </c>
      <c r="F776">
        <f>-20-43</f>
        <v>-63</v>
      </c>
      <c r="G776" s="1">
        <v>44222</v>
      </c>
      <c r="H776" t="s">
        <v>2267</v>
      </c>
      <c r="I776" t="s">
        <v>56</v>
      </c>
      <c r="J776">
        <v>245</v>
      </c>
      <c r="K776" s="1">
        <v>43542</v>
      </c>
      <c r="L776" s="1">
        <v>43542</v>
      </c>
      <c r="M776" s="1">
        <v>43535</v>
      </c>
      <c r="N776" t="s">
        <v>1912</v>
      </c>
      <c r="O776" t="s">
        <v>1913</v>
      </c>
      <c r="P776" t="s">
        <v>1914</v>
      </c>
      <c r="Q776" t="s">
        <v>1915</v>
      </c>
      <c r="R776" s="1">
        <v>45361</v>
      </c>
      <c r="T776" t="s">
        <v>2295</v>
      </c>
      <c r="U776" t="s">
        <v>1684</v>
      </c>
      <c r="W776" t="s">
        <v>1685</v>
      </c>
      <c r="X776" t="s">
        <v>59</v>
      </c>
      <c r="Y776" t="s">
        <v>1686</v>
      </c>
      <c r="Z776" t="s">
        <v>1687</v>
      </c>
      <c r="AA776" t="s">
        <v>1688</v>
      </c>
      <c r="AC776">
        <v>1</v>
      </c>
      <c r="AG776" t="s">
        <v>2258</v>
      </c>
      <c r="AL776">
        <v>0</v>
      </c>
      <c r="AM776">
        <v>0</v>
      </c>
      <c r="AN776">
        <v>1</v>
      </c>
      <c r="AO776">
        <v>1</v>
      </c>
      <c r="AR776" s="2">
        <v>44239.473969907405</v>
      </c>
      <c r="AS776" s="2">
        <v>44239.473969907405</v>
      </c>
      <c r="AT776">
        <v>9999</v>
      </c>
      <c r="AU776">
        <v>46</v>
      </c>
      <c r="AV776">
        <v>0</v>
      </c>
      <c r="AW776">
        <v>0</v>
      </c>
      <c r="AY776" t="s">
        <v>1916</v>
      </c>
      <c r="BA776" s="2">
        <v>44183</v>
      </c>
      <c r="BB776" s="2">
        <v>44183</v>
      </c>
      <c r="BC776" t="s">
        <v>63</v>
      </c>
      <c r="BD776">
        <v>31</v>
      </c>
    </row>
    <row r="777" spans="1:56" hidden="1" x14ac:dyDescent="0.15">
      <c r="A777">
        <v>238</v>
      </c>
      <c r="B777">
        <v>3</v>
      </c>
      <c r="C777">
        <v>3</v>
      </c>
      <c r="D777">
        <v>3</v>
      </c>
      <c r="E777">
        <v>0</v>
      </c>
      <c r="F777">
        <f>-20-43</f>
        <v>-63</v>
      </c>
      <c r="G777" s="1">
        <v>44222</v>
      </c>
      <c r="H777" t="s">
        <v>2267</v>
      </c>
      <c r="I777" t="s">
        <v>56</v>
      </c>
      <c r="J777">
        <v>245</v>
      </c>
      <c r="K777" s="1">
        <v>43542</v>
      </c>
      <c r="L777" s="1">
        <v>43542</v>
      </c>
      <c r="M777" s="1">
        <v>43535</v>
      </c>
      <c r="N777" t="s">
        <v>1917</v>
      </c>
      <c r="O777" t="s">
        <v>1918</v>
      </c>
      <c r="P777" t="s">
        <v>1919</v>
      </c>
      <c r="Q777" t="s">
        <v>1920</v>
      </c>
      <c r="R777" s="1">
        <v>45361</v>
      </c>
      <c r="T777" t="s">
        <v>2295</v>
      </c>
      <c r="U777" t="s">
        <v>1684</v>
      </c>
      <c r="W777" t="s">
        <v>1685</v>
      </c>
      <c r="X777" t="s">
        <v>59</v>
      </c>
      <c r="Y777" t="s">
        <v>1686</v>
      </c>
      <c r="Z777" t="s">
        <v>1687</v>
      </c>
      <c r="AA777" t="s">
        <v>1688</v>
      </c>
      <c r="AC777">
        <v>1</v>
      </c>
      <c r="AG777" t="s">
        <v>2258</v>
      </c>
      <c r="AL777">
        <v>0</v>
      </c>
      <c r="AM777">
        <v>0</v>
      </c>
      <c r="AN777">
        <v>1</v>
      </c>
      <c r="AO777">
        <v>1</v>
      </c>
      <c r="AR777" s="2">
        <v>44239.473969907405</v>
      </c>
      <c r="AS777" s="2">
        <v>44239.473969907405</v>
      </c>
      <c r="AT777">
        <v>9999</v>
      </c>
      <c r="AU777">
        <v>47</v>
      </c>
      <c r="AV777">
        <v>0</v>
      </c>
      <c r="AW777">
        <v>0</v>
      </c>
      <c r="AY777" t="s">
        <v>1921</v>
      </c>
      <c r="BA777" s="2">
        <v>44183</v>
      </c>
      <c r="BB777" s="2">
        <v>44183</v>
      </c>
      <c r="BC777" t="s">
        <v>63</v>
      </c>
      <c r="BD777">
        <v>31</v>
      </c>
    </row>
    <row r="778" spans="1:56" hidden="1" x14ac:dyDescent="0.15">
      <c r="A778">
        <v>238</v>
      </c>
      <c r="B778">
        <v>3</v>
      </c>
      <c r="C778">
        <v>3</v>
      </c>
      <c r="D778">
        <v>3</v>
      </c>
      <c r="E778">
        <v>0</v>
      </c>
      <c r="F778">
        <f>-20-43</f>
        <v>-63</v>
      </c>
      <c r="G778" s="1">
        <v>44222</v>
      </c>
      <c r="H778" t="s">
        <v>2267</v>
      </c>
      <c r="I778" t="s">
        <v>56</v>
      </c>
      <c r="J778">
        <v>245</v>
      </c>
      <c r="K778" s="1">
        <v>43542</v>
      </c>
      <c r="L778" s="1">
        <v>43542</v>
      </c>
      <c r="M778" s="1">
        <v>43535</v>
      </c>
      <c r="N778" t="s">
        <v>1922</v>
      </c>
      <c r="O778" t="s">
        <v>1923</v>
      </c>
      <c r="P778" t="s">
        <v>1924</v>
      </c>
      <c r="Q778" t="s">
        <v>1925</v>
      </c>
      <c r="R778" s="1">
        <v>45361</v>
      </c>
      <c r="T778" t="s">
        <v>2295</v>
      </c>
      <c r="U778" t="s">
        <v>1684</v>
      </c>
      <c r="W778" t="s">
        <v>1685</v>
      </c>
      <c r="X778" t="s">
        <v>59</v>
      </c>
      <c r="Y778" t="s">
        <v>1686</v>
      </c>
      <c r="Z778" t="s">
        <v>1687</v>
      </c>
      <c r="AA778" t="s">
        <v>1688</v>
      </c>
      <c r="AC778">
        <v>1</v>
      </c>
      <c r="AG778" t="s">
        <v>2258</v>
      </c>
      <c r="AL778">
        <v>0</v>
      </c>
      <c r="AM778">
        <v>0</v>
      </c>
      <c r="AN778">
        <v>1</v>
      </c>
      <c r="AO778">
        <v>1</v>
      </c>
      <c r="AR778" s="2">
        <v>44239.473969907405</v>
      </c>
      <c r="AS778" s="2">
        <v>44239.473969907405</v>
      </c>
      <c r="AT778">
        <v>9999</v>
      </c>
      <c r="AU778">
        <v>48</v>
      </c>
      <c r="AV778">
        <v>0</v>
      </c>
      <c r="AW778">
        <v>0</v>
      </c>
      <c r="AY778" t="s">
        <v>1926</v>
      </c>
      <c r="BA778" s="2">
        <v>44183</v>
      </c>
      <c r="BB778" s="2">
        <v>44183</v>
      </c>
      <c r="BC778" t="s">
        <v>63</v>
      </c>
      <c r="BD778">
        <v>31</v>
      </c>
    </row>
    <row r="779" spans="1:56" hidden="1" x14ac:dyDescent="0.15">
      <c r="A779">
        <v>238</v>
      </c>
      <c r="B779">
        <v>3</v>
      </c>
      <c r="C779">
        <v>3</v>
      </c>
      <c r="D779">
        <v>3</v>
      </c>
      <c r="E779">
        <v>0</v>
      </c>
      <c r="F779">
        <f>-20-43</f>
        <v>-63</v>
      </c>
      <c r="G779" s="1">
        <v>44222</v>
      </c>
      <c r="H779" t="s">
        <v>2267</v>
      </c>
      <c r="I779" t="s">
        <v>56</v>
      </c>
      <c r="J779">
        <v>245</v>
      </c>
      <c r="K779" s="1">
        <v>43542</v>
      </c>
      <c r="L779" s="1">
        <v>43542</v>
      </c>
      <c r="M779" s="1">
        <v>43535</v>
      </c>
      <c r="N779" t="s">
        <v>1927</v>
      </c>
      <c r="O779" t="s">
        <v>1928</v>
      </c>
      <c r="P779" t="s">
        <v>1929</v>
      </c>
      <c r="Q779" t="s">
        <v>1930</v>
      </c>
      <c r="R779" s="1">
        <v>45361</v>
      </c>
      <c r="T779" t="s">
        <v>2295</v>
      </c>
      <c r="U779" t="s">
        <v>1684</v>
      </c>
      <c r="W779" t="s">
        <v>1685</v>
      </c>
      <c r="X779" t="s">
        <v>59</v>
      </c>
      <c r="Y779" t="s">
        <v>1686</v>
      </c>
      <c r="Z779" t="s">
        <v>1687</v>
      </c>
      <c r="AA779" t="s">
        <v>1688</v>
      </c>
      <c r="AC779">
        <v>1</v>
      </c>
      <c r="AG779" t="s">
        <v>2258</v>
      </c>
      <c r="AL779">
        <v>0</v>
      </c>
      <c r="AM779">
        <v>0</v>
      </c>
      <c r="AN779">
        <v>1</v>
      </c>
      <c r="AO779">
        <v>1</v>
      </c>
      <c r="AR779" s="2">
        <v>44239.473969907405</v>
      </c>
      <c r="AS779" s="2">
        <v>44239.473969907405</v>
      </c>
      <c r="AT779">
        <v>9999</v>
      </c>
      <c r="AU779">
        <v>49</v>
      </c>
      <c r="AV779">
        <v>0</v>
      </c>
      <c r="AW779">
        <v>0</v>
      </c>
      <c r="AY779" t="s">
        <v>1931</v>
      </c>
      <c r="BA779" s="2">
        <v>44183</v>
      </c>
      <c r="BB779" s="2">
        <v>44183</v>
      </c>
      <c r="BC779" t="s">
        <v>63</v>
      </c>
      <c r="BD779">
        <v>31</v>
      </c>
    </row>
    <row r="780" spans="1:56" hidden="1" x14ac:dyDescent="0.15">
      <c r="A780">
        <v>238</v>
      </c>
      <c r="B780">
        <v>3</v>
      </c>
      <c r="C780">
        <v>3</v>
      </c>
      <c r="D780">
        <v>3</v>
      </c>
      <c r="E780">
        <v>0</v>
      </c>
      <c r="F780">
        <f>-20-43</f>
        <v>-63</v>
      </c>
      <c r="G780" s="1">
        <v>44222</v>
      </c>
      <c r="H780" t="s">
        <v>2267</v>
      </c>
      <c r="I780" t="s">
        <v>56</v>
      </c>
      <c r="J780">
        <v>245</v>
      </c>
      <c r="K780" s="1">
        <v>43542</v>
      </c>
      <c r="L780" s="1">
        <v>43542</v>
      </c>
      <c r="M780" s="1">
        <v>43535</v>
      </c>
      <c r="N780" t="s">
        <v>1932</v>
      </c>
      <c r="O780" t="s">
        <v>1933</v>
      </c>
      <c r="P780" t="s">
        <v>1934</v>
      </c>
      <c r="Q780" t="s">
        <v>1935</v>
      </c>
      <c r="R780" s="1">
        <v>45361</v>
      </c>
      <c r="T780" t="s">
        <v>2295</v>
      </c>
      <c r="U780" t="s">
        <v>1684</v>
      </c>
      <c r="W780" t="s">
        <v>1685</v>
      </c>
      <c r="X780" t="s">
        <v>59</v>
      </c>
      <c r="Y780" t="s">
        <v>1686</v>
      </c>
      <c r="Z780" t="s">
        <v>1687</v>
      </c>
      <c r="AA780" t="s">
        <v>1688</v>
      </c>
      <c r="AC780">
        <v>1</v>
      </c>
      <c r="AG780" t="s">
        <v>2258</v>
      </c>
      <c r="AL780">
        <v>0</v>
      </c>
      <c r="AM780">
        <v>0</v>
      </c>
      <c r="AN780">
        <v>1</v>
      </c>
      <c r="AO780">
        <v>1</v>
      </c>
      <c r="AR780" s="2">
        <v>44239.473969907405</v>
      </c>
      <c r="AS780" s="2">
        <v>44239.473969907405</v>
      </c>
      <c r="AT780">
        <v>9999</v>
      </c>
      <c r="AU780">
        <v>50</v>
      </c>
      <c r="AV780">
        <v>0</v>
      </c>
      <c r="AW780">
        <v>0</v>
      </c>
      <c r="AY780" t="s">
        <v>1936</v>
      </c>
      <c r="BA780" s="2">
        <v>44183</v>
      </c>
      <c r="BB780" s="2">
        <v>44183</v>
      </c>
      <c r="BC780" t="s">
        <v>63</v>
      </c>
      <c r="BD780">
        <v>31</v>
      </c>
    </row>
    <row r="781" spans="1:56" hidden="1" x14ac:dyDescent="0.15">
      <c r="A781">
        <v>238</v>
      </c>
      <c r="B781">
        <v>3</v>
      </c>
      <c r="C781">
        <v>3</v>
      </c>
      <c r="D781">
        <v>3</v>
      </c>
      <c r="E781">
        <v>0</v>
      </c>
      <c r="F781">
        <f>-20-43</f>
        <v>-63</v>
      </c>
      <c r="G781" s="1">
        <v>44222</v>
      </c>
      <c r="H781" t="s">
        <v>2267</v>
      </c>
      <c r="I781" t="s">
        <v>56</v>
      </c>
      <c r="J781">
        <v>245</v>
      </c>
      <c r="K781" s="1">
        <v>43542</v>
      </c>
      <c r="L781" s="1">
        <v>43542</v>
      </c>
      <c r="M781" s="1">
        <v>43535</v>
      </c>
      <c r="N781" t="s">
        <v>1937</v>
      </c>
      <c r="O781" t="s">
        <v>1938</v>
      </c>
      <c r="P781" t="s">
        <v>1939</v>
      </c>
      <c r="Q781" t="s">
        <v>1940</v>
      </c>
      <c r="R781" s="1">
        <v>45361</v>
      </c>
      <c r="T781" t="s">
        <v>2295</v>
      </c>
      <c r="U781" t="s">
        <v>1684</v>
      </c>
      <c r="W781" t="s">
        <v>1685</v>
      </c>
      <c r="X781" t="s">
        <v>59</v>
      </c>
      <c r="Y781" t="s">
        <v>1686</v>
      </c>
      <c r="Z781" t="s">
        <v>1687</v>
      </c>
      <c r="AA781" t="s">
        <v>1688</v>
      </c>
      <c r="AC781">
        <v>1</v>
      </c>
      <c r="AG781" t="s">
        <v>2258</v>
      </c>
      <c r="AL781">
        <v>0</v>
      </c>
      <c r="AM781">
        <v>0</v>
      </c>
      <c r="AN781">
        <v>1</v>
      </c>
      <c r="AO781">
        <v>1</v>
      </c>
      <c r="AR781" s="2">
        <v>44239.473969907405</v>
      </c>
      <c r="AS781" s="2">
        <v>44239.473969907405</v>
      </c>
      <c r="AT781">
        <v>9999</v>
      </c>
      <c r="AU781">
        <v>51</v>
      </c>
      <c r="AV781">
        <v>0</v>
      </c>
      <c r="AW781">
        <v>0</v>
      </c>
      <c r="AY781" t="s">
        <v>1941</v>
      </c>
      <c r="BA781" s="2">
        <v>44183</v>
      </c>
      <c r="BB781" s="2">
        <v>44183</v>
      </c>
      <c r="BC781" t="s">
        <v>63</v>
      </c>
      <c r="BD781">
        <v>31</v>
      </c>
    </row>
    <row r="782" spans="1:56" hidden="1" x14ac:dyDescent="0.15">
      <c r="A782">
        <v>238</v>
      </c>
      <c r="B782">
        <v>3</v>
      </c>
      <c r="C782">
        <v>3</v>
      </c>
      <c r="D782">
        <v>3</v>
      </c>
      <c r="E782">
        <v>0</v>
      </c>
      <c r="F782">
        <f>-20-43</f>
        <v>-63</v>
      </c>
      <c r="G782" s="1">
        <v>44222</v>
      </c>
      <c r="H782" t="s">
        <v>2267</v>
      </c>
      <c r="I782" t="s">
        <v>56</v>
      </c>
      <c r="J782">
        <v>245</v>
      </c>
      <c r="K782" s="1">
        <v>43542</v>
      </c>
      <c r="L782" s="1">
        <v>43542</v>
      </c>
      <c r="M782" s="1">
        <v>43535</v>
      </c>
      <c r="N782" t="s">
        <v>1942</v>
      </c>
      <c r="O782" t="s">
        <v>1943</v>
      </c>
      <c r="P782" t="s">
        <v>1944</v>
      </c>
      <c r="Q782" t="s">
        <v>1945</v>
      </c>
      <c r="R782" s="1">
        <v>45361</v>
      </c>
      <c r="T782" t="s">
        <v>2295</v>
      </c>
      <c r="U782" t="s">
        <v>1684</v>
      </c>
      <c r="W782" t="s">
        <v>1685</v>
      </c>
      <c r="X782" t="s">
        <v>59</v>
      </c>
      <c r="Y782" t="s">
        <v>1686</v>
      </c>
      <c r="Z782" t="s">
        <v>1687</v>
      </c>
      <c r="AA782" t="s">
        <v>1688</v>
      </c>
      <c r="AC782">
        <v>1</v>
      </c>
      <c r="AG782" t="s">
        <v>2258</v>
      </c>
      <c r="AL782">
        <v>0</v>
      </c>
      <c r="AM782">
        <v>0</v>
      </c>
      <c r="AN782">
        <v>1</v>
      </c>
      <c r="AO782">
        <v>1</v>
      </c>
      <c r="AR782" s="2">
        <v>44239.473969907405</v>
      </c>
      <c r="AS782" s="2">
        <v>44239.473969907405</v>
      </c>
      <c r="AT782">
        <v>9999</v>
      </c>
      <c r="AU782">
        <v>52</v>
      </c>
      <c r="AV782">
        <v>0</v>
      </c>
      <c r="AW782">
        <v>0</v>
      </c>
      <c r="AY782" t="s">
        <v>1946</v>
      </c>
      <c r="BA782" s="2">
        <v>44183</v>
      </c>
      <c r="BB782" s="2">
        <v>44183</v>
      </c>
      <c r="BC782" t="s">
        <v>63</v>
      </c>
      <c r="BD782">
        <v>31</v>
      </c>
    </row>
    <row r="783" spans="1:56" hidden="1" x14ac:dyDescent="0.15">
      <c r="A783">
        <v>238</v>
      </c>
      <c r="B783">
        <v>3</v>
      </c>
      <c r="C783">
        <v>3</v>
      </c>
      <c r="D783">
        <v>3</v>
      </c>
      <c r="E783">
        <v>0</v>
      </c>
      <c r="F783">
        <f>-20-43</f>
        <v>-63</v>
      </c>
      <c r="G783" s="1">
        <v>44222</v>
      </c>
      <c r="H783" t="s">
        <v>2267</v>
      </c>
      <c r="I783" t="s">
        <v>56</v>
      </c>
      <c r="J783">
        <v>245</v>
      </c>
      <c r="K783" s="1">
        <v>43542</v>
      </c>
      <c r="L783" s="1">
        <v>43542</v>
      </c>
      <c r="M783" s="1">
        <v>43535</v>
      </c>
      <c r="N783" t="s">
        <v>1947</v>
      </c>
      <c r="O783" t="s">
        <v>1948</v>
      </c>
      <c r="P783" t="s">
        <v>1949</v>
      </c>
      <c r="Q783" t="s">
        <v>1950</v>
      </c>
      <c r="R783" s="1">
        <v>45361</v>
      </c>
      <c r="T783" t="s">
        <v>2295</v>
      </c>
      <c r="U783" t="s">
        <v>1684</v>
      </c>
      <c r="W783" t="s">
        <v>1685</v>
      </c>
      <c r="X783" t="s">
        <v>59</v>
      </c>
      <c r="Y783" t="s">
        <v>1686</v>
      </c>
      <c r="Z783" t="s">
        <v>1687</v>
      </c>
      <c r="AA783" t="s">
        <v>1688</v>
      </c>
      <c r="AC783">
        <v>1</v>
      </c>
      <c r="AG783" t="s">
        <v>2258</v>
      </c>
      <c r="AL783">
        <v>0</v>
      </c>
      <c r="AM783">
        <v>0</v>
      </c>
      <c r="AN783">
        <v>1</v>
      </c>
      <c r="AO783">
        <v>1</v>
      </c>
      <c r="AR783" s="2">
        <v>44239.473969907405</v>
      </c>
      <c r="AS783" s="2">
        <v>44239.473969907405</v>
      </c>
      <c r="AT783">
        <v>9999</v>
      </c>
      <c r="AU783">
        <v>53</v>
      </c>
      <c r="AV783">
        <v>0</v>
      </c>
      <c r="AW783">
        <v>0</v>
      </c>
      <c r="AY783" t="s">
        <v>1951</v>
      </c>
      <c r="BA783" s="2">
        <v>44183</v>
      </c>
      <c r="BB783" s="2">
        <v>44183</v>
      </c>
      <c r="BC783" t="s">
        <v>63</v>
      </c>
      <c r="BD783">
        <v>31</v>
      </c>
    </row>
    <row r="784" spans="1:56" hidden="1" x14ac:dyDescent="0.15">
      <c r="A784">
        <v>238</v>
      </c>
      <c r="B784">
        <v>3</v>
      </c>
      <c r="C784">
        <v>3</v>
      </c>
      <c r="D784">
        <v>3</v>
      </c>
      <c r="E784">
        <v>0</v>
      </c>
      <c r="F784">
        <f>-20-43</f>
        <v>-63</v>
      </c>
      <c r="G784" s="1">
        <v>44222</v>
      </c>
      <c r="H784" t="s">
        <v>2267</v>
      </c>
      <c r="I784" t="s">
        <v>56</v>
      </c>
      <c r="J784">
        <v>245</v>
      </c>
      <c r="K784" s="1">
        <v>43542</v>
      </c>
      <c r="L784" s="1">
        <v>43542</v>
      </c>
      <c r="M784" s="1">
        <v>43535</v>
      </c>
      <c r="N784" t="s">
        <v>1952</v>
      </c>
      <c r="O784" t="s">
        <v>1953</v>
      </c>
      <c r="P784" t="s">
        <v>1954</v>
      </c>
      <c r="Q784" t="s">
        <v>1955</v>
      </c>
      <c r="R784" s="1">
        <v>45361</v>
      </c>
      <c r="T784" t="s">
        <v>2295</v>
      </c>
      <c r="U784" t="s">
        <v>1684</v>
      </c>
      <c r="W784" t="s">
        <v>1685</v>
      </c>
      <c r="X784" t="s">
        <v>59</v>
      </c>
      <c r="Y784" t="s">
        <v>1686</v>
      </c>
      <c r="Z784" t="s">
        <v>1687</v>
      </c>
      <c r="AA784" t="s">
        <v>1688</v>
      </c>
      <c r="AC784">
        <v>1</v>
      </c>
      <c r="AG784" t="s">
        <v>2258</v>
      </c>
      <c r="AL784">
        <v>0</v>
      </c>
      <c r="AM784">
        <v>0</v>
      </c>
      <c r="AN784">
        <v>1</v>
      </c>
      <c r="AO784">
        <v>1</v>
      </c>
      <c r="AR784" s="2">
        <v>44239.473969907405</v>
      </c>
      <c r="AS784" s="2">
        <v>44239.473969907405</v>
      </c>
      <c r="AT784">
        <v>9999</v>
      </c>
      <c r="AU784">
        <v>54</v>
      </c>
      <c r="AV784">
        <v>0</v>
      </c>
      <c r="AW784">
        <v>0</v>
      </c>
      <c r="AY784" t="s">
        <v>1956</v>
      </c>
      <c r="BA784" s="2">
        <v>44183</v>
      </c>
      <c r="BB784" s="2">
        <v>44183</v>
      </c>
      <c r="BC784" t="s">
        <v>63</v>
      </c>
      <c r="BD784">
        <v>31</v>
      </c>
    </row>
    <row r="785" spans="1:56" hidden="1" x14ac:dyDescent="0.15">
      <c r="A785">
        <v>238</v>
      </c>
      <c r="B785">
        <v>3</v>
      </c>
      <c r="C785">
        <v>3</v>
      </c>
      <c r="D785">
        <v>3</v>
      </c>
      <c r="E785">
        <v>0</v>
      </c>
      <c r="F785">
        <f>-20-43</f>
        <v>-63</v>
      </c>
      <c r="G785" s="1">
        <v>44222</v>
      </c>
      <c r="H785" t="s">
        <v>2267</v>
      </c>
      <c r="I785" t="s">
        <v>56</v>
      </c>
      <c r="J785">
        <v>245</v>
      </c>
      <c r="K785" s="1">
        <v>43542</v>
      </c>
      <c r="L785" s="1">
        <v>43542</v>
      </c>
      <c r="M785" s="1">
        <v>43535</v>
      </c>
      <c r="N785" t="s">
        <v>1957</v>
      </c>
      <c r="O785" t="s">
        <v>1958</v>
      </c>
      <c r="P785" t="s">
        <v>1959</v>
      </c>
      <c r="Q785" t="s">
        <v>1960</v>
      </c>
      <c r="R785" s="1">
        <v>45361</v>
      </c>
      <c r="T785" t="s">
        <v>2295</v>
      </c>
      <c r="U785" t="s">
        <v>1684</v>
      </c>
      <c r="W785" t="s">
        <v>1685</v>
      </c>
      <c r="X785" t="s">
        <v>59</v>
      </c>
      <c r="Y785" t="s">
        <v>1686</v>
      </c>
      <c r="Z785" t="s">
        <v>1687</v>
      </c>
      <c r="AA785" t="s">
        <v>1688</v>
      </c>
      <c r="AC785">
        <v>1</v>
      </c>
      <c r="AG785" t="s">
        <v>2258</v>
      </c>
      <c r="AL785">
        <v>0</v>
      </c>
      <c r="AM785">
        <v>0</v>
      </c>
      <c r="AN785">
        <v>1</v>
      </c>
      <c r="AO785">
        <v>1</v>
      </c>
      <c r="AR785" s="2">
        <v>44239.473969907405</v>
      </c>
      <c r="AS785" s="2">
        <v>44239.473969907405</v>
      </c>
      <c r="AT785">
        <v>9999</v>
      </c>
      <c r="AU785">
        <v>55</v>
      </c>
      <c r="AV785">
        <v>0</v>
      </c>
      <c r="AW785">
        <v>0</v>
      </c>
      <c r="AY785" t="s">
        <v>1961</v>
      </c>
      <c r="BA785" s="2">
        <v>44183</v>
      </c>
      <c r="BB785" s="2">
        <v>44183</v>
      </c>
      <c r="BC785" t="s">
        <v>63</v>
      </c>
      <c r="BD785">
        <v>31</v>
      </c>
    </row>
    <row r="786" spans="1:56" hidden="1" x14ac:dyDescent="0.15">
      <c r="A786">
        <v>238</v>
      </c>
      <c r="B786">
        <v>3</v>
      </c>
      <c r="C786">
        <v>3</v>
      </c>
      <c r="D786">
        <v>3</v>
      </c>
      <c r="E786">
        <v>0</v>
      </c>
      <c r="F786">
        <f>-20-43</f>
        <v>-63</v>
      </c>
      <c r="G786" s="1">
        <v>44222</v>
      </c>
      <c r="H786" t="s">
        <v>2267</v>
      </c>
      <c r="I786" t="s">
        <v>56</v>
      </c>
      <c r="J786">
        <v>245</v>
      </c>
      <c r="K786" s="1">
        <v>43542</v>
      </c>
      <c r="L786" s="1">
        <v>43542</v>
      </c>
      <c r="M786" s="1">
        <v>43535</v>
      </c>
      <c r="N786" t="s">
        <v>1962</v>
      </c>
      <c r="O786" t="s">
        <v>1963</v>
      </c>
      <c r="P786" t="s">
        <v>1964</v>
      </c>
      <c r="Q786" t="s">
        <v>1965</v>
      </c>
      <c r="R786" s="1">
        <v>45361</v>
      </c>
      <c r="T786" t="s">
        <v>2295</v>
      </c>
      <c r="U786" t="s">
        <v>1684</v>
      </c>
      <c r="W786" t="s">
        <v>1685</v>
      </c>
      <c r="X786" t="s">
        <v>59</v>
      </c>
      <c r="Y786" t="s">
        <v>1686</v>
      </c>
      <c r="Z786" t="s">
        <v>1687</v>
      </c>
      <c r="AA786" t="s">
        <v>1688</v>
      </c>
      <c r="AC786">
        <v>1</v>
      </c>
      <c r="AG786" t="s">
        <v>2258</v>
      </c>
      <c r="AL786">
        <v>0</v>
      </c>
      <c r="AM786">
        <v>0</v>
      </c>
      <c r="AN786">
        <v>1</v>
      </c>
      <c r="AO786">
        <v>1</v>
      </c>
      <c r="AR786" s="2">
        <v>44239.473969907405</v>
      </c>
      <c r="AS786" s="2">
        <v>44239.473969907405</v>
      </c>
      <c r="AT786">
        <v>9999</v>
      </c>
      <c r="AU786">
        <v>56</v>
      </c>
      <c r="AV786">
        <v>0</v>
      </c>
      <c r="AW786">
        <v>0</v>
      </c>
      <c r="AY786" t="s">
        <v>1966</v>
      </c>
      <c r="BA786" s="2">
        <v>44183</v>
      </c>
      <c r="BB786" s="2">
        <v>44183</v>
      </c>
      <c r="BC786" t="s">
        <v>63</v>
      </c>
      <c r="BD786">
        <v>31</v>
      </c>
    </row>
    <row r="787" spans="1:56" hidden="1" x14ac:dyDescent="0.15">
      <c r="A787">
        <v>238</v>
      </c>
      <c r="B787">
        <v>3</v>
      </c>
      <c r="C787">
        <v>3</v>
      </c>
      <c r="D787">
        <v>3</v>
      </c>
      <c r="E787">
        <v>0</v>
      </c>
      <c r="F787">
        <f>-20-43</f>
        <v>-63</v>
      </c>
      <c r="G787" s="1">
        <v>44222</v>
      </c>
      <c r="H787" t="s">
        <v>2267</v>
      </c>
      <c r="I787" t="s">
        <v>56</v>
      </c>
      <c r="J787">
        <v>245</v>
      </c>
      <c r="K787" s="1">
        <v>43542</v>
      </c>
      <c r="L787" s="1">
        <v>43542</v>
      </c>
      <c r="M787" s="1">
        <v>43535</v>
      </c>
      <c r="N787" t="s">
        <v>1967</v>
      </c>
      <c r="O787" t="s">
        <v>1968</v>
      </c>
      <c r="P787" t="s">
        <v>1969</v>
      </c>
      <c r="Q787" t="s">
        <v>1970</v>
      </c>
      <c r="R787" s="1">
        <v>45361</v>
      </c>
      <c r="T787" t="s">
        <v>2295</v>
      </c>
      <c r="U787" t="s">
        <v>1684</v>
      </c>
      <c r="W787" t="s">
        <v>1685</v>
      </c>
      <c r="X787" t="s">
        <v>59</v>
      </c>
      <c r="Y787" t="s">
        <v>1686</v>
      </c>
      <c r="Z787" t="s">
        <v>1687</v>
      </c>
      <c r="AA787" t="s">
        <v>1688</v>
      </c>
      <c r="AC787">
        <v>1</v>
      </c>
      <c r="AG787" t="s">
        <v>2258</v>
      </c>
      <c r="AL787">
        <v>0</v>
      </c>
      <c r="AM787">
        <v>0</v>
      </c>
      <c r="AN787">
        <v>1</v>
      </c>
      <c r="AO787">
        <v>1</v>
      </c>
      <c r="AR787" s="2">
        <v>44239.473969907405</v>
      </c>
      <c r="AS787" s="2">
        <v>44239.473969907405</v>
      </c>
      <c r="AT787">
        <v>9999</v>
      </c>
      <c r="AU787">
        <v>57</v>
      </c>
      <c r="AV787">
        <v>0</v>
      </c>
      <c r="AW787">
        <v>0</v>
      </c>
      <c r="AY787" t="s">
        <v>1971</v>
      </c>
      <c r="BA787" s="2">
        <v>44183</v>
      </c>
      <c r="BB787" s="2">
        <v>44183</v>
      </c>
      <c r="BC787" t="s">
        <v>63</v>
      </c>
      <c r="BD787">
        <v>31</v>
      </c>
    </row>
    <row r="788" spans="1:56" hidden="1" x14ac:dyDescent="0.15">
      <c r="A788">
        <v>238</v>
      </c>
      <c r="B788">
        <v>3</v>
      </c>
      <c r="C788">
        <v>3</v>
      </c>
      <c r="D788">
        <v>3</v>
      </c>
      <c r="E788">
        <v>0</v>
      </c>
      <c r="F788">
        <f>-20-43</f>
        <v>-63</v>
      </c>
      <c r="G788" s="1">
        <v>44222</v>
      </c>
      <c r="H788" t="s">
        <v>2267</v>
      </c>
      <c r="I788" t="s">
        <v>56</v>
      </c>
      <c r="J788">
        <v>245</v>
      </c>
      <c r="K788" s="1">
        <v>43542</v>
      </c>
      <c r="L788" s="1">
        <v>43542</v>
      </c>
      <c r="M788" s="1">
        <v>43535</v>
      </c>
      <c r="N788" t="s">
        <v>1972</v>
      </c>
      <c r="O788" t="s">
        <v>1973</v>
      </c>
      <c r="P788" t="s">
        <v>1974</v>
      </c>
      <c r="Q788" t="s">
        <v>1975</v>
      </c>
      <c r="R788" s="1">
        <v>45361</v>
      </c>
      <c r="T788" t="s">
        <v>2295</v>
      </c>
      <c r="U788" t="s">
        <v>1684</v>
      </c>
      <c r="W788" t="s">
        <v>1685</v>
      </c>
      <c r="X788" t="s">
        <v>59</v>
      </c>
      <c r="Y788" t="s">
        <v>1686</v>
      </c>
      <c r="Z788" t="s">
        <v>1687</v>
      </c>
      <c r="AA788" t="s">
        <v>1688</v>
      </c>
      <c r="AC788">
        <v>1</v>
      </c>
      <c r="AG788" t="s">
        <v>2258</v>
      </c>
      <c r="AL788">
        <v>0</v>
      </c>
      <c r="AM788">
        <v>0</v>
      </c>
      <c r="AN788">
        <v>1</v>
      </c>
      <c r="AO788">
        <v>1</v>
      </c>
      <c r="AR788" s="2">
        <v>44239.473969907405</v>
      </c>
      <c r="AS788" s="2">
        <v>44239.473969907405</v>
      </c>
      <c r="AT788">
        <v>9999</v>
      </c>
      <c r="AU788">
        <v>58</v>
      </c>
      <c r="AV788">
        <v>0</v>
      </c>
      <c r="AW788">
        <v>0</v>
      </c>
      <c r="AY788" t="s">
        <v>1976</v>
      </c>
      <c r="BA788" s="2">
        <v>44183</v>
      </c>
      <c r="BB788" s="2">
        <v>44183</v>
      </c>
      <c r="BC788" t="s">
        <v>63</v>
      </c>
      <c r="BD788">
        <v>31</v>
      </c>
    </row>
    <row r="789" spans="1:56" hidden="1" x14ac:dyDescent="0.15">
      <c r="A789">
        <v>238</v>
      </c>
      <c r="B789">
        <v>3</v>
      </c>
      <c r="C789">
        <v>3</v>
      </c>
      <c r="D789">
        <v>3</v>
      </c>
      <c r="E789">
        <v>0</v>
      </c>
      <c r="F789">
        <f>-20-43</f>
        <v>-63</v>
      </c>
      <c r="G789" s="1">
        <v>44222</v>
      </c>
      <c r="H789" t="s">
        <v>2267</v>
      </c>
      <c r="I789" t="s">
        <v>56</v>
      </c>
      <c r="J789">
        <v>245</v>
      </c>
      <c r="K789" s="1">
        <v>43542</v>
      </c>
      <c r="L789" s="1">
        <v>43542</v>
      </c>
      <c r="M789" s="1">
        <v>43535</v>
      </c>
      <c r="N789" t="s">
        <v>1977</v>
      </c>
      <c r="O789" t="s">
        <v>1978</v>
      </c>
      <c r="P789" t="s">
        <v>1979</v>
      </c>
      <c r="Q789" t="s">
        <v>1980</v>
      </c>
      <c r="R789" s="1">
        <v>45361</v>
      </c>
      <c r="T789" t="s">
        <v>2295</v>
      </c>
      <c r="U789" t="s">
        <v>1684</v>
      </c>
      <c r="W789" t="s">
        <v>1685</v>
      </c>
      <c r="X789" t="s">
        <v>59</v>
      </c>
      <c r="Y789" t="s">
        <v>1686</v>
      </c>
      <c r="Z789" t="s">
        <v>1687</v>
      </c>
      <c r="AA789" t="s">
        <v>1688</v>
      </c>
      <c r="AC789">
        <v>1</v>
      </c>
      <c r="AG789" t="s">
        <v>2258</v>
      </c>
      <c r="AL789">
        <v>0</v>
      </c>
      <c r="AM789">
        <v>0</v>
      </c>
      <c r="AN789">
        <v>1</v>
      </c>
      <c r="AO789">
        <v>1</v>
      </c>
      <c r="AR789" s="2">
        <v>44239.473969907405</v>
      </c>
      <c r="AS789" s="2">
        <v>44239.473969907405</v>
      </c>
      <c r="AT789">
        <v>9999</v>
      </c>
      <c r="AU789">
        <v>59</v>
      </c>
      <c r="AV789">
        <v>0</v>
      </c>
      <c r="AW789">
        <v>0</v>
      </c>
      <c r="AY789" t="s">
        <v>1981</v>
      </c>
      <c r="BA789" s="2">
        <v>44183</v>
      </c>
      <c r="BB789" s="2">
        <v>44183</v>
      </c>
      <c r="BC789" t="s">
        <v>63</v>
      </c>
      <c r="BD789">
        <v>31</v>
      </c>
    </row>
    <row r="790" spans="1:56" hidden="1" x14ac:dyDescent="0.15">
      <c r="A790">
        <v>238</v>
      </c>
      <c r="B790">
        <v>3</v>
      </c>
      <c r="C790">
        <v>3</v>
      </c>
      <c r="D790">
        <v>3</v>
      </c>
      <c r="E790">
        <v>0</v>
      </c>
      <c r="F790">
        <f>-20-43</f>
        <v>-63</v>
      </c>
      <c r="G790" s="1">
        <v>44222</v>
      </c>
      <c r="H790" t="s">
        <v>2267</v>
      </c>
      <c r="I790" t="s">
        <v>56</v>
      </c>
      <c r="J790">
        <v>245</v>
      </c>
      <c r="K790" s="1">
        <v>43542</v>
      </c>
      <c r="L790" s="1">
        <v>43542</v>
      </c>
      <c r="M790" s="1">
        <v>43535</v>
      </c>
      <c r="N790" t="s">
        <v>1982</v>
      </c>
      <c r="O790" t="s">
        <v>1983</v>
      </c>
      <c r="P790" t="s">
        <v>1984</v>
      </c>
      <c r="Q790" t="s">
        <v>1985</v>
      </c>
      <c r="R790" s="1">
        <v>45361</v>
      </c>
      <c r="T790" t="s">
        <v>2295</v>
      </c>
      <c r="U790" t="s">
        <v>1684</v>
      </c>
      <c r="W790" t="s">
        <v>1685</v>
      </c>
      <c r="X790" t="s">
        <v>59</v>
      </c>
      <c r="Y790" t="s">
        <v>1686</v>
      </c>
      <c r="Z790" t="s">
        <v>1687</v>
      </c>
      <c r="AA790" t="s">
        <v>1688</v>
      </c>
      <c r="AC790">
        <v>1</v>
      </c>
      <c r="AG790" t="s">
        <v>2258</v>
      </c>
      <c r="AL790">
        <v>0</v>
      </c>
      <c r="AM790">
        <v>0</v>
      </c>
      <c r="AN790">
        <v>1</v>
      </c>
      <c r="AO790">
        <v>1</v>
      </c>
      <c r="AR790" s="2">
        <v>44239.473969907405</v>
      </c>
      <c r="AS790" s="2">
        <v>44239.473969907405</v>
      </c>
      <c r="AT790">
        <v>9999</v>
      </c>
      <c r="AU790">
        <v>60</v>
      </c>
      <c r="AV790">
        <v>0</v>
      </c>
      <c r="AW790">
        <v>0</v>
      </c>
      <c r="AY790" t="s">
        <v>1986</v>
      </c>
      <c r="BA790" s="2">
        <v>44183</v>
      </c>
      <c r="BB790" s="2">
        <v>44183</v>
      </c>
      <c r="BC790" t="s">
        <v>63</v>
      </c>
      <c r="BD790">
        <v>31</v>
      </c>
    </row>
    <row r="791" spans="1:56" hidden="1" x14ac:dyDescent="0.15">
      <c r="A791">
        <v>238</v>
      </c>
      <c r="B791">
        <v>3</v>
      </c>
      <c r="C791">
        <v>3</v>
      </c>
      <c r="D791">
        <v>3</v>
      </c>
      <c r="E791">
        <v>0</v>
      </c>
      <c r="F791">
        <f>-20-43</f>
        <v>-63</v>
      </c>
      <c r="G791" s="1">
        <v>44222</v>
      </c>
      <c r="H791" t="s">
        <v>2267</v>
      </c>
      <c r="I791" t="s">
        <v>56</v>
      </c>
      <c r="J791">
        <v>245</v>
      </c>
      <c r="K791" s="1">
        <v>43542</v>
      </c>
      <c r="L791" s="1">
        <v>43542</v>
      </c>
      <c r="M791" s="1">
        <v>43535</v>
      </c>
      <c r="N791" t="s">
        <v>1987</v>
      </c>
      <c r="O791" t="s">
        <v>1988</v>
      </c>
      <c r="P791" t="s">
        <v>1989</v>
      </c>
      <c r="Q791" t="s">
        <v>1990</v>
      </c>
      <c r="R791" s="1">
        <v>45361</v>
      </c>
      <c r="T791" t="s">
        <v>2295</v>
      </c>
      <c r="U791" t="s">
        <v>1684</v>
      </c>
      <c r="W791" t="s">
        <v>1685</v>
      </c>
      <c r="X791" t="s">
        <v>59</v>
      </c>
      <c r="Y791" t="s">
        <v>1686</v>
      </c>
      <c r="Z791" t="s">
        <v>1687</v>
      </c>
      <c r="AA791" t="s">
        <v>1688</v>
      </c>
      <c r="AC791">
        <v>1</v>
      </c>
      <c r="AG791" t="s">
        <v>2258</v>
      </c>
      <c r="AL791">
        <v>0</v>
      </c>
      <c r="AM791">
        <v>0</v>
      </c>
      <c r="AN791">
        <v>1</v>
      </c>
      <c r="AO791">
        <v>1</v>
      </c>
      <c r="AR791" s="2">
        <v>44239.473969907405</v>
      </c>
      <c r="AS791" s="2">
        <v>44239.473969907405</v>
      </c>
      <c r="AT791">
        <v>9999</v>
      </c>
      <c r="AU791">
        <v>61</v>
      </c>
      <c r="AV791">
        <v>0</v>
      </c>
      <c r="AW791">
        <v>0</v>
      </c>
      <c r="AY791" t="s">
        <v>1991</v>
      </c>
      <c r="BA791" s="2">
        <v>44183</v>
      </c>
      <c r="BB791" s="2">
        <v>44183</v>
      </c>
      <c r="BC791" t="s">
        <v>63</v>
      </c>
      <c r="BD791">
        <v>31</v>
      </c>
    </row>
    <row r="792" spans="1:56" hidden="1" x14ac:dyDescent="0.15">
      <c r="A792">
        <v>238</v>
      </c>
      <c r="B792">
        <v>3</v>
      </c>
      <c r="C792">
        <v>3</v>
      </c>
      <c r="D792">
        <v>3</v>
      </c>
      <c r="E792">
        <v>0</v>
      </c>
      <c r="F792">
        <f>-20-43</f>
        <v>-63</v>
      </c>
      <c r="G792" s="1">
        <v>44222</v>
      </c>
      <c r="H792" t="s">
        <v>2267</v>
      </c>
      <c r="I792" t="s">
        <v>56</v>
      </c>
      <c r="J792">
        <v>245</v>
      </c>
      <c r="K792" s="1">
        <v>43542</v>
      </c>
      <c r="L792" s="1">
        <v>43542</v>
      </c>
      <c r="M792" s="1">
        <v>43535</v>
      </c>
      <c r="N792" t="s">
        <v>1992</v>
      </c>
      <c r="O792" t="s">
        <v>1993</v>
      </c>
      <c r="P792" t="s">
        <v>1994</v>
      </c>
      <c r="Q792" t="s">
        <v>1995</v>
      </c>
      <c r="R792" s="1">
        <v>45361</v>
      </c>
      <c r="T792" t="s">
        <v>2295</v>
      </c>
      <c r="U792" t="s">
        <v>1684</v>
      </c>
      <c r="W792" t="s">
        <v>1685</v>
      </c>
      <c r="X792" t="s">
        <v>59</v>
      </c>
      <c r="Y792" t="s">
        <v>1686</v>
      </c>
      <c r="Z792" t="s">
        <v>1687</v>
      </c>
      <c r="AA792" t="s">
        <v>1688</v>
      </c>
      <c r="AC792">
        <v>1</v>
      </c>
      <c r="AG792" t="s">
        <v>2258</v>
      </c>
      <c r="AL792">
        <v>0</v>
      </c>
      <c r="AM792">
        <v>0</v>
      </c>
      <c r="AN792">
        <v>1</v>
      </c>
      <c r="AO792">
        <v>1</v>
      </c>
      <c r="AR792" s="2">
        <v>44239.473969907405</v>
      </c>
      <c r="AS792" s="2">
        <v>44239.473969907405</v>
      </c>
      <c r="AT792">
        <v>9999</v>
      </c>
      <c r="AU792">
        <v>62</v>
      </c>
      <c r="AV792">
        <v>0</v>
      </c>
      <c r="AW792">
        <v>0</v>
      </c>
      <c r="AY792" t="s">
        <v>1996</v>
      </c>
      <c r="BA792" s="2">
        <v>44183</v>
      </c>
      <c r="BB792" s="2">
        <v>44183</v>
      </c>
      <c r="BC792" t="s">
        <v>63</v>
      </c>
      <c r="BD792">
        <v>31</v>
      </c>
    </row>
    <row r="793" spans="1:56" hidden="1" x14ac:dyDescent="0.15">
      <c r="A793">
        <v>238</v>
      </c>
      <c r="B793">
        <v>3</v>
      </c>
      <c r="C793">
        <v>3</v>
      </c>
      <c r="D793">
        <v>3</v>
      </c>
      <c r="E793">
        <v>0</v>
      </c>
      <c r="F793">
        <f>-20-43</f>
        <v>-63</v>
      </c>
      <c r="G793" s="1">
        <v>44222</v>
      </c>
      <c r="H793" t="s">
        <v>2267</v>
      </c>
      <c r="I793" t="s">
        <v>56</v>
      </c>
      <c r="J793">
        <v>245</v>
      </c>
      <c r="K793" s="1">
        <v>43542</v>
      </c>
      <c r="L793" s="1">
        <v>43542</v>
      </c>
      <c r="M793" s="1">
        <v>43535</v>
      </c>
      <c r="N793" t="s">
        <v>1997</v>
      </c>
      <c r="O793" t="s">
        <v>1998</v>
      </c>
      <c r="P793" t="s">
        <v>1999</v>
      </c>
      <c r="Q793" t="s">
        <v>2000</v>
      </c>
      <c r="R793" s="1">
        <v>45361</v>
      </c>
      <c r="T793" t="s">
        <v>2295</v>
      </c>
      <c r="U793" t="s">
        <v>1684</v>
      </c>
      <c r="W793" t="s">
        <v>1685</v>
      </c>
      <c r="X793" t="s">
        <v>59</v>
      </c>
      <c r="Y793" t="s">
        <v>1686</v>
      </c>
      <c r="Z793" t="s">
        <v>1687</v>
      </c>
      <c r="AA793" t="s">
        <v>1688</v>
      </c>
      <c r="AC793">
        <v>1</v>
      </c>
      <c r="AG793" t="s">
        <v>2258</v>
      </c>
      <c r="AL793">
        <v>0</v>
      </c>
      <c r="AM793">
        <v>0</v>
      </c>
      <c r="AN793">
        <v>1</v>
      </c>
      <c r="AO793">
        <v>1</v>
      </c>
      <c r="AR793" s="2">
        <v>44239.473969907405</v>
      </c>
      <c r="AS793" s="2">
        <v>44239.473969907405</v>
      </c>
      <c r="AT793">
        <v>9999</v>
      </c>
      <c r="AU793">
        <v>63</v>
      </c>
      <c r="AV793">
        <v>0</v>
      </c>
      <c r="AW793">
        <v>0</v>
      </c>
      <c r="AY793" t="s">
        <v>2001</v>
      </c>
      <c r="BA793" s="2">
        <v>44183</v>
      </c>
      <c r="BB793" s="2">
        <v>44183</v>
      </c>
      <c r="BC793" t="s">
        <v>63</v>
      </c>
      <c r="BD793">
        <v>31</v>
      </c>
    </row>
    <row r="794" spans="1:56" hidden="1" x14ac:dyDescent="0.15">
      <c r="A794">
        <v>238</v>
      </c>
      <c r="B794">
        <v>3</v>
      </c>
      <c r="C794">
        <v>3</v>
      </c>
      <c r="D794">
        <v>3</v>
      </c>
      <c r="E794">
        <v>0</v>
      </c>
      <c r="F794">
        <f>-20-43</f>
        <v>-63</v>
      </c>
      <c r="G794" s="1">
        <v>44222</v>
      </c>
      <c r="H794" t="s">
        <v>2267</v>
      </c>
      <c r="I794" t="s">
        <v>56</v>
      </c>
      <c r="J794">
        <v>245</v>
      </c>
      <c r="K794" s="1">
        <v>43542</v>
      </c>
      <c r="L794" s="1">
        <v>43542</v>
      </c>
      <c r="M794" s="1">
        <v>43535</v>
      </c>
      <c r="N794" t="s">
        <v>2002</v>
      </c>
      <c r="O794" t="s">
        <v>2003</v>
      </c>
      <c r="P794" t="s">
        <v>2004</v>
      </c>
      <c r="Q794" t="s">
        <v>2005</v>
      </c>
      <c r="R794" s="1">
        <v>45361</v>
      </c>
      <c r="T794" t="s">
        <v>2295</v>
      </c>
      <c r="U794" t="s">
        <v>1684</v>
      </c>
      <c r="W794" t="s">
        <v>1685</v>
      </c>
      <c r="X794" t="s">
        <v>59</v>
      </c>
      <c r="Y794" t="s">
        <v>1686</v>
      </c>
      <c r="Z794" t="s">
        <v>1687</v>
      </c>
      <c r="AA794" t="s">
        <v>1688</v>
      </c>
      <c r="AC794">
        <v>1</v>
      </c>
      <c r="AG794" t="s">
        <v>2258</v>
      </c>
      <c r="AL794">
        <v>0</v>
      </c>
      <c r="AM794">
        <v>0</v>
      </c>
      <c r="AN794">
        <v>1</v>
      </c>
      <c r="AO794">
        <v>1</v>
      </c>
      <c r="AR794" s="2">
        <v>44239.473969907405</v>
      </c>
      <c r="AS794" s="2">
        <v>44239.473969907405</v>
      </c>
      <c r="AT794">
        <v>9999</v>
      </c>
      <c r="AU794">
        <v>64</v>
      </c>
      <c r="AV794">
        <v>0</v>
      </c>
      <c r="AW794">
        <v>0</v>
      </c>
      <c r="AY794" t="s">
        <v>2006</v>
      </c>
      <c r="BA794" s="2">
        <v>44183</v>
      </c>
      <c r="BB794" s="2">
        <v>44183</v>
      </c>
      <c r="BC794" t="s">
        <v>63</v>
      </c>
      <c r="BD794">
        <v>31</v>
      </c>
    </row>
    <row r="795" spans="1:56" hidden="1" x14ac:dyDescent="0.15">
      <c r="A795">
        <v>238</v>
      </c>
      <c r="B795">
        <v>3</v>
      </c>
      <c r="C795">
        <v>3</v>
      </c>
      <c r="D795">
        <v>3</v>
      </c>
      <c r="E795">
        <v>0</v>
      </c>
      <c r="F795">
        <f>-20-43</f>
        <v>-63</v>
      </c>
      <c r="G795" s="1">
        <v>44222</v>
      </c>
      <c r="H795" t="s">
        <v>2267</v>
      </c>
      <c r="I795" t="s">
        <v>56</v>
      </c>
      <c r="J795">
        <v>245</v>
      </c>
      <c r="K795" s="1">
        <v>43542</v>
      </c>
      <c r="L795" s="1">
        <v>43542</v>
      </c>
      <c r="M795" s="1">
        <v>43535</v>
      </c>
      <c r="N795" t="s">
        <v>2007</v>
      </c>
      <c r="O795" t="s">
        <v>2008</v>
      </c>
      <c r="P795" t="s">
        <v>2009</v>
      </c>
      <c r="Q795" t="s">
        <v>2010</v>
      </c>
      <c r="R795" s="1">
        <v>45361</v>
      </c>
      <c r="T795" t="s">
        <v>2295</v>
      </c>
      <c r="U795" t="s">
        <v>1684</v>
      </c>
      <c r="W795" t="s">
        <v>1685</v>
      </c>
      <c r="X795" t="s">
        <v>59</v>
      </c>
      <c r="Y795" t="s">
        <v>1686</v>
      </c>
      <c r="Z795" t="s">
        <v>1687</v>
      </c>
      <c r="AA795" t="s">
        <v>1688</v>
      </c>
      <c r="AC795">
        <v>1</v>
      </c>
      <c r="AG795" t="s">
        <v>2258</v>
      </c>
      <c r="AL795">
        <v>0</v>
      </c>
      <c r="AM795">
        <v>0</v>
      </c>
      <c r="AN795">
        <v>1</v>
      </c>
      <c r="AO795">
        <v>1</v>
      </c>
      <c r="AR795" s="2">
        <v>44239.473969907405</v>
      </c>
      <c r="AS795" s="2">
        <v>44239.473969907405</v>
      </c>
      <c r="AT795">
        <v>9999</v>
      </c>
      <c r="AU795">
        <v>65</v>
      </c>
      <c r="AV795">
        <v>0</v>
      </c>
      <c r="AW795">
        <v>0</v>
      </c>
      <c r="AY795" t="s">
        <v>2011</v>
      </c>
      <c r="BA795" s="2">
        <v>44183</v>
      </c>
      <c r="BB795" s="2">
        <v>44183</v>
      </c>
      <c r="BC795" t="s">
        <v>63</v>
      </c>
      <c r="BD795">
        <v>31</v>
      </c>
    </row>
    <row r="796" spans="1:56" hidden="1" x14ac:dyDescent="0.15">
      <c r="A796">
        <v>238</v>
      </c>
      <c r="B796">
        <v>3</v>
      </c>
      <c r="C796">
        <v>3</v>
      </c>
      <c r="D796">
        <v>3</v>
      </c>
      <c r="E796">
        <v>0</v>
      </c>
      <c r="F796">
        <f>-20-43</f>
        <v>-63</v>
      </c>
      <c r="G796" s="1">
        <v>44222</v>
      </c>
      <c r="H796" t="s">
        <v>2267</v>
      </c>
      <c r="I796" t="s">
        <v>56</v>
      </c>
      <c r="J796">
        <v>245</v>
      </c>
      <c r="K796" s="1">
        <v>43542</v>
      </c>
      <c r="L796" s="1">
        <v>43542</v>
      </c>
      <c r="M796" s="1">
        <v>43535</v>
      </c>
      <c r="N796" t="s">
        <v>2012</v>
      </c>
      <c r="O796" t="s">
        <v>2013</v>
      </c>
      <c r="P796" t="s">
        <v>2014</v>
      </c>
      <c r="Q796" t="s">
        <v>2015</v>
      </c>
      <c r="R796" s="1">
        <v>45361</v>
      </c>
      <c r="T796" t="s">
        <v>2295</v>
      </c>
      <c r="U796" t="s">
        <v>1684</v>
      </c>
      <c r="W796" t="s">
        <v>1685</v>
      </c>
      <c r="X796" t="s">
        <v>59</v>
      </c>
      <c r="Y796" t="s">
        <v>1686</v>
      </c>
      <c r="Z796" t="s">
        <v>1687</v>
      </c>
      <c r="AA796" t="s">
        <v>1688</v>
      </c>
      <c r="AC796">
        <v>1</v>
      </c>
      <c r="AG796" t="s">
        <v>2258</v>
      </c>
      <c r="AL796">
        <v>0</v>
      </c>
      <c r="AM796">
        <v>0</v>
      </c>
      <c r="AN796">
        <v>1</v>
      </c>
      <c r="AO796">
        <v>1</v>
      </c>
      <c r="AR796" s="2">
        <v>44239.473969907405</v>
      </c>
      <c r="AS796" s="2">
        <v>44239.473969907405</v>
      </c>
      <c r="AT796">
        <v>9999</v>
      </c>
      <c r="AU796">
        <v>66</v>
      </c>
      <c r="AV796">
        <v>0</v>
      </c>
      <c r="AW796">
        <v>0</v>
      </c>
      <c r="AY796" t="s">
        <v>2016</v>
      </c>
      <c r="BA796" s="2">
        <v>44183</v>
      </c>
      <c r="BB796" s="2">
        <v>44183</v>
      </c>
      <c r="BC796" t="s">
        <v>63</v>
      </c>
      <c r="BD796">
        <v>31</v>
      </c>
    </row>
    <row r="797" spans="1:56" hidden="1" x14ac:dyDescent="0.15">
      <c r="A797">
        <v>238</v>
      </c>
      <c r="B797">
        <v>3</v>
      </c>
      <c r="C797">
        <v>3</v>
      </c>
      <c r="D797">
        <v>3</v>
      </c>
      <c r="E797">
        <v>0</v>
      </c>
      <c r="F797">
        <f>-20-43</f>
        <v>-63</v>
      </c>
      <c r="G797" s="1">
        <v>44222</v>
      </c>
      <c r="H797" t="s">
        <v>2267</v>
      </c>
      <c r="I797" t="s">
        <v>56</v>
      </c>
      <c r="J797">
        <v>245</v>
      </c>
      <c r="K797" s="1">
        <v>43542</v>
      </c>
      <c r="L797" s="1">
        <v>43542</v>
      </c>
      <c r="M797" s="1">
        <v>43535</v>
      </c>
      <c r="N797" t="s">
        <v>2017</v>
      </c>
      <c r="O797" t="s">
        <v>2018</v>
      </c>
      <c r="P797" t="s">
        <v>2019</v>
      </c>
      <c r="Q797" t="s">
        <v>2020</v>
      </c>
      <c r="R797" s="1">
        <v>45361</v>
      </c>
      <c r="T797" t="s">
        <v>2295</v>
      </c>
      <c r="U797" t="s">
        <v>1684</v>
      </c>
      <c r="W797" t="s">
        <v>1685</v>
      </c>
      <c r="X797" t="s">
        <v>59</v>
      </c>
      <c r="Y797" t="s">
        <v>1686</v>
      </c>
      <c r="Z797" t="s">
        <v>1687</v>
      </c>
      <c r="AA797" t="s">
        <v>1688</v>
      </c>
      <c r="AC797">
        <v>1</v>
      </c>
      <c r="AG797" t="s">
        <v>2258</v>
      </c>
      <c r="AL797">
        <v>0</v>
      </c>
      <c r="AM797">
        <v>0</v>
      </c>
      <c r="AN797">
        <v>1</v>
      </c>
      <c r="AO797">
        <v>1</v>
      </c>
      <c r="AR797" s="2">
        <v>44239.473969907405</v>
      </c>
      <c r="AS797" s="2">
        <v>44239.473969907405</v>
      </c>
      <c r="AT797">
        <v>9999</v>
      </c>
      <c r="AU797">
        <v>67</v>
      </c>
      <c r="AV797">
        <v>0</v>
      </c>
      <c r="AW797">
        <v>0</v>
      </c>
      <c r="AY797" t="s">
        <v>2021</v>
      </c>
      <c r="BA797" s="2">
        <v>44183</v>
      </c>
      <c r="BB797" s="2">
        <v>44183</v>
      </c>
      <c r="BC797" t="s">
        <v>63</v>
      </c>
      <c r="BD797">
        <v>31</v>
      </c>
    </row>
    <row r="798" spans="1:56" hidden="1" x14ac:dyDescent="0.15">
      <c r="A798">
        <v>238</v>
      </c>
      <c r="B798">
        <v>3</v>
      </c>
      <c r="C798">
        <v>3</v>
      </c>
      <c r="D798">
        <v>3</v>
      </c>
      <c r="E798">
        <v>0</v>
      </c>
      <c r="F798">
        <f>-20-43</f>
        <v>-63</v>
      </c>
      <c r="G798" s="1">
        <v>44222</v>
      </c>
      <c r="H798" t="s">
        <v>2267</v>
      </c>
      <c r="I798" t="s">
        <v>56</v>
      </c>
      <c r="J798">
        <v>245</v>
      </c>
      <c r="K798" s="1">
        <v>43542</v>
      </c>
      <c r="L798" s="1">
        <v>43542</v>
      </c>
      <c r="M798" s="1">
        <v>43535</v>
      </c>
      <c r="N798" t="s">
        <v>2022</v>
      </c>
      <c r="O798" t="s">
        <v>2023</v>
      </c>
      <c r="P798" t="s">
        <v>2024</v>
      </c>
      <c r="Q798" t="s">
        <v>2025</v>
      </c>
      <c r="R798" s="1">
        <v>45361</v>
      </c>
      <c r="T798" t="s">
        <v>2295</v>
      </c>
      <c r="U798" t="s">
        <v>1684</v>
      </c>
      <c r="W798" t="s">
        <v>1685</v>
      </c>
      <c r="X798" t="s">
        <v>59</v>
      </c>
      <c r="Y798" t="s">
        <v>1686</v>
      </c>
      <c r="Z798" t="s">
        <v>1687</v>
      </c>
      <c r="AA798" t="s">
        <v>1688</v>
      </c>
      <c r="AC798">
        <v>1</v>
      </c>
      <c r="AG798" t="s">
        <v>2258</v>
      </c>
      <c r="AL798">
        <v>0</v>
      </c>
      <c r="AM798">
        <v>0</v>
      </c>
      <c r="AN798">
        <v>1</v>
      </c>
      <c r="AO798">
        <v>1</v>
      </c>
      <c r="AR798" s="2">
        <v>44239.473969907405</v>
      </c>
      <c r="AS798" s="2">
        <v>44239.473969907405</v>
      </c>
      <c r="AT798">
        <v>9999</v>
      </c>
      <c r="AU798">
        <v>68</v>
      </c>
      <c r="AV798">
        <v>0</v>
      </c>
      <c r="AW798">
        <v>0</v>
      </c>
      <c r="AY798" t="s">
        <v>2026</v>
      </c>
      <c r="BA798" s="2">
        <v>44183</v>
      </c>
      <c r="BB798" s="2">
        <v>44183</v>
      </c>
      <c r="BC798" t="s">
        <v>63</v>
      </c>
      <c r="BD798">
        <v>31</v>
      </c>
    </row>
    <row r="799" spans="1:56" hidden="1" x14ac:dyDescent="0.15">
      <c r="A799">
        <v>238</v>
      </c>
      <c r="B799">
        <v>3</v>
      </c>
      <c r="C799">
        <v>3</v>
      </c>
      <c r="D799">
        <v>3</v>
      </c>
      <c r="E799">
        <v>0</v>
      </c>
      <c r="F799">
        <f>-20-43</f>
        <v>-63</v>
      </c>
      <c r="G799" s="1">
        <v>44222</v>
      </c>
      <c r="H799" t="s">
        <v>2267</v>
      </c>
      <c r="I799" t="s">
        <v>56</v>
      </c>
      <c r="J799">
        <v>245</v>
      </c>
      <c r="K799" s="1">
        <v>43542</v>
      </c>
      <c r="L799" s="1">
        <v>43542</v>
      </c>
      <c r="M799" s="1">
        <v>43535</v>
      </c>
      <c r="N799" t="s">
        <v>2027</v>
      </c>
      <c r="O799" t="s">
        <v>2028</v>
      </c>
      <c r="P799" t="s">
        <v>2029</v>
      </c>
      <c r="Q799" t="s">
        <v>2030</v>
      </c>
      <c r="R799" s="1">
        <v>45361</v>
      </c>
      <c r="T799" t="s">
        <v>2295</v>
      </c>
      <c r="U799" t="s">
        <v>1684</v>
      </c>
      <c r="W799" t="s">
        <v>1685</v>
      </c>
      <c r="X799" t="s">
        <v>59</v>
      </c>
      <c r="Y799" t="s">
        <v>1686</v>
      </c>
      <c r="Z799" t="s">
        <v>1687</v>
      </c>
      <c r="AA799" t="s">
        <v>1688</v>
      </c>
      <c r="AC799">
        <v>1</v>
      </c>
      <c r="AG799" t="s">
        <v>2258</v>
      </c>
      <c r="AL799">
        <v>0</v>
      </c>
      <c r="AM799">
        <v>0</v>
      </c>
      <c r="AN799">
        <v>1</v>
      </c>
      <c r="AO799">
        <v>1</v>
      </c>
      <c r="AR799" s="2">
        <v>44239.473969907405</v>
      </c>
      <c r="AS799" s="2">
        <v>44239.473969907405</v>
      </c>
      <c r="AT799">
        <v>9999</v>
      </c>
      <c r="AU799">
        <v>69</v>
      </c>
      <c r="AV799">
        <v>0</v>
      </c>
      <c r="AW799">
        <v>0</v>
      </c>
      <c r="AY799" t="s">
        <v>2031</v>
      </c>
      <c r="BA799" s="2">
        <v>44183</v>
      </c>
      <c r="BB799" s="2">
        <v>44183</v>
      </c>
      <c r="BC799" t="s">
        <v>63</v>
      </c>
      <c r="BD799">
        <v>31</v>
      </c>
    </row>
    <row r="800" spans="1:56" hidden="1" x14ac:dyDescent="0.15">
      <c r="A800">
        <v>238</v>
      </c>
      <c r="B800">
        <v>3</v>
      </c>
      <c r="C800">
        <v>3</v>
      </c>
      <c r="D800">
        <v>3</v>
      </c>
      <c r="E800">
        <v>0</v>
      </c>
      <c r="F800">
        <f>-20-43</f>
        <v>-63</v>
      </c>
      <c r="G800" s="1">
        <v>44222</v>
      </c>
      <c r="H800" t="s">
        <v>2267</v>
      </c>
      <c r="I800" t="s">
        <v>56</v>
      </c>
      <c r="J800">
        <v>245</v>
      </c>
      <c r="K800" s="1">
        <v>43542</v>
      </c>
      <c r="L800" s="1">
        <v>43542</v>
      </c>
      <c r="M800" s="1">
        <v>43535</v>
      </c>
      <c r="N800" t="s">
        <v>2032</v>
      </c>
      <c r="O800" t="s">
        <v>2033</v>
      </c>
      <c r="P800" t="s">
        <v>2034</v>
      </c>
      <c r="Q800" t="s">
        <v>2035</v>
      </c>
      <c r="R800" s="1">
        <v>45361</v>
      </c>
      <c r="T800" t="s">
        <v>2295</v>
      </c>
      <c r="U800" t="s">
        <v>1684</v>
      </c>
      <c r="W800" t="s">
        <v>1685</v>
      </c>
      <c r="X800" t="s">
        <v>59</v>
      </c>
      <c r="Y800" t="s">
        <v>1686</v>
      </c>
      <c r="Z800" t="s">
        <v>1687</v>
      </c>
      <c r="AA800" t="s">
        <v>1688</v>
      </c>
      <c r="AC800">
        <v>1</v>
      </c>
      <c r="AG800" t="s">
        <v>2258</v>
      </c>
      <c r="AL800">
        <v>0</v>
      </c>
      <c r="AM800">
        <v>0</v>
      </c>
      <c r="AN800">
        <v>1</v>
      </c>
      <c r="AO800">
        <v>1</v>
      </c>
      <c r="AR800" s="2">
        <v>44239.473969907405</v>
      </c>
      <c r="AS800" s="2">
        <v>44239.473969907405</v>
      </c>
      <c r="AT800">
        <v>9999</v>
      </c>
      <c r="AU800">
        <v>70</v>
      </c>
      <c r="AV800">
        <v>0</v>
      </c>
      <c r="AW800">
        <v>0</v>
      </c>
      <c r="AY800" t="s">
        <v>2036</v>
      </c>
      <c r="BA800" s="2">
        <v>44183</v>
      </c>
      <c r="BB800" s="2">
        <v>44183</v>
      </c>
      <c r="BC800" t="s">
        <v>63</v>
      </c>
      <c r="BD800">
        <v>31</v>
      </c>
    </row>
    <row r="801" spans="1:56" hidden="1" x14ac:dyDescent="0.15">
      <c r="A801">
        <v>238</v>
      </c>
      <c r="B801">
        <v>3</v>
      </c>
      <c r="C801">
        <v>3</v>
      </c>
      <c r="D801">
        <v>3</v>
      </c>
      <c r="E801">
        <v>0</v>
      </c>
      <c r="F801">
        <f>-20-43</f>
        <v>-63</v>
      </c>
      <c r="G801" s="1">
        <v>44222</v>
      </c>
      <c r="H801" t="s">
        <v>2267</v>
      </c>
      <c r="I801" t="s">
        <v>56</v>
      </c>
      <c r="J801">
        <v>245</v>
      </c>
      <c r="K801" s="1">
        <v>43542</v>
      </c>
      <c r="L801" s="1">
        <v>43542</v>
      </c>
      <c r="M801" s="1">
        <v>43535</v>
      </c>
      <c r="N801" t="s">
        <v>2037</v>
      </c>
      <c r="O801" t="s">
        <v>2038</v>
      </c>
      <c r="P801" t="s">
        <v>2039</v>
      </c>
      <c r="Q801" t="s">
        <v>2040</v>
      </c>
      <c r="R801" s="1">
        <v>45361</v>
      </c>
      <c r="T801" t="s">
        <v>2295</v>
      </c>
      <c r="U801" t="s">
        <v>1684</v>
      </c>
      <c r="W801" t="s">
        <v>1685</v>
      </c>
      <c r="X801" t="s">
        <v>59</v>
      </c>
      <c r="Y801" t="s">
        <v>1686</v>
      </c>
      <c r="Z801" t="s">
        <v>1687</v>
      </c>
      <c r="AA801" t="s">
        <v>1688</v>
      </c>
      <c r="AC801">
        <v>1</v>
      </c>
      <c r="AG801" t="s">
        <v>2258</v>
      </c>
      <c r="AL801">
        <v>0</v>
      </c>
      <c r="AM801">
        <v>0</v>
      </c>
      <c r="AN801">
        <v>1</v>
      </c>
      <c r="AO801">
        <v>1</v>
      </c>
      <c r="AR801" s="2">
        <v>44239.473969907405</v>
      </c>
      <c r="AS801" s="2">
        <v>44239.473969907405</v>
      </c>
      <c r="AT801">
        <v>9999</v>
      </c>
      <c r="AU801">
        <v>71</v>
      </c>
      <c r="AV801">
        <v>0</v>
      </c>
      <c r="AW801">
        <v>0</v>
      </c>
      <c r="AY801" t="s">
        <v>2041</v>
      </c>
      <c r="BA801" s="2">
        <v>44183</v>
      </c>
      <c r="BB801" s="2">
        <v>44183</v>
      </c>
      <c r="BC801" t="s">
        <v>63</v>
      </c>
      <c r="BD801">
        <v>31</v>
      </c>
    </row>
    <row r="802" spans="1:56" hidden="1" x14ac:dyDescent="0.15">
      <c r="A802">
        <v>238</v>
      </c>
      <c r="B802">
        <v>3</v>
      </c>
      <c r="C802">
        <v>3</v>
      </c>
      <c r="D802">
        <v>3</v>
      </c>
      <c r="E802">
        <v>0</v>
      </c>
      <c r="F802">
        <f>-20-43</f>
        <v>-63</v>
      </c>
      <c r="G802" s="1">
        <v>44222</v>
      </c>
      <c r="H802" t="s">
        <v>2267</v>
      </c>
      <c r="I802" t="s">
        <v>56</v>
      </c>
      <c r="J802">
        <v>245</v>
      </c>
      <c r="K802" s="1">
        <v>43542</v>
      </c>
      <c r="L802" s="1">
        <v>43542</v>
      </c>
      <c r="M802" s="1">
        <v>43535</v>
      </c>
      <c r="N802" t="s">
        <v>2042</v>
      </c>
      <c r="O802" t="s">
        <v>2043</v>
      </c>
      <c r="P802" t="s">
        <v>2044</v>
      </c>
      <c r="Q802" t="s">
        <v>2045</v>
      </c>
      <c r="R802" s="1">
        <v>45361</v>
      </c>
      <c r="T802" t="s">
        <v>2295</v>
      </c>
      <c r="U802" t="s">
        <v>1684</v>
      </c>
      <c r="W802" t="s">
        <v>1685</v>
      </c>
      <c r="X802" t="s">
        <v>59</v>
      </c>
      <c r="Y802" t="s">
        <v>1686</v>
      </c>
      <c r="Z802" t="s">
        <v>1687</v>
      </c>
      <c r="AA802" t="s">
        <v>1688</v>
      </c>
      <c r="AC802">
        <v>1</v>
      </c>
      <c r="AG802" t="s">
        <v>2258</v>
      </c>
      <c r="AL802">
        <v>0</v>
      </c>
      <c r="AM802">
        <v>0</v>
      </c>
      <c r="AN802">
        <v>1</v>
      </c>
      <c r="AO802">
        <v>1</v>
      </c>
      <c r="AR802" s="2">
        <v>44239.473969907405</v>
      </c>
      <c r="AS802" s="2">
        <v>44239.473969907405</v>
      </c>
      <c r="AT802">
        <v>9999</v>
      </c>
      <c r="AU802">
        <v>72</v>
      </c>
      <c r="AV802">
        <v>0</v>
      </c>
      <c r="AW802">
        <v>0</v>
      </c>
      <c r="AY802" t="s">
        <v>2046</v>
      </c>
      <c r="BA802" s="2">
        <v>44183</v>
      </c>
      <c r="BB802" s="2">
        <v>44183</v>
      </c>
      <c r="BC802" t="s">
        <v>63</v>
      </c>
      <c r="BD802">
        <v>31</v>
      </c>
    </row>
    <row r="803" spans="1:56" hidden="1" x14ac:dyDescent="0.15">
      <c r="A803">
        <v>238</v>
      </c>
      <c r="B803">
        <v>3</v>
      </c>
      <c r="C803">
        <v>3</v>
      </c>
      <c r="D803">
        <v>3</v>
      </c>
      <c r="E803">
        <v>0</v>
      </c>
      <c r="F803">
        <f>-20-43</f>
        <v>-63</v>
      </c>
      <c r="G803" s="1">
        <v>44222</v>
      </c>
      <c r="H803" t="s">
        <v>2267</v>
      </c>
      <c r="I803" t="s">
        <v>56</v>
      </c>
      <c r="J803">
        <v>245</v>
      </c>
      <c r="K803" s="1">
        <v>43542</v>
      </c>
      <c r="L803" s="1">
        <v>43542</v>
      </c>
      <c r="M803" s="1">
        <v>43535</v>
      </c>
      <c r="N803" t="s">
        <v>2047</v>
      </c>
      <c r="O803" t="s">
        <v>2048</v>
      </c>
      <c r="P803" t="s">
        <v>2049</v>
      </c>
      <c r="Q803" t="s">
        <v>2050</v>
      </c>
      <c r="R803" s="1">
        <v>45361</v>
      </c>
      <c r="T803" t="s">
        <v>2295</v>
      </c>
      <c r="U803" t="s">
        <v>1684</v>
      </c>
      <c r="W803" t="s">
        <v>1685</v>
      </c>
      <c r="X803" t="s">
        <v>59</v>
      </c>
      <c r="Y803" t="s">
        <v>1686</v>
      </c>
      <c r="Z803" t="s">
        <v>1687</v>
      </c>
      <c r="AA803" t="s">
        <v>1688</v>
      </c>
      <c r="AC803">
        <v>1</v>
      </c>
      <c r="AG803" t="s">
        <v>2258</v>
      </c>
      <c r="AL803">
        <v>0</v>
      </c>
      <c r="AM803">
        <v>0</v>
      </c>
      <c r="AN803">
        <v>1</v>
      </c>
      <c r="AO803">
        <v>1</v>
      </c>
      <c r="AR803" s="2">
        <v>44239.473969907405</v>
      </c>
      <c r="AS803" s="2">
        <v>44239.473969907405</v>
      </c>
      <c r="AT803">
        <v>9999</v>
      </c>
      <c r="AU803">
        <v>73</v>
      </c>
      <c r="AV803">
        <v>0</v>
      </c>
      <c r="AW803">
        <v>0</v>
      </c>
      <c r="AY803" t="s">
        <v>2051</v>
      </c>
      <c r="BA803" s="2">
        <v>44183</v>
      </c>
      <c r="BB803" s="2">
        <v>44183</v>
      </c>
      <c r="BC803" t="s">
        <v>63</v>
      </c>
      <c r="BD803">
        <v>31</v>
      </c>
    </row>
    <row r="804" spans="1:56" hidden="1" x14ac:dyDescent="0.15">
      <c r="A804">
        <v>238</v>
      </c>
      <c r="B804">
        <v>3</v>
      </c>
      <c r="C804">
        <v>3</v>
      </c>
      <c r="D804">
        <v>3</v>
      </c>
      <c r="E804">
        <v>0</v>
      </c>
      <c r="F804">
        <f>-20-43</f>
        <v>-63</v>
      </c>
      <c r="G804" s="1">
        <v>44222</v>
      </c>
      <c r="H804" t="s">
        <v>2267</v>
      </c>
      <c r="I804" t="s">
        <v>56</v>
      </c>
      <c r="J804">
        <v>245</v>
      </c>
      <c r="K804" s="1">
        <v>43542</v>
      </c>
      <c r="L804" s="1">
        <v>43542</v>
      </c>
      <c r="M804" s="1">
        <v>43535</v>
      </c>
      <c r="N804" t="s">
        <v>2052</v>
      </c>
      <c r="O804" t="s">
        <v>2053</v>
      </c>
      <c r="P804" t="s">
        <v>2054</v>
      </c>
      <c r="Q804" t="s">
        <v>2055</v>
      </c>
      <c r="R804" s="1">
        <v>45361</v>
      </c>
      <c r="T804" t="s">
        <v>2295</v>
      </c>
      <c r="U804" t="s">
        <v>1684</v>
      </c>
      <c r="W804" t="s">
        <v>1685</v>
      </c>
      <c r="X804" t="s">
        <v>59</v>
      </c>
      <c r="Y804" t="s">
        <v>1686</v>
      </c>
      <c r="Z804" t="s">
        <v>1687</v>
      </c>
      <c r="AA804" t="s">
        <v>1688</v>
      </c>
      <c r="AC804">
        <v>1</v>
      </c>
      <c r="AG804" t="s">
        <v>2258</v>
      </c>
      <c r="AL804">
        <v>0</v>
      </c>
      <c r="AM804">
        <v>0</v>
      </c>
      <c r="AN804">
        <v>1</v>
      </c>
      <c r="AO804">
        <v>1</v>
      </c>
      <c r="AR804" s="2">
        <v>44239.473969907405</v>
      </c>
      <c r="AS804" s="2">
        <v>44239.473969907405</v>
      </c>
      <c r="AT804">
        <v>9999</v>
      </c>
      <c r="AU804">
        <v>74</v>
      </c>
      <c r="AV804">
        <v>0</v>
      </c>
      <c r="AW804">
        <v>0</v>
      </c>
      <c r="AY804" t="s">
        <v>2056</v>
      </c>
      <c r="BA804" s="2">
        <v>44183</v>
      </c>
      <c r="BB804" s="2">
        <v>44183</v>
      </c>
      <c r="BC804" t="s">
        <v>63</v>
      </c>
      <c r="BD804">
        <v>31</v>
      </c>
    </row>
    <row r="805" spans="1:56" hidden="1" x14ac:dyDescent="0.15">
      <c r="A805">
        <v>238</v>
      </c>
      <c r="B805">
        <v>3</v>
      </c>
      <c r="C805">
        <v>3</v>
      </c>
      <c r="D805">
        <v>3</v>
      </c>
      <c r="E805">
        <v>0</v>
      </c>
      <c r="F805">
        <f>-20-43</f>
        <v>-63</v>
      </c>
      <c r="G805" s="1">
        <v>44222</v>
      </c>
      <c r="H805" t="s">
        <v>2267</v>
      </c>
      <c r="I805" t="s">
        <v>56</v>
      </c>
      <c r="J805">
        <v>245</v>
      </c>
      <c r="K805" s="1">
        <v>43542</v>
      </c>
      <c r="L805" s="1">
        <v>43542</v>
      </c>
      <c r="M805" s="1">
        <v>43535</v>
      </c>
      <c r="N805" t="s">
        <v>2057</v>
      </c>
      <c r="O805" t="s">
        <v>2058</v>
      </c>
      <c r="P805" t="s">
        <v>2059</v>
      </c>
      <c r="Q805" t="s">
        <v>2060</v>
      </c>
      <c r="R805" s="1">
        <v>45361</v>
      </c>
      <c r="T805" t="s">
        <v>2295</v>
      </c>
      <c r="U805" t="s">
        <v>1684</v>
      </c>
      <c r="W805" t="s">
        <v>1685</v>
      </c>
      <c r="X805" t="s">
        <v>59</v>
      </c>
      <c r="Y805" t="s">
        <v>1686</v>
      </c>
      <c r="Z805" t="s">
        <v>1687</v>
      </c>
      <c r="AA805" t="s">
        <v>1688</v>
      </c>
      <c r="AC805">
        <v>1</v>
      </c>
      <c r="AG805" t="s">
        <v>2258</v>
      </c>
      <c r="AL805">
        <v>0</v>
      </c>
      <c r="AM805">
        <v>0</v>
      </c>
      <c r="AN805">
        <v>1</v>
      </c>
      <c r="AO805">
        <v>1</v>
      </c>
      <c r="AR805" s="2">
        <v>44239.473969907405</v>
      </c>
      <c r="AS805" s="2">
        <v>44239.473969907405</v>
      </c>
      <c r="AT805">
        <v>9999</v>
      </c>
      <c r="AU805">
        <v>75</v>
      </c>
      <c r="AV805">
        <v>0</v>
      </c>
      <c r="AW805">
        <v>2</v>
      </c>
      <c r="AX805" t="s">
        <v>2324</v>
      </c>
      <c r="AY805" t="s">
        <v>2325</v>
      </c>
      <c r="BA805" s="2">
        <v>44239.463425925926</v>
      </c>
      <c r="BB805" s="2">
        <v>44183</v>
      </c>
      <c r="BC805">
        <v>9999</v>
      </c>
      <c r="BD805">
        <v>31</v>
      </c>
    </row>
    <row r="806" spans="1:56" hidden="1" x14ac:dyDescent="0.15">
      <c r="A806">
        <v>238</v>
      </c>
      <c r="B806">
        <v>3</v>
      </c>
      <c r="C806">
        <v>3</v>
      </c>
      <c r="D806">
        <v>3</v>
      </c>
      <c r="E806">
        <v>0</v>
      </c>
      <c r="F806">
        <f>-20-43</f>
        <v>-63</v>
      </c>
      <c r="G806" s="1">
        <v>44222</v>
      </c>
      <c r="H806" t="s">
        <v>2267</v>
      </c>
      <c r="I806" t="s">
        <v>56</v>
      </c>
      <c r="J806">
        <v>245</v>
      </c>
      <c r="K806" s="1">
        <v>43542</v>
      </c>
      <c r="L806" s="1">
        <v>43542</v>
      </c>
      <c r="M806" s="1">
        <v>43535</v>
      </c>
      <c r="N806" t="s">
        <v>2062</v>
      </c>
      <c r="O806" t="s">
        <v>2063</v>
      </c>
      <c r="P806" t="s">
        <v>2064</v>
      </c>
      <c r="Q806" t="s">
        <v>2065</v>
      </c>
      <c r="R806" s="1">
        <v>45361</v>
      </c>
      <c r="T806" t="s">
        <v>2295</v>
      </c>
      <c r="U806" t="s">
        <v>1684</v>
      </c>
      <c r="W806" t="s">
        <v>1685</v>
      </c>
      <c r="X806" t="s">
        <v>59</v>
      </c>
      <c r="Y806" t="s">
        <v>1686</v>
      </c>
      <c r="Z806" t="s">
        <v>1687</v>
      </c>
      <c r="AA806" t="s">
        <v>1688</v>
      </c>
      <c r="AC806">
        <v>1</v>
      </c>
      <c r="AG806" t="s">
        <v>2258</v>
      </c>
      <c r="AL806">
        <v>0</v>
      </c>
      <c r="AM806">
        <v>0</v>
      </c>
      <c r="AN806">
        <v>1</v>
      </c>
      <c r="AO806">
        <v>1</v>
      </c>
      <c r="AR806" s="2">
        <v>44239.473969907405</v>
      </c>
      <c r="AS806" s="2">
        <v>44239.473969907405</v>
      </c>
      <c r="AT806">
        <v>9999</v>
      </c>
      <c r="AU806">
        <v>76</v>
      </c>
      <c r="AV806">
        <v>0</v>
      </c>
      <c r="AW806">
        <v>0</v>
      </c>
      <c r="AY806" t="s">
        <v>2066</v>
      </c>
      <c r="BA806" s="2">
        <v>44183</v>
      </c>
      <c r="BB806" s="2">
        <v>44183</v>
      </c>
      <c r="BC806" t="s">
        <v>63</v>
      </c>
      <c r="BD806">
        <v>31</v>
      </c>
    </row>
    <row r="807" spans="1:56" hidden="1" x14ac:dyDescent="0.15">
      <c r="A807">
        <v>238</v>
      </c>
      <c r="B807">
        <v>3</v>
      </c>
      <c r="C807">
        <v>3</v>
      </c>
      <c r="D807">
        <v>3</v>
      </c>
      <c r="E807">
        <v>0</v>
      </c>
      <c r="F807">
        <f>-20-43</f>
        <v>-63</v>
      </c>
      <c r="G807" s="1">
        <v>44222</v>
      </c>
      <c r="H807" t="s">
        <v>2267</v>
      </c>
      <c r="I807" t="s">
        <v>56</v>
      </c>
      <c r="J807">
        <v>245</v>
      </c>
      <c r="K807" s="1">
        <v>43542</v>
      </c>
      <c r="L807" s="1">
        <v>43542</v>
      </c>
      <c r="M807" s="1">
        <v>43535</v>
      </c>
      <c r="N807" t="s">
        <v>2067</v>
      </c>
      <c r="O807" t="s">
        <v>2068</v>
      </c>
      <c r="P807" t="s">
        <v>2069</v>
      </c>
      <c r="Q807" t="s">
        <v>2070</v>
      </c>
      <c r="R807" s="1">
        <v>45361</v>
      </c>
      <c r="T807" t="s">
        <v>2295</v>
      </c>
      <c r="U807" t="s">
        <v>1684</v>
      </c>
      <c r="W807" t="s">
        <v>1685</v>
      </c>
      <c r="X807" t="s">
        <v>59</v>
      </c>
      <c r="Y807" t="s">
        <v>1686</v>
      </c>
      <c r="Z807" t="s">
        <v>1687</v>
      </c>
      <c r="AA807" t="s">
        <v>1688</v>
      </c>
      <c r="AC807">
        <v>1</v>
      </c>
      <c r="AG807" t="s">
        <v>2258</v>
      </c>
      <c r="AL807">
        <v>0</v>
      </c>
      <c r="AM807">
        <v>0</v>
      </c>
      <c r="AN807">
        <v>1</v>
      </c>
      <c r="AO807">
        <v>1</v>
      </c>
      <c r="AR807" s="2">
        <v>44239.473969907405</v>
      </c>
      <c r="AS807" s="2">
        <v>44239.473969907405</v>
      </c>
      <c r="AT807">
        <v>9999</v>
      </c>
      <c r="AU807">
        <v>77</v>
      </c>
      <c r="AV807">
        <v>0</v>
      </c>
      <c r="AW807">
        <v>0</v>
      </c>
      <c r="AY807" t="s">
        <v>2071</v>
      </c>
      <c r="BA807" s="2">
        <v>44183</v>
      </c>
      <c r="BB807" s="2">
        <v>44183</v>
      </c>
      <c r="BC807" t="s">
        <v>63</v>
      </c>
      <c r="BD807">
        <v>31</v>
      </c>
    </row>
    <row r="808" spans="1:56" hidden="1" x14ac:dyDescent="0.15">
      <c r="A808">
        <v>238</v>
      </c>
      <c r="B808">
        <v>16</v>
      </c>
      <c r="C808">
        <v>3</v>
      </c>
      <c r="D808">
        <v>3</v>
      </c>
      <c r="E808">
        <v>0</v>
      </c>
      <c r="G808" s="1">
        <v>44718</v>
      </c>
      <c r="H808" t="s">
        <v>2267</v>
      </c>
      <c r="I808" t="s">
        <v>56</v>
      </c>
      <c r="J808">
        <v>245</v>
      </c>
      <c r="K808" s="1">
        <v>43542</v>
      </c>
      <c r="L808" s="1">
        <v>43542</v>
      </c>
      <c r="M808" s="1">
        <v>43535</v>
      </c>
      <c r="N808" t="s">
        <v>1922</v>
      </c>
      <c r="O808" t="s">
        <v>1923</v>
      </c>
      <c r="P808" t="s">
        <v>1924</v>
      </c>
      <c r="Q808" t="s">
        <v>1925</v>
      </c>
      <c r="R808" s="1">
        <v>45361</v>
      </c>
      <c r="T808" t="s">
        <v>2295</v>
      </c>
      <c r="U808" t="s">
        <v>1684</v>
      </c>
      <c r="W808" t="s">
        <v>1685</v>
      </c>
      <c r="X808" t="s">
        <v>59</v>
      </c>
      <c r="Y808" t="s">
        <v>1686</v>
      </c>
      <c r="Z808" t="s">
        <v>1687</v>
      </c>
      <c r="AA808" t="s">
        <v>1688</v>
      </c>
      <c r="AC808">
        <v>1</v>
      </c>
      <c r="AG808" t="s">
        <v>2258</v>
      </c>
      <c r="AL808">
        <v>0</v>
      </c>
      <c r="AM808">
        <v>0</v>
      </c>
      <c r="AN808">
        <v>1</v>
      </c>
      <c r="AO808">
        <v>1</v>
      </c>
      <c r="AR808" s="2">
        <v>44720.388101851851</v>
      </c>
      <c r="AS808" s="2">
        <v>44720.388101851851</v>
      </c>
      <c r="AT808">
        <v>512272</v>
      </c>
      <c r="AU808">
        <v>48</v>
      </c>
      <c r="AV808">
        <v>0</v>
      </c>
      <c r="AW808">
        <v>2</v>
      </c>
      <c r="AX808" t="s">
        <v>2827</v>
      </c>
      <c r="AY808" t="s">
        <v>2826</v>
      </c>
      <c r="BA808" s="2">
        <v>44720.382824074077</v>
      </c>
      <c r="BB808" s="2">
        <v>44183</v>
      </c>
      <c r="BC808">
        <v>512272</v>
      </c>
      <c r="BD808">
        <v>31</v>
      </c>
    </row>
    <row r="809" spans="1:56" hidden="1" x14ac:dyDescent="0.15">
      <c r="A809">
        <v>238</v>
      </c>
      <c r="B809">
        <v>16</v>
      </c>
      <c r="C809">
        <v>3</v>
      </c>
      <c r="D809">
        <v>3</v>
      </c>
      <c r="E809">
        <v>0</v>
      </c>
      <c r="G809" s="1">
        <v>44718</v>
      </c>
      <c r="H809" t="s">
        <v>2267</v>
      </c>
      <c r="I809" t="s">
        <v>56</v>
      </c>
      <c r="J809">
        <v>245</v>
      </c>
      <c r="K809" s="1">
        <v>43542</v>
      </c>
      <c r="L809" s="1">
        <v>43542</v>
      </c>
      <c r="M809" s="1">
        <v>43535</v>
      </c>
      <c r="N809" t="s">
        <v>1927</v>
      </c>
      <c r="O809" t="s">
        <v>1928</v>
      </c>
      <c r="P809" t="s">
        <v>1929</v>
      </c>
      <c r="Q809" t="s">
        <v>1930</v>
      </c>
      <c r="R809" s="1">
        <v>45361</v>
      </c>
      <c r="T809" t="s">
        <v>2295</v>
      </c>
      <c r="U809" t="s">
        <v>1684</v>
      </c>
      <c r="W809" t="s">
        <v>1685</v>
      </c>
      <c r="X809" t="s">
        <v>59</v>
      </c>
      <c r="Y809" t="s">
        <v>1686</v>
      </c>
      <c r="Z809" t="s">
        <v>1687</v>
      </c>
      <c r="AA809" t="s">
        <v>1688</v>
      </c>
      <c r="AC809">
        <v>1</v>
      </c>
      <c r="AG809" t="s">
        <v>2258</v>
      </c>
      <c r="AL809">
        <v>0</v>
      </c>
      <c r="AM809">
        <v>0</v>
      </c>
      <c r="AN809">
        <v>1</v>
      </c>
      <c r="AO809">
        <v>1</v>
      </c>
      <c r="AR809" s="2">
        <v>44720.388101851851</v>
      </c>
      <c r="AS809" s="2">
        <v>44720.388101851851</v>
      </c>
      <c r="AT809">
        <v>512272</v>
      </c>
      <c r="AU809">
        <v>49</v>
      </c>
      <c r="AV809">
        <v>0</v>
      </c>
      <c r="AW809">
        <v>2</v>
      </c>
      <c r="AX809" t="s">
        <v>2825</v>
      </c>
      <c r="AY809" t="s">
        <v>2824</v>
      </c>
      <c r="BA809" s="2">
        <v>44720.383449074077</v>
      </c>
      <c r="BB809" s="2">
        <v>44183</v>
      </c>
      <c r="BC809">
        <v>512272</v>
      </c>
      <c r="BD809">
        <v>31</v>
      </c>
    </row>
    <row r="810" spans="1:56" hidden="1" x14ac:dyDescent="0.15">
      <c r="A810">
        <v>238</v>
      </c>
      <c r="B810">
        <v>16</v>
      </c>
      <c r="C810">
        <v>3</v>
      </c>
      <c r="D810">
        <v>3</v>
      </c>
      <c r="E810">
        <v>0</v>
      </c>
      <c r="G810" s="1">
        <v>44718</v>
      </c>
      <c r="H810" t="s">
        <v>2267</v>
      </c>
      <c r="I810" t="s">
        <v>56</v>
      </c>
      <c r="J810">
        <v>245</v>
      </c>
      <c r="K810" s="1">
        <v>43542</v>
      </c>
      <c r="L810" s="1">
        <v>43542</v>
      </c>
      <c r="M810" s="1">
        <v>43535</v>
      </c>
      <c r="N810" t="s">
        <v>1937</v>
      </c>
      <c r="O810" t="s">
        <v>1938</v>
      </c>
      <c r="P810" t="s">
        <v>1939</v>
      </c>
      <c r="Q810" t="s">
        <v>1940</v>
      </c>
      <c r="R810" s="1">
        <v>45361</v>
      </c>
      <c r="T810" t="s">
        <v>2295</v>
      </c>
      <c r="U810" t="s">
        <v>1684</v>
      </c>
      <c r="W810" t="s">
        <v>1685</v>
      </c>
      <c r="X810" t="s">
        <v>59</v>
      </c>
      <c r="Y810" t="s">
        <v>1686</v>
      </c>
      <c r="Z810" t="s">
        <v>1687</v>
      </c>
      <c r="AA810" t="s">
        <v>1688</v>
      </c>
      <c r="AC810">
        <v>1</v>
      </c>
      <c r="AG810" t="s">
        <v>2258</v>
      </c>
      <c r="AL810">
        <v>0</v>
      </c>
      <c r="AM810">
        <v>0</v>
      </c>
      <c r="AN810">
        <v>1</v>
      </c>
      <c r="AO810">
        <v>1</v>
      </c>
      <c r="AR810" s="2">
        <v>44720.388101851851</v>
      </c>
      <c r="AS810" s="2">
        <v>44720.388101851851</v>
      </c>
      <c r="AT810">
        <v>512272</v>
      </c>
      <c r="AU810">
        <v>51</v>
      </c>
      <c r="AV810">
        <v>0</v>
      </c>
      <c r="AW810">
        <v>2</v>
      </c>
      <c r="AX810" t="s">
        <v>2823</v>
      </c>
      <c r="AY810" t="s">
        <v>2822</v>
      </c>
      <c r="BA810" s="2">
        <v>44720.384259259263</v>
      </c>
      <c r="BB810" s="2">
        <v>44183</v>
      </c>
      <c r="BC810">
        <v>512272</v>
      </c>
      <c r="BD810">
        <v>31</v>
      </c>
    </row>
    <row r="811" spans="1:56" hidden="1" x14ac:dyDescent="0.15">
      <c r="A811">
        <v>238</v>
      </c>
      <c r="B811">
        <v>16</v>
      </c>
      <c r="C811">
        <v>3</v>
      </c>
      <c r="D811">
        <v>3</v>
      </c>
      <c r="E811">
        <v>0</v>
      </c>
      <c r="G811" s="1">
        <v>44718</v>
      </c>
      <c r="H811" t="s">
        <v>2267</v>
      </c>
      <c r="I811" t="s">
        <v>56</v>
      </c>
      <c r="J811">
        <v>245</v>
      </c>
      <c r="K811" s="1">
        <v>43542</v>
      </c>
      <c r="L811" s="1">
        <v>43542</v>
      </c>
      <c r="M811" s="1">
        <v>43535</v>
      </c>
      <c r="N811" t="s">
        <v>1947</v>
      </c>
      <c r="O811" t="s">
        <v>1948</v>
      </c>
      <c r="P811" t="s">
        <v>1949</v>
      </c>
      <c r="Q811" t="s">
        <v>1950</v>
      </c>
      <c r="R811" s="1">
        <v>45361</v>
      </c>
      <c r="T811" t="s">
        <v>2295</v>
      </c>
      <c r="U811" t="s">
        <v>1684</v>
      </c>
      <c r="W811" t="s">
        <v>1685</v>
      </c>
      <c r="X811" t="s">
        <v>59</v>
      </c>
      <c r="Y811" t="s">
        <v>1686</v>
      </c>
      <c r="Z811" t="s">
        <v>1687</v>
      </c>
      <c r="AA811" t="s">
        <v>1688</v>
      </c>
      <c r="AC811">
        <v>1</v>
      </c>
      <c r="AG811" t="s">
        <v>2258</v>
      </c>
      <c r="AL811">
        <v>0</v>
      </c>
      <c r="AM811">
        <v>0</v>
      </c>
      <c r="AN811">
        <v>1</v>
      </c>
      <c r="AO811">
        <v>1</v>
      </c>
      <c r="AR811" s="2">
        <v>44720.388101851851</v>
      </c>
      <c r="AS811" s="2">
        <v>44720.388101851851</v>
      </c>
      <c r="AT811">
        <v>512272</v>
      </c>
      <c r="AU811">
        <v>53</v>
      </c>
      <c r="AV811">
        <v>0</v>
      </c>
      <c r="AW811">
        <v>2</v>
      </c>
      <c r="AX811" t="s">
        <v>2821</v>
      </c>
      <c r="AY811" t="s">
        <v>2820</v>
      </c>
      <c r="BA811" s="2">
        <v>44720.384548611109</v>
      </c>
      <c r="BB811" s="2">
        <v>44183</v>
      </c>
      <c r="BC811">
        <v>512272</v>
      </c>
      <c r="BD811">
        <v>31</v>
      </c>
    </row>
    <row r="812" spans="1:56" hidden="1" x14ac:dyDescent="0.15">
      <c r="A812">
        <v>238</v>
      </c>
      <c r="B812">
        <v>16</v>
      </c>
      <c r="C812">
        <v>3</v>
      </c>
      <c r="D812">
        <v>3</v>
      </c>
      <c r="E812">
        <v>0</v>
      </c>
      <c r="G812" s="1">
        <v>44718</v>
      </c>
      <c r="H812" t="s">
        <v>2267</v>
      </c>
      <c r="I812" t="s">
        <v>56</v>
      </c>
      <c r="J812">
        <v>245</v>
      </c>
      <c r="K812" s="1">
        <v>43542</v>
      </c>
      <c r="L812" s="1">
        <v>43542</v>
      </c>
      <c r="M812" s="1">
        <v>43535</v>
      </c>
      <c r="N812" t="s">
        <v>1952</v>
      </c>
      <c r="O812" t="s">
        <v>1953</v>
      </c>
      <c r="P812" t="s">
        <v>1954</v>
      </c>
      <c r="Q812" t="s">
        <v>1955</v>
      </c>
      <c r="R812" s="1">
        <v>45361</v>
      </c>
      <c r="T812" t="s">
        <v>2295</v>
      </c>
      <c r="U812" t="s">
        <v>1684</v>
      </c>
      <c r="W812" t="s">
        <v>1685</v>
      </c>
      <c r="X812" t="s">
        <v>59</v>
      </c>
      <c r="Y812" t="s">
        <v>1686</v>
      </c>
      <c r="Z812" t="s">
        <v>1687</v>
      </c>
      <c r="AA812" t="s">
        <v>1688</v>
      </c>
      <c r="AC812">
        <v>1</v>
      </c>
      <c r="AG812" t="s">
        <v>2258</v>
      </c>
      <c r="AL812">
        <v>0</v>
      </c>
      <c r="AM812">
        <v>0</v>
      </c>
      <c r="AN812">
        <v>1</v>
      </c>
      <c r="AO812">
        <v>1</v>
      </c>
      <c r="AR812" s="2">
        <v>44720.388101851851</v>
      </c>
      <c r="AS812" s="2">
        <v>44720.388101851851</v>
      </c>
      <c r="AT812">
        <v>512272</v>
      </c>
      <c r="AU812">
        <v>54</v>
      </c>
      <c r="AV812">
        <v>0</v>
      </c>
      <c r="AW812">
        <v>2</v>
      </c>
      <c r="AX812" t="s">
        <v>2819</v>
      </c>
      <c r="AY812" t="s">
        <v>2818</v>
      </c>
      <c r="BA812" s="2">
        <v>44720.384826388887</v>
      </c>
      <c r="BB812" s="2">
        <v>44183</v>
      </c>
      <c r="BC812">
        <v>512272</v>
      </c>
      <c r="BD812">
        <v>31</v>
      </c>
    </row>
    <row r="813" spans="1:56" hidden="1" x14ac:dyDescent="0.15">
      <c r="A813">
        <v>238</v>
      </c>
      <c r="B813">
        <v>16</v>
      </c>
      <c r="C813">
        <v>3</v>
      </c>
      <c r="D813">
        <v>3</v>
      </c>
      <c r="E813">
        <v>0</v>
      </c>
      <c r="G813" s="1">
        <v>44718</v>
      </c>
      <c r="H813" t="s">
        <v>2267</v>
      </c>
      <c r="I813" t="s">
        <v>56</v>
      </c>
      <c r="J813">
        <v>245</v>
      </c>
      <c r="K813" s="1">
        <v>43542</v>
      </c>
      <c r="L813" s="1">
        <v>43542</v>
      </c>
      <c r="M813" s="1">
        <v>43535</v>
      </c>
      <c r="N813" t="s">
        <v>1957</v>
      </c>
      <c r="O813" t="s">
        <v>1958</v>
      </c>
      <c r="P813" t="s">
        <v>1959</v>
      </c>
      <c r="Q813" t="s">
        <v>1960</v>
      </c>
      <c r="R813" s="1">
        <v>45361</v>
      </c>
      <c r="T813" t="s">
        <v>2295</v>
      </c>
      <c r="U813" t="s">
        <v>1684</v>
      </c>
      <c r="W813" t="s">
        <v>1685</v>
      </c>
      <c r="X813" t="s">
        <v>59</v>
      </c>
      <c r="Y813" t="s">
        <v>1686</v>
      </c>
      <c r="Z813" t="s">
        <v>1687</v>
      </c>
      <c r="AA813" t="s">
        <v>1688</v>
      </c>
      <c r="AC813">
        <v>1</v>
      </c>
      <c r="AG813" t="s">
        <v>2258</v>
      </c>
      <c r="AL813">
        <v>0</v>
      </c>
      <c r="AM813">
        <v>0</v>
      </c>
      <c r="AN813">
        <v>1</v>
      </c>
      <c r="AO813">
        <v>1</v>
      </c>
      <c r="AR813" s="2">
        <v>44720.388101851851</v>
      </c>
      <c r="AS813" s="2">
        <v>44720.388101851851</v>
      </c>
      <c r="AT813">
        <v>512272</v>
      </c>
      <c r="AU813">
        <v>55</v>
      </c>
      <c r="AV813">
        <v>0</v>
      </c>
      <c r="AW813">
        <v>2</v>
      </c>
      <c r="AX813" t="s">
        <v>2817</v>
      </c>
      <c r="AY813" t="s">
        <v>2816</v>
      </c>
      <c r="BA813" s="2">
        <v>44720.385057870371</v>
      </c>
      <c r="BB813" s="2">
        <v>44183</v>
      </c>
      <c r="BC813">
        <v>512272</v>
      </c>
      <c r="BD813">
        <v>31</v>
      </c>
    </row>
    <row r="814" spans="1:56" hidden="1" x14ac:dyDescent="0.15">
      <c r="A814">
        <v>238</v>
      </c>
      <c r="B814">
        <v>16</v>
      </c>
      <c r="C814">
        <v>3</v>
      </c>
      <c r="D814">
        <v>3</v>
      </c>
      <c r="E814">
        <v>0</v>
      </c>
      <c r="G814" s="1">
        <v>44718</v>
      </c>
      <c r="H814" t="s">
        <v>2267</v>
      </c>
      <c r="I814" t="s">
        <v>56</v>
      </c>
      <c r="J814">
        <v>245</v>
      </c>
      <c r="K814" s="1">
        <v>43542</v>
      </c>
      <c r="L814" s="1">
        <v>43542</v>
      </c>
      <c r="M814" s="1">
        <v>43535</v>
      </c>
      <c r="N814" t="s">
        <v>2815</v>
      </c>
      <c r="O814" t="s">
        <v>1963</v>
      </c>
      <c r="P814" t="s">
        <v>1964</v>
      </c>
      <c r="Q814" t="s">
        <v>1965</v>
      </c>
      <c r="R814" s="1">
        <v>45361</v>
      </c>
      <c r="T814" t="s">
        <v>2295</v>
      </c>
      <c r="U814" t="s">
        <v>1684</v>
      </c>
      <c r="W814" t="s">
        <v>1685</v>
      </c>
      <c r="X814" t="s">
        <v>59</v>
      </c>
      <c r="Y814" t="s">
        <v>1686</v>
      </c>
      <c r="Z814" t="s">
        <v>1687</v>
      </c>
      <c r="AA814" t="s">
        <v>1688</v>
      </c>
      <c r="AC814">
        <v>1</v>
      </c>
      <c r="AG814" t="s">
        <v>2258</v>
      </c>
      <c r="AL814">
        <v>0</v>
      </c>
      <c r="AM814">
        <v>0</v>
      </c>
      <c r="AN814">
        <v>1</v>
      </c>
      <c r="AO814">
        <v>1</v>
      </c>
      <c r="AR814" s="2">
        <v>44720.388101851851</v>
      </c>
      <c r="AS814" s="2">
        <v>44720.388101851851</v>
      </c>
      <c r="AT814">
        <v>512272</v>
      </c>
      <c r="AU814">
        <v>56</v>
      </c>
      <c r="AV814">
        <v>0</v>
      </c>
      <c r="AW814">
        <v>2</v>
      </c>
      <c r="AX814" t="s">
        <v>2814</v>
      </c>
      <c r="AY814" t="s">
        <v>2813</v>
      </c>
      <c r="BA814" s="2">
        <v>44720.385405092595</v>
      </c>
      <c r="BB814" s="2">
        <v>44183</v>
      </c>
      <c r="BC814">
        <v>512272</v>
      </c>
      <c r="BD814">
        <v>31</v>
      </c>
    </row>
    <row r="815" spans="1:56" hidden="1" x14ac:dyDescent="0.15">
      <c r="A815">
        <v>238</v>
      </c>
      <c r="B815">
        <v>16</v>
      </c>
      <c r="C815">
        <v>3</v>
      </c>
      <c r="D815">
        <v>3</v>
      </c>
      <c r="E815">
        <v>0</v>
      </c>
      <c r="G815" s="1">
        <v>44718</v>
      </c>
      <c r="H815" t="s">
        <v>2267</v>
      </c>
      <c r="I815" t="s">
        <v>56</v>
      </c>
      <c r="J815">
        <v>245</v>
      </c>
      <c r="K815" s="1">
        <v>43542</v>
      </c>
      <c r="L815" s="1">
        <v>43542</v>
      </c>
      <c r="M815" s="1">
        <v>43535</v>
      </c>
      <c r="N815" t="s">
        <v>1967</v>
      </c>
      <c r="O815" t="s">
        <v>1968</v>
      </c>
      <c r="P815" t="s">
        <v>1969</v>
      </c>
      <c r="Q815" t="s">
        <v>1970</v>
      </c>
      <c r="R815" s="1">
        <v>45361</v>
      </c>
      <c r="T815" t="s">
        <v>2295</v>
      </c>
      <c r="U815" t="s">
        <v>1684</v>
      </c>
      <c r="W815" t="s">
        <v>1685</v>
      </c>
      <c r="X815" t="s">
        <v>59</v>
      </c>
      <c r="Y815" t="s">
        <v>1686</v>
      </c>
      <c r="Z815" t="s">
        <v>1687</v>
      </c>
      <c r="AA815" t="s">
        <v>1688</v>
      </c>
      <c r="AC815">
        <v>1</v>
      </c>
      <c r="AG815" t="s">
        <v>2258</v>
      </c>
      <c r="AL815">
        <v>0</v>
      </c>
      <c r="AM815">
        <v>0</v>
      </c>
      <c r="AN815">
        <v>1</v>
      </c>
      <c r="AO815">
        <v>1</v>
      </c>
      <c r="AR815" s="2">
        <v>44720.388101851851</v>
      </c>
      <c r="AS815" s="2">
        <v>44720.388101851851</v>
      </c>
      <c r="AT815">
        <v>512272</v>
      </c>
      <c r="AU815">
        <v>57</v>
      </c>
      <c r="AV815">
        <v>0</v>
      </c>
      <c r="AW815">
        <v>2</v>
      </c>
      <c r="AX815" t="s">
        <v>2812</v>
      </c>
      <c r="AY815" t="s">
        <v>2811</v>
      </c>
      <c r="BA815" s="2">
        <v>44720.385659722226</v>
      </c>
      <c r="BB815" s="2">
        <v>44183</v>
      </c>
      <c r="BC815">
        <v>512272</v>
      </c>
      <c r="BD815">
        <v>31</v>
      </c>
    </row>
    <row r="816" spans="1:56" hidden="1" x14ac:dyDescent="0.15">
      <c r="A816">
        <v>238</v>
      </c>
      <c r="B816">
        <v>16</v>
      </c>
      <c r="C816">
        <v>3</v>
      </c>
      <c r="D816">
        <v>3</v>
      </c>
      <c r="E816">
        <v>0</v>
      </c>
      <c r="G816" s="1">
        <v>44718</v>
      </c>
      <c r="H816" t="s">
        <v>2267</v>
      </c>
      <c r="I816" t="s">
        <v>56</v>
      </c>
      <c r="J816">
        <v>245</v>
      </c>
      <c r="K816" s="1">
        <v>43542</v>
      </c>
      <c r="L816" s="1">
        <v>43542</v>
      </c>
      <c r="M816" s="1">
        <v>43535</v>
      </c>
      <c r="N816" t="s">
        <v>1972</v>
      </c>
      <c r="O816" t="s">
        <v>1973</v>
      </c>
      <c r="P816" t="s">
        <v>1974</v>
      </c>
      <c r="Q816" t="s">
        <v>1975</v>
      </c>
      <c r="R816" s="1">
        <v>45361</v>
      </c>
      <c r="T816" t="s">
        <v>2295</v>
      </c>
      <c r="U816" t="s">
        <v>1684</v>
      </c>
      <c r="W816" t="s">
        <v>1685</v>
      </c>
      <c r="X816" t="s">
        <v>59</v>
      </c>
      <c r="Y816" t="s">
        <v>1686</v>
      </c>
      <c r="Z816" t="s">
        <v>1687</v>
      </c>
      <c r="AA816" t="s">
        <v>1688</v>
      </c>
      <c r="AC816">
        <v>1</v>
      </c>
      <c r="AG816" t="s">
        <v>2258</v>
      </c>
      <c r="AL816">
        <v>0</v>
      </c>
      <c r="AM816">
        <v>0</v>
      </c>
      <c r="AN816">
        <v>1</v>
      </c>
      <c r="AO816">
        <v>1</v>
      </c>
      <c r="AR816" s="2">
        <v>44720.388101851851</v>
      </c>
      <c r="AS816" s="2">
        <v>44720.388101851851</v>
      </c>
      <c r="AT816">
        <v>512272</v>
      </c>
      <c r="AU816">
        <v>58</v>
      </c>
      <c r="AV816">
        <v>0</v>
      </c>
      <c r="AW816">
        <v>0</v>
      </c>
      <c r="AY816" t="s">
        <v>1976</v>
      </c>
      <c r="BA816" s="2">
        <v>44183</v>
      </c>
      <c r="BB816" s="2">
        <v>44183</v>
      </c>
      <c r="BC816" t="s">
        <v>63</v>
      </c>
      <c r="BD816">
        <v>31</v>
      </c>
    </row>
    <row r="817" spans="1:56" hidden="1" x14ac:dyDescent="0.15">
      <c r="A817">
        <v>238</v>
      </c>
      <c r="B817">
        <v>16</v>
      </c>
      <c r="C817">
        <v>3</v>
      </c>
      <c r="D817">
        <v>3</v>
      </c>
      <c r="E817">
        <v>0</v>
      </c>
      <c r="G817" s="1">
        <v>44718</v>
      </c>
      <c r="H817" t="s">
        <v>2267</v>
      </c>
      <c r="I817" t="s">
        <v>56</v>
      </c>
      <c r="J817">
        <v>245</v>
      </c>
      <c r="K817" s="1">
        <v>43542</v>
      </c>
      <c r="L817" s="1">
        <v>43542</v>
      </c>
      <c r="M817" s="1">
        <v>43535</v>
      </c>
      <c r="N817" t="s">
        <v>1977</v>
      </c>
      <c r="O817" t="s">
        <v>1978</v>
      </c>
      <c r="P817" t="s">
        <v>1979</v>
      </c>
      <c r="Q817" t="s">
        <v>1980</v>
      </c>
      <c r="R817" s="1">
        <v>45361</v>
      </c>
      <c r="T817" t="s">
        <v>2295</v>
      </c>
      <c r="U817" t="s">
        <v>1684</v>
      </c>
      <c r="W817" t="s">
        <v>1685</v>
      </c>
      <c r="X817" t="s">
        <v>59</v>
      </c>
      <c r="Y817" t="s">
        <v>1686</v>
      </c>
      <c r="Z817" t="s">
        <v>1687</v>
      </c>
      <c r="AA817" t="s">
        <v>1688</v>
      </c>
      <c r="AC817">
        <v>1</v>
      </c>
      <c r="AG817" t="s">
        <v>2258</v>
      </c>
      <c r="AL817">
        <v>0</v>
      </c>
      <c r="AM817">
        <v>0</v>
      </c>
      <c r="AN817">
        <v>1</v>
      </c>
      <c r="AO817">
        <v>1</v>
      </c>
      <c r="AR817" s="2">
        <v>44720.388101851851</v>
      </c>
      <c r="AS817" s="2">
        <v>44720.388101851851</v>
      </c>
      <c r="AT817">
        <v>512272</v>
      </c>
      <c r="AU817">
        <v>59</v>
      </c>
      <c r="AV817">
        <v>0</v>
      </c>
      <c r="AW817">
        <v>2</v>
      </c>
      <c r="AX817" t="s">
        <v>2810</v>
      </c>
      <c r="AY817" t="s">
        <v>1956</v>
      </c>
      <c r="BA817" s="2">
        <v>44720.386030092595</v>
      </c>
      <c r="BB817" s="2">
        <v>44183</v>
      </c>
      <c r="BC817">
        <v>512272</v>
      </c>
      <c r="BD817">
        <v>31</v>
      </c>
    </row>
    <row r="818" spans="1:56" hidden="1" x14ac:dyDescent="0.15">
      <c r="A818">
        <v>238</v>
      </c>
      <c r="B818">
        <v>16</v>
      </c>
      <c r="C818">
        <v>3</v>
      </c>
      <c r="D818">
        <v>3</v>
      </c>
      <c r="E818">
        <v>0</v>
      </c>
      <c r="G818" s="1">
        <v>44718</v>
      </c>
      <c r="H818" t="s">
        <v>2267</v>
      </c>
      <c r="I818" t="s">
        <v>56</v>
      </c>
      <c r="J818">
        <v>245</v>
      </c>
      <c r="K818" s="1">
        <v>43542</v>
      </c>
      <c r="L818" s="1">
        <v>43542</v>
      </c>
      <c r="M818" s="1">
        <v>43535</v>
      </c>
      <c r="N818" t="s">
        <v>1987</v>
      </c>
      <c r="O818" t="s">
        <v>1988</v>
      </c>
      <c r="P818" t="s">
        <v>1989</v>
      </c>
      <c r="Q818" t="s">
        <v>1990</v>
      </c>
      <c r="R818" s="1">
        <v>45361</v>
      </c>
      <c r="T818" t="s">
        <v>2295</v>
      </c>
      <c r="U818" t="s">
        <v>1684</v>
      </c>
      <c r="W818" t="s">
        <v>1685</v>
      </c>
      <c r="X818" t="s">
        <v>59</v>
      </c>
      <c r="Y818" t="s">
        <v>1686</v>
      </c>
      <c r="Z818" t="s">
        <v>1687</v>
      </c>
      <c r="AA818" t="s">
        <v>1688</v>
      </c>
      <c r="AC818">
        <v>1</v>
      </c>
      <c r="AG818" t="s">
        <v>2258</v>
      </c>
      <c r="AL818">
        <v>0</v>
      </c>
      <c r="AM818">
        <v>0</v>
      </c>
      <c r="AN818">
        <v>1</v>
      </c>
      <c r="AO818">
        <v>1</v>
      </c>
      <c r="AR818" s="2">
        <v>44720.388101851851</v>
      </c>
      <c r="AS818" s="2">
        <v>44720.388101851851</v>
      </c>
      <c r="AT818">
        <v>512272</v>
      </c>
      <c r="AU818">
        <v>61</v>
      </c>
      <c r="AV818">
        <v>0</v>
      </c>
      <c r="AW818">
        <v>0</v>
      </c>
      <c r="AY818" t="s">
        <v>1991</v>
      </c>
      <c r="BA818" s="2">
        <v>44183</v>
      </c>
      <c r="BB818" s="2">
        <v>44183</v>
      </c>
      <c r="BC818" t="s">
        <v>63</v>
      </c>
      <c r="BD818">
        <v>31</v>
      </c>
    </row>
    <row r="819" spans="1:56" hidden="1" x14ac:dyDescent="0.15">
      <c r="A819">
        <v>238</v>
      </c>
      <c r="B819">
        <v>16</v>
      </c>
      <c r="C819">
        <v>3</v>
      </c>
      <c r="D819">
        <v>3</v>
      </c>
      <c r="E819">
        <v>0</v>
      </c>
      <c r="G819" s="1">
        <v>44718</v>
      </c>
      <c r="H819" t="s">
        <v>2267</v>
      </c>
      <c r="I819" t="s">
        <v>56</v>
      </c>
      <c r="J819">
        <v>245</v>
      </c>
      <c r="K819" s="1">
        <v>43542</v>
      </c>
      <c r="L819" s="1">
        <v>43542</v>
      </c>
      <c r="M819" s="1">
        <v>43535</v>
      </c>
      <c r="N819" t="s">
        <v>1992</v>
      </c>
      <c r="O819" t="s">
        <v>1993</v>
      </c>
      <c r="P819" t="s">
        <v>1994</v>
      </c>
      <c r="Q819" t="s">
        <v>1995</v>
      </c>
      <c r="R819" s="1">
        <v>45361</v>
      </c>
      <c r="T819" t="s">
        <v>2295</v>
      </c>
      <c r="U819" t="s">
        <v>1684</v>
      </c>
      <c r="W819" t="s">
        <v>1685</v>
      </c>
      <c r="X819" t="s">
        <v>59</v>
      </c>
      <c r="Y819" t="s">
        <v>1686</v>
      </c>
      <c r="Z819" t="s">
        <v>1687</v>
      </c>
      <c r="AA819" t="s">
        <v>1688</v>
      </c>
      <c r="AC819">
        <v>1</v>
      </c>
      <c r="AG819" t="s">
        <v>2258</v>
      </c>
      <c r="AL819">
        <v>0</v>
      </c>
      <c r="AM819">
        <v>0</v>
      </c>
      <c r="AN819">
        <v>1</v>
      </c>
      <c r="AO819">
        <v>1</v>
      </c>
      <c r="AR819" s="2">
        <v>44720.388101851851</v>
      </c>
      <c r="AS819" s="2">
        <v>44720.388101851851</v>
      </c>
      <c r="AT819">
        <v>512272</v>
      </c>
      <c r="AU819">
        <v>62</v>
      </c>
      <c r="AV819">
        <v>0</v>
      </c>
      <c r="AW819">
        <v>2</v>
      </c>
      <c r="AX819" t="s">
        <v>2809</v>
      </c>
      <c r="AY819" t="s">
        <v>2808</v>
      </c>
      <c r="BA819" s="2">
        <v>44720.386655092596</v>
      </c>
      <c r="BB819" s="2">
        <v>44183</v>
      </c>
      <c r="BC819">
        <v>512272</v>
      </c>
      <c r="BD819">
        <v>31</v>
      </c>
    </row>
    <row r="820" spans="1:56" hidden="1" x14ac:dyDescent="0.15">
      <c r="A820">
        <v>238</v>
      </c>
      <c r="B820">
        <v>16</v>
      </c>
      <c r="C820">
        <v>3</v>
      </c>
      <c r="D820">
        <v>3</v>
      </c>
      <c r="E820">
        <v>0</v>
      </c>
      <c r="G820" s="1">
        <v>44718</v>
      </c>
      <c r="H820" t="s">
        <v>2267</v>
      </c>
      <c r="I820" t="s">
        <v>56</v>
      </c>
      <c r="J820">
        <v>245</v>
      </c>
      <c r="K820" s="1">
        <v>43542</v>
      </c>
      <c r="L820" s="1">
        <v>43542</v>
      </c>
      <c r="M820" s="1">
        <v>43535</v>
      </c>
      <c r="N820" t="s">
        <v>1997</v>
      </c>
      <c r="O820" t="s">
        <v>1998</v>
      </c>
      <c r="P820" t="s">
        <v>1999</v>
      </c>
      <c r="Q820" t="s">
        <v>2000</v>
      </c>
      <c r="R820" s="1">
        <v>45361</v>
      </c>
      <c r="T820" t="s">
        <v>2295</v>
      </c>
      <c r="U820" t="s">
        <v>1684</v>
      </c>
      <c r="W820" t="s">
        <v>1685</v>
      </c>
      <c r="X820" t="s">
        <v>59</v>
      </c>
      <c r="Y820" t="s">
        <v>1686</v>
      </c>
      <c r="Z820" t="s">
        <v>1687</v>
      </c>
      <c r="AA820" t="s">
        <v>1688</v>
      </c>
      <c r="AC820">
        <v>1</v>
      </c>
      <c r="AG820" t="s">
        <v>2258</v>
      </c>
      <c r="AL820">
        <v>0</v>
      </c>
      <c r="AM820">
        <v>0</v>
      </c>
      <c r="AN820">
        <v>1</v>
      </c>
      <c r="AO820">
        <v>1</v>
      </c>
      <c r="AR820" s="2">
        <v>44720.388101851851</v>
      </c>
      <c r="AS820" s="2">
        <v>44720.388101851851</v>
      </c>
      <c r="AT820">
        <v>512272</v>
      </c>
      <c r="AU820">
        <v>63</v>
      </c>
      <c r="AV820">
        <v>0</v>
      </c>
      <c r="AW820">
        <v>0</v>
      </c>
      <c r="AY820" t="s">
        <v>2001</v>
      </c>
      <c r="BA820" s="2">
        <v>44183</v>
      </c>
      <c r="BB820" s="2">
        <v>44183</v>
      </c>
      <c r="BC820" t="s">
        <v>63</v>
      </c>
      <c r="BD820">
        <v>31</v>
      </c>
    </row>
    <row r="821" spans="1:56" hidden="1" x14ac:dyDescent="0.15">
      <c r="A821">
        <v>238</v>
      </c>
      <c r="B821">
        <v>16</v>
      </c>
      <c r="C821">
        <v>3</v>
      </c>
      <c r="D821">
        <v>3</v>
      </c>
      <c r="E821">
        <v>0</v>
      </c>
      <c r="G821" s="1">
        <v>44718</v>
      </c>
      <c r="H821" t="s">
        <v>2267</v>
      </c>
      <c r="I821" t="s">
        <v>56</v>
      </c>
      <c r="J821">
        <v>245</v>
      </c>
      <c r="K821" s="1">
        <v>43542</v>
      </c>
      <c r="L821" s="1">
        <v>43542</v>
      </c>
      <c r="M821" s="1">
        <v>43535</v>
      </c>
      <c r="N821" t="s">
        <v>2807</v>
      </c>
      <c r="O821" t="s">
        <v>2008</v>
      </c>
      <c r="P821" t="s">
        <v>2009</v>
      </c>
      <c r="Q821" t="s">
        <v>2010</v>
      </c>
      <c r="R821" s="1">
        <v>45361</v>
      </c>
      <c r="T821" t="s">
        <v>2295</v>
      </c>
      <c r="U821" t="s">
        <v>1684</v>
      </c>
      <c r="W821" t="s">
        <v>1685</v>
      </c>
      <c r="X821" t="s">
        <v>59</v>
      </c>
      <c r="Y821" t="s">
        <v>1686</v>
      </c>
      <c r="Z821" t="s">
        <v>1687</v>
      </c>
      <c r="AA821" t="s">
        <v>1688</v>
      </c>
      <c r="AC821">
        <v>1</v>
      </c>
      <c r="AG821" t="s">
        <v>2258</v>
      </c>
      <c r="AL821">
        <v>0</v>
      </c>
      <c r="AM821">
        <v>0</v>
      </c>
      <c r="AN821">
        <v>1</v>
      </c>
      <c r="AO821">
        <v>1</v>
      </c>
      <c r="AR821" s="2">
        <v>44720.388101851851</v>
      </c>
      <c r="AS821" s="2">
        <v>44720.388101851851</v>
      </c>
      <c r="AT821">
        <v>512272</v>
      </c>
      <c r="AU821">
        <v>65</v>
      </c>
      <c r="AV821">
        <v>0</v>
      </c>
      <c r="AW821">
        <v>2</v>
      </c>
      <c r="AY821" t="s">
        <v>2011</v>
      </c>
      <c r="BA821" s="2">
        <v>44720.375972222224</v>
      </c>
      <c r="BB821" s="2">
        <v>44183</v>
      </c>
      <c r="BC821">
        <v>512272</v>
      </c>
      <c r="BD821">
        <v>31</v>
      </c>
    </row>
    <row r="822" spans="1:56" hidden="1" x14ac:dyDescent="0.15">
      <c r="A822">
        <v>238</v>
      </c>
      <c r="B822">
        <v>16</v>
      </c>
      <c r="C822">
        <v>3</v>
      </c>
      <c r="D822">
        <v>3</v>
      </c>
      <c r="E822">
        <v>0</v>
      </c>
      <c r="G822" s="1">
        <v>44718</v>
      </c>
      <c r="H822" t="s">
        <v>2267</v>
      </c>
      <c r="I822" t="s">
        <v>56</v>
      </c>
      <c r="J822">
        <v>245</v>
      </c>
      <c r="K822" s="1">
        <v>43542</v>
      </c>
      <c r="L822" s="1">
        <v>43542</v>
      </c>
      <c r="M822" s="1">
        <v>43535</v>
      </c>
      <c r="N822" t="s">
        <v>2012</v>
      </c>
      <c r="O822" t="s">
        <v>2013</v>
      </c>
      <c r="P822" t="s">
        <v>2014</v>
      </c>
      <c r="Q822" t="s">
        <v>2015</v>
      </c>
      <c r="R822" s="1">
        <v>45361</v>
      </c>
      <c r="T822" t="s">
        <v>2295</v>
      </c>
      <c r="U822" t="s">
        <v>1684</v>
      </c>
      <c r="W822" t="s">
        <v>1685</v>
      </c>
      <c r="X822" t="s">
        <v>59</v>
      </c>
      <c r="Y822" t="s">
        <v>1686</v>
      </c>
      <c r="Z822" t="s">
        <v>1687</v>
      </c>
      <c r="AA822" t="s">
        <v>1688</v>
      </c>
      <c r="AC822">
        <v>1</v>
      </c>
      <c r="AG822" t="s">
        <v>2258</v>
      </c>
      <c r="AL822">
        <v>0</v>
      </c>
      <c r="AM822">
        <v>0</v>
      </c>
      <c r="AN822">
        <v>1</v>
      </c>
      <c r="AO822">
        <v>1</v>
      </c>
      <c r="AR822" s="2">
        <v>44720.388101851851</v>
      </c>
      <c r="AS822" s="2">
        <v>44720.388101851851</v>
      </c>
      <c r="AT822">
        <v>512272</v>
      </c>
      <c r="AU822">
        <v>66</v>
      </c>
      <c r="AV822">
        <v>0</v>
      </c>
      <c r="AW822">
        <v>0</v>
      </c>
      <c r="AY822" t="s">
        <v>2016</v>
      </c>
      <c r="BA822" s="2">
        <v>44183</v>
      </c>
      <c r="BB822" s="2">
        <v>44183</v>
      </c>
      <c r="BC822" t="s">
        <v>63</v>
      </c>
      <c r="BD822">
        <v>31</v>
      </c>
    </row>
    <row r="823" spans="1:56" hidden="1" x14ac:dyDescent="0.15">
      <c r="A823">
        <v>238</v>
      </c>
      <c r="B823">
        <v>16</v>
      </c>
      <c r="C823">
        <v>3</v>
      </c>
      <c r="D823">
        <v>3</v>
      </c>
      <c r="E823">
        <v>0</v>
      </c>
      <c r="G823" s="1">
        <v>44718</v>
      </c>
      <c r="H823" t="s">
        <v>2267</v>
      </c>
      <c r="I823" t="s">
        <v>56</v>
      </c>
      <c r="J823">
        <v>245</v>
      </c>
      <c r="K823" s="1">
        <v>43542</v>
      </c>
      <c r="L823" s="1">
        <v>43542</v>
      </c>
      <c r="M823" s="1">
        <v>43535</v>
      </c>
      <c r="N823" t="s">
        <v>2022</v>
      </c>
      <c r="O823" t="s">
        <v>2023</v>
      </c>
      <c r="P823" t="s">
        <v>2024</v>
      </c>
      <c r="Q823" t="s">
        <v>2025</v>
      </c>
      <c r="R823" s="1">
        <v>45361</v>
      </c>
      <c r="T823" t="s">
        <v>2295</v>
      </c>
      <c r="U823" t="s">
        <v>1684</v>
      </c>
      <c r="W823" t="s">
        <v>1685</v>
      </c>
      <c r="X823" t="s">
        <v>59</v>
      </c>
      <c r="Y823" t="s">
        <v>1686</v>
      </c>
      <c r="Z823" t="s">
        <v>1687</v>
      </c>
      <c r="AA823" t="s">
        <v>1688</v>
      </c>
      <c r="AC823">
        <v>1</v>
      </c>
      <c r="AG823" t="s">
        <v>2258</v>
      </c>
      <c r="AL823">
        <v>0</v>
      </c>
      <c r="AM823">
        <v>0</v>
      </c>
      <c r="AN823">
        <v>1</v>
      </c>
      <c r="AO823">
        <v>1</v>
      </c>
      <c r="AR823" s="2">
        <v>44720.388101851851</v>
      </c>
      <c r="AS823" s="2">
        <v>44720.388101851851</v>
      </c>
      <c r="AT823">
        <v>512272</v>
      </c>
      <c r="AU823">
        <v>68</v>
      </c>
      <c r="AV823">
        <v>0</v>
      </c>
      <c r="AW823">
        <v>0</v>
      </c>
      <c r="AY823" t="s">
        <v>2026</v>
      </c>
      <c r="BA823" s="2">
        <v>44183</v>
      </c>
      <c r="BB823" s="2">
        <v>44183</v>
      </c>
      <c r="BC823" t="s">
        <v>63</v>
      </c>
      <c r="BD823">
        <v>31</v>
      </c>
    </row>
    <row r="824" spans="1:56" hidden="1" x14ac:dyDescent="0.15">
      <c r="A824">
        <v>238</v>
      </c>
      <c r="B824">
        <v>16</v>
      </c>
      <c r="C824">
        <v>3</v>
      </c>
      <c r="D824">
        <v>3</v>
      </c>
      <c r="E824">
        <v>0</v>
      </c>
      <c r="G824" s="1">
        <v>44718</v>
      </c>
      <c r="H824" t="s">
        <v>2267</v>
      </c>
      <c r="I824" t="s">
        <v>56</v>
      </c>
      <c r="J824">
        <v>245</v>
      </c>
      <c r="K824" s="1">
        <v>43542</v>
      </c>
      <c r="L824" s="1">
        <v>43542</v>
      </c>
      <c r="M824" s="1">
        <v>43535</v>
      </c>
      <c r="N824" t="s">
        <v>2027</v>
      </c>
      <c r="O824" t="s">
        <v>2028</v>
      </c>
      <c r="P824" t="s">
        <v>2029</v>
      </c>
      <c r="Q824" t="s">
        <v>2030</v>
      </c>
      <c r="R824" s="1">
        <v>45361</v>
      </c>
      <c r="T824" t="s">
        <v>2295</v>
      </c>
      <c r="U824" t="s">
        <v>1684</v>
      </c>
      <c r="W824" t="s">
        <v>1685</v>
      </c>
      <c r="X824" t="s">
        <v>59</v>
      </c>
      <c r="Y824" t="s">
        <v>1686</v>
      </c>
      <c r="Z824" t="s">
        <v>1687</v>
      </c>
      <c r="AA824" t="s">
        <v>1688</v>
      </c>
      <c r="AC824">
        <v>1</v>
      </c>
      <c r="AG824" t="s">
        <v>2258</v>
      </c>
      <c r="AL824">
        <v>0</v>
      </c>
      <c r="AM824">
        <v>0</v>
      </c>
      <c r="AN824">
        <v>1</v>
      </c>
      <c r="AO824">
        <v>1</v>
      </c>
      <c r="AR824" s="2">
        <v>44720.388101851851</v>
      </c>
      <c r="AS824" s="2">
        <v>44720.388101851851</v>
      </c>
      <c r="AT824">
        <v>512272</v>
      </c>
      <c r="AU824">
        <v>69</v>
      </c>
      <c r="AV824">
        <v>0</v>
      </c>
      <c r="AW824">
        <v>0</v>
      </c>
      <c r="AY824" t="s">
        <v>2031</v>
      </c>
      <c r="BA824" s="2">
        <v>44183</v>
      </c>
      <c r="BB824" s="2">
        <v>44183</v>
      </c>
      <c r="BC824" t="s">
        <v>63</v>
      </c>
      <c r="BD824">
        <v>31</v>
      </c>
    </row>
    <row r="825" spans="1:56" hidden="1" x14ac:dyDescent="0.15">
      <c r="A825">
        <v>238</v>
      </c>
      <c r="B825">
        <v>16</v>
      </c>
      <c r="C825">
        <v>3</v>
      </c>
      <c r="D825">
        <v>3</v>
      </c>
      <c r="E825">
        <v>0</v>
      </c>
      <c r="G825" s="1">
        <v>44718</v>
      </c>
      <c r="H825" t="s">
        <v>2267</v>
      </c>
      <c r="I825" t="s">
        <v>56</v>
      </c>
      <c r="J825">
        <v>245</v>
      </c>
      <c r="K825" s="1">
        <v>43542</v>
      </c>
      <c r="L825" s="1">
        <v>43542</v>
      </c>
      <c r="M825" s="1">
        <v>43535</v>
      </c>
      <c r="N825" t="s">
        <v>2806</v>
      </c>
      <c r="O825" t="s">
        <v>2038</v>
      </c>
      <c r="P825" t="s">
        <v>2039</v>
      </c>
      <c r="Q825" t="s">
        <v>2040</v>
      </c>
      <c r="R825" s="1">
        <v>45361</v>
      </c>
      <c r="T825" t="s">
        <v>2295</v>
      </c>
      <c r="U825" t="s">
        <v>1684</v>
      </c>
      <c r="W825" t="s">
        <v>1685</v>
      </c>
      <c r="X825" t="s">
        <v>59</v>
      </c>
      <c r="Y825" t="s">
        <v>1686</v>
      </c>
      <c r="Z825" t="s">
        <v>1687</v>
      </c>
      <c r="AA825" t="s">
        <v>1688</v>
      </c>
      <c r="AC825">
        <v>1</v>
      </c>
      <c r="AG825" t="s">
        <v>2258</v>
      </c>
      <c r="AL825">
        <v>0</v>
      </c>
      <c r="AM825">
        <v>0</v>
      </c>
      <c r="AN825">
        <v>1</v>
      </c>
      <c r="AO825">
        <v>1</v>
      </c>
      <c r="AR825" s="2">
        <v>44720.388101851851</v>
      </c>
      <c r="AS825" s="2">
        <v>44720.388101851851</v>
      </c>
      <c r="AT825">
        <v>512272</v>
      </c>
      <c r="AU825">
        <v>71</v>
      </c>
      <c r="AV825">
        <v>0</v>
      </c>
      <c r="AW825">
        <v>2</v>
      </c>
      <c r="AX825" t="s">
        <v>2805</v>
      </c>
      <c r="AY825" t="s">
        <v>2804</v>
      </c>
      <c r="BA825" s="2">
        <v>44720.376469907409</v>
      </c>
      <c r="BB825" s="2">
        <v>44183</v>
      </c>
      <c r="BC825">
        <v>512272</v>
      </c>
      <c r="BD825">
        <v>31</v>
      </c>
    </row>
    <row r="826" spans="1:56" hidden="1" x14ac:dyDescent="0.15">
      <c r="A826">
        <v>238</v>
      </c>
      <c r="B826">
        <v>16</v>
      </c>
      <c r="C826">
        <v>3</v>
      </c>
      <c r="D826">
        <v>3</v>
      </c>
      <c r="E826">
        <v>0</v>
      </c>
      <c r="G826" s="1">
        <v>44718</v>
      </c>
      <c r="H826" t="s">
        <v>2267</v>
      </c>
      <c r="I826" t="s">
        <v>56</v>
      </c>
      <c r="J826">
        <v>245</v>
      </c>
      <c r="K826" s="1">
        <v>43542</v>
      </c>
      <c r="L826" s="1">
        <v>43542</v>
      </c>
      <c r="M826" s="1">
        <v>43535</v>
      </c>
      <c r="N826" t="s">
        <v>2047</v>
      </c>
      <c r="O826" t="s">
        <v>2495</v>
      </c>
      <c r="P826" t="s">
        <v>2496</v>
      </c>
      <c r="Q826" t="s">
        <v>2050</v>
      </c>
      <c r="R826" s="1">
        <v>45361</v>
      </c>
      <c r="T826" t="s">
        <v>2295</v>
      </c>
      <c r="U826" t="s">
        <v>1684</v>
      </c>
      <c r="W826" t="s">
        <v>1685</v>
      </c>
      <c r="X826" t="s">
        <v>59</v>
      </c>
      <c r="Y826" t="s">
        <v>1686</v>
      </c>
      <c r="Z826" t="s">
        <v>1687</v>
      </c>
      <c r="AA826" t="s">
        <v>1688</v>
      </c>
      <c r="AC826">
        <v>1</v>
      </c>
      <c r="AG826" t="s">
        <v>2258</v>
      </c>
      <c r="AL826">
        <v>0</v>
      </c>
      <c r="AM826">
        <v>0</v>
      </c>
      <c r="AN826">
        <v>1</v>
      </c>
      <c r="AO826">
        <v>1</v>
      </c>
      <c r="AR826" s="2">
        <v>44720.388101851851</v>
      </c>
      <c r="AS826" s="2">
        <v>44720.388101851851</v>
      </c>
      <c r="AT826">
        <v>512272</v>
      </c>
      <c r="AU826">
        <v>73</v>
      </c>
      <c r="AV826">
        <v>0</v>
      </c>
      <c r="AW826">
        <v>2</v>
      </c>
      <c r="AY826" t="s">
        <v>2051</v>
      </c>
      <c r="BA826" s="2">
        <v>44469.422233796293</v>
      </c>
      <c r="BB826" s="2">
        <v>44183</v>
      </c>
      <c r="BC826">
        <v>99127</v>
      </c>
      <c r="BD826">
        <v>31</v>
      </c>
    </row>
    <row r="827" spans="1:56" hidden="1" x14ac:dyDescent="0.15">
      <c r="A827">
        <v>238</v>
      </c>
      <c r="B827">
        <v>16</v>
      </c>
      <c r="C827">
        <v>3</v>
      </c>
      <c r="D827">
        <v>3</v>
      </c>
      <c r="E827">
        <v>0</v>
      </c>
      <c r="G827" s="1">
        <v>44718</v>
      </c>
      <c r="H827" t="s">
        <v>2267</v>
      </c>
      <c r="I827" t="s">
        <v>56</v>
      </c>
      <c r="J827">
        <v>245</v>
      </c>
      <c r="K827" s="1">
        <v>43542</v>
      </c>
      <c r="L827" s="1">
        <v>43542</v>
      </c>
      <c r="M827" s="1">
        <v>43535</v>
      </c>
      <c r="N827" t="s">
        <v>2052</v>
      </c>
      <c r="O827" t="s">
        <v>2053</v>
      </c>
      <c r="P827" t="s">
        <v>2054</v>
      </c>
      <c r="Q827" t="s">
        <v>2055</v>
      </c>
      <c r="R827" s="1">
        <v>45361</v>
      </c>
      <c r="T827" t="s">
        <v>2295</v>
      </c>
      <c r="U827" t="s">
        <v>1684</v>
      </c>
      <c r="W827" t="s">
        <v>1685</v>
      </c>
      <c r="X827" t="s">
        <v>59</v>
      </c>
      <c r="Y827" t="s">
        <v>1686</v>
      </c>
      <c r="Z827" t="s">
        <v>1687</v>
      </c>
      <c r="AA827" t="s">
        <v>1688</v>
      </c>
      <c r="AC827">
        <v>1</v>
      </c>
      <c r="AG827" t="s">
        <v>2258</v>
      </c>
      <c r="AL827">
        <v>0</v>
      </c>
      <c r="AM827">
        <v>0</v>
      </c>
      <c r="AN827">
        <v>1</v>
      </c>
      <c r="AO827">
        <v>1</v>
      </c>
      <c r="AR827" s="2">
        <v>44720.388101851851</v>
      </c>
      <c r="AS827" s="2">
        <v>44720.388101851851</v>
      </c>
      <c r="AT827">
        <v>512272</v>
      </c>
      <c r="AU827">
        <v>74</v>
      </c>
      <c r="AV827">
        <v>0</v>
      </c>
      <c r="AW827">
        <v>0</v>
      </c>
      <c r="AY827" t="s">
        <v>2056</v>
      </c>
      <c r="BA827" s="2">
        <v>44183</v>
      </c>
      <c r="BB827" s="2">
        <v>44183</v>
      </c>
      <c r="BC827" t="s">
        <v>63</v>
      </c>
      <c r="BD827">
        <v>31</v>
      </c>
    </row>
    <row r="828" spans="1:56" hidden="1" x14ac:dyDescent="0.15">
      <c r="A828">
        <v>238</v>
      </c>
      <c r="B828">
        <v>16</v>
      </c>
      <c r="C828">
        <v>3</v>
      </c>
      <c r="D828">
        <v>3</v>
      </c>
      <c r="E828">
        <v>0</v>
      </c>
      <c r="G828" s="1">
        <v>44718</v>
      </c>
      <c r="H828" t="s">
        <v>2267</v>
      </c>
      <c r="I828" t="s">
        <v>56</v>
      </c>
      <c r="J828">
        <v>245</v>
      </c>
      <c r="K828" s="1">
        <v>43542</v>
      </c>
      <c r="L828" s="1">
        <v>43542</v>
      </c>
      <c r="M828" s="1">
        <v>43535</v>
      </c>
      <c r="N828" t="s">
        <v>2803</v>
      </c>
      <c r="O828" t="s">
        <v>2063</v>
      </c>
      <c r="P828" t="s">
        <v>2064</v>
      </c>
      <c r="Q828" t="s">
        <v>2065</v>
      </c>
      <c r="R828" s="1">
        <v>45361</v>
      </c>
      <c r="T828" t="s">
        <v>2295</v>
      </c>
      <c r="U828" t="s">
        <v>1684</v>
      </c>
      <c r="W828" t="s">
        <v>1685</v>
      </c>
      <c r="X828" t="s">
        <v>59</v>
      </c>
      <c r="Y828" t="s">
        <v>1686</v>
      </c>
      <c r="Z828" t="s">
        <v>1687</v>
      </c>
      <c r="AA828" t="s">
        <v>1688</v>
      </c>
      <c r="AC828">
        <v>1</v>
      </c>
      <c r="AG828" t="s">
        <v>2258</v>
      </c>
      <c r="AL828">
        <v>0</v>
      </c>
      <c r="AM828">
        <v>0</v>
      </c>
      <c r="AN828">
        <v>1</v>
      </c>
      <c r="AO828">
        <v>1</v>
      </c>
      <c r="AR828" s="2">
        <v>44720.388101851851</v>
      </c>
      <c r="AS828" s="2">
        <v>44720.388101851851</v>
      </c>
      <c r="AT828">
        <v>512272</v>
      </c>
      <c r="AU828">
        <v>76</v>
      </c>
      <c r="AV828">
        <v>0</v>
      </c>
      <c r="AW828">
        <v>2</v>
      </c>
      <c r="AX828" t="s">
        <v>2802</v>
      </c>
      <c r="AY828" t="s">
        <v>2801</v>
      </c>
      <c r="BA828" s="2">
        <v>44720.376863425925</v>
      </c>
      <c r="BB828" s="2">
        <v>44183</v>
      </c>
      <c r="BC828">
        <v>512272</v>
      </c>
      <c r="BD828">
        <v>31</v>
      </c>
    </row>
    <row r="829" spans="1:56" hidden="1" x14ac:dyDescent="0.15">
      <c r="A829">
        <v>238</v>
      </c>
      <c r="B829">
        <v>16</v>
      </c>
      <c r="C829">
        <v>3</v>
      </c>
      <c r="D829">
        <v>3</v>
      </c>
      <c r="E829">
        <v>0</v>
      </c>
      <c r="G829" s="1">
        <v>44718</v>
      </c>
      <c r="H829" t="s">
        <v>2267</v>
      </c>
      <c r="I829" t="s">
        <v>56</v>
      </c>
      <c r="J829">
        <v>245</v>
      </c>
      <c r="K829" s="1">
        <v>43542</v>
      </c>
      <c r="L829" s="1">
        <v>43542</v>
      </c>
      <c r="M829" s="1">
        <v>43535</v>
      </c>
      <c r="N829" t="s">
        <v>2067</v>
      </c>
      <c r="O829" t="s">
        <v>2068</v>
      </c>
      <c r="P829" t="s">
        <v>2069</v>
      </c>
      <c r="Q829" t="s">
        <v>2070</v>
      </c>
      <c r="R829" s="1">
        <v>45361</v>
      </c>
      <c r="T829" t="s">
        <v>2295</v>
      </c>
      <c r="U829" t="s">
        <v>1684</v>
      </c>
      <c r="W829" t="s">
        <v>1685</v>
      </c>
      <c r="X829" t="s">
        <v>59</v>
      </c>
      <c r="Y829" t="s">
        <v>1686</v>
      </c>
      <c r="Z829" t="s">
        <v>1687</v>
      </c>
      <c r="AA829" t="s">
        <v>1688</v>
      </c>
      <c r="AC829">
        <v>1</v>
      </c>
      <c r="AG829" t="s">
        <v>2258</v>
      </c>
      <c r="AL829">
        <v>0</v>
      </c>
      <c r="AM829">
        <v>0</v>
      </c>
      <c r="AN829">
        <v>1</v>
      </c>
      <c r="AO829">
        <v>1</v>
      </c>
      <c r="AR829" s="2">
        <v>44720.388101851851</v>
      </c>
      <c r="AS829" s="2">
        <v>44720.388101851851</v>
      </c>
      <c r="AT829">
        <v>512272</v>
      </c>
      <c r="AU829">
        <v>77</v>
      </c>
      <c r="AV829">
        <v>0</v>
      </c>
      <c r="AW829">
        <v>2</v>
      </c>
      <c r="AX829" t="s">
        <v>2800</v>
      </c>
      <c r="AY829" t="s">
        <v>2799</v>
      </c>
      <c r="BA829" s="2">
        <v>44720.38753472222</v>
      </c>
      <c r="BB829" s="2">
        <v>44183</v>
      </c>
      <c r="BC829">
        <v>512272</v>
      </c>
      <c r="BD829">
        <v>31</v>
      </c>
    </row>
    <row r="830" spans="1:56" x14ac:dyDescent="0.15">
      <c r="A830">
        <v>238</v>
      </c>
      <c r="B830">
        <v>31</v>
      </c>
      <c r="C830">
        <v>3</v>
      </c>
      <c r="D830">
        <v>3</v>
      </c>
      <c r="E830">
        <v>0</v>
      </c>
      <c r="F830">
        <f>-23-54</f>
        <v>-77</v>
      </c>
      <c r="G830" s="1">
        <v>45280</v>
      </c>
      <c r="H830" t="s">
        <v>2262</v>
      </c>
      <c r="I830" t="s">
        <v>56</v>
      </c>
      <c r="J830">
        <v>245</v>
      </c>
      <c r="K830" s="1">
        <v>43542</v>
      </c>
      <c r="L830" s="1">
        <v>43542</v>
      </c>
      <c r="M830" s="1">
        <v>43542</v>
      </c>
      <c r="N830" t="s">
        <v>1857</v>
      </c>
      <c r="O830" t="s">
        <v>1858</v>
      </c>
      <c r="P830" t="s">
        <v>1859</v>
      </c>
      <c r="Q830" t="s">
        <v>1860</v>
      </c>
      <c r="R830" s="1">
        <v>45361</v>
      </c>
      <c r="T830" t="s">
        <v>2295</v>
      </c>
      <c r="U830" t="s">
        <v>1684</v>
      </c>
      <c r="W830" t="s">
        <v>1685</v>
      </c>
      <c r="X830" t="s">
        <v>59</v>
      </c>
      <c r="Y830" t="s">
        <v>1686</v>
      </c>
      <c r="Z830" t="s">
        <v>3579</v>
      </c>
      <c r="AA830" t="s">
        <v>1688</v>
      </c>
      <c r="AC830">
        <v>1</v>
      </c>
      <c r="AG830" t="s">
        <v>2258</v>
      </c>
      <c r="AL830">
        <v>0</v>
      </c>
      <c r="AN830">
        <v>1</v>
      </c>
      <c r="AO830">
        <v>1</v>
      </c>
      <c r="AR830" s="2">
        <v>45280.568773148145</v>
      </c>
      <c r="AS830" s="2">
        <v>45280.568773148145</v>
      </c>
      <c r="AT830">
        <v>512272</v>
      </c>
      <c r="AU830">
        <v>35</v>
      </c>
      <c r="AV830">
        <v>0</v>
      </c>
      <c r="AW830">
        <v>2</v>
      </c>
      <c r="AX830" t="s">
        <v>2308</v>
      </c>
      <c r="AY830" t="s">
        <v>2309</v>
      </c>
      <c r="BA830" s="2">
        <v>44342.474282407406</v>
      </c>
      <c r="BB830" s="2">
        <v>44183</v>
      </c>
      <c r="BC830">
        <v>99127</v>
      </c>
      <c r="BD830">
        <v>31</v>
      </c>
    </row>
    <row r="831" spans="1:56" x14ac:dyDescent="0.15">
      <c r="A831">
        <v>238</v>
      </c>
      <c r="B831">
        <v>31</v>
      </c>
      <c r="C831">
        <v>3</v>
      </c>
      <c r="D831">
        <v>3</v>
      </c>
      <c r="E831">
        <v>0</v>
      </c>
      <c r="F831">
        <f>-23-54</f>
        <v>-77</v>
      </c>
      <c r="G831" s="1">
        <v>45280</v>
      </c>
      <c r="H831" t="s">
        <v>2262</v>
      </c>
      <c r="I831" t="s">
        <v>56</v>
      </c>
      <c r="J831">
        <v>245</v>
      </c>
      <c r="K831" s="1">
        <v>43542</v>
      </c>
      <c r="L831" s="1">
        <v>43542</v>
      </c>
      <c r="M831" s="1">
        <v>43542</v>
      </c>
      <c r="N831" t="s">
        <v>3171</v>
      </c>
      <c r="O831" t="s">
        <v>1863</v>
      </c>
      <c r="P831" t="s">
        <v>1864</v>
      </c>
      <c r="Q831" t="s">
        <v>1865</v>
      </c>
      <c r="R831" s="1">
        <v>45361</v>
      </c>
      <c r="T831" t="s">
        <v>2295</v>
      </c>
      <c r="U831" t="s">
        <v>1684</v>
      </c>
      <c r="W831" t="s">
        <v>1685</v>
      </c>
      <c r="X831" t="s">
        <v>59</v>
      </c>
      <c r="Y831" t="s">
        <v>1686</v>
      </c>
      <c r="Z831" t="s">
        <v>3579</v>
      </c>
      <c r="AA831" t="s">
        <v>1688</v>
      </c>
      <c r="AC831">
        <v>1</v>
      </c>
      <c r="AG831" t="s">
        <v>2258</v>
      </c>
      <c r="AL831">
        <v>0</v>
      </c>
      <c r="AN831">
        <v>1</v>
      </c>
      <c r="AO831">
        <v>1</v>
      </c>
      <c r="AR831" s="2">
        <v>45280.568773148145</v>
      </c>
      <c r="AS831" s="2">
        <v>45280.568773148145</v>
      </c>
      <c r="AT831">
        <v>512272</v>
      </c>
      <c r="AU831">
        <v>36</v>
      </c>
      <c r="AV831">
        <v>0</v>
      </c>
      <c r="AW831">
        <v>2</v>
      </c>
      <c r="AX831" t="s">
        <v>3170</v>
      </c>
      <c r="AY831" t="s">
        <v>1866</v>
      </c>
      <c r="BA831" s="2">
        <v>45110.690520833334</v>
      </c>
      <c r="BB831" s="2">
        <v>44183</v>
      </c>
      <c r="BC831">
        <v>512272</v>
      </c>
      <c r="BD831">
        <v>31</v>
      </c>
    </row>
    <row r="832" spans="1:56" x14ac:dyDescent="0.15">
      <c r="A832">
        <v>238</v>
      </c>
      <c r="B832">
        <v>31</v>
      </c>
      <c r="C832">
        <v>3</v>
      </c>
      <c r="D832">
        <v>3</v>
      </c>
      <c r="E832">
        <v>0</v>
      </c>
      <c r="F832">
        <f>-23-54</f>
        <v>-77</v>
      </c>
      <c r="G832" s="1">
        <v>45280</v>
      </c>
      <c r="H832" t="s">
        <v>2262</v>
      </c>
      <c r="I832" t="s">
        <v>56</v>
      </c>
      <c r="J832">
        <v>245</v>
      </c>
      <c r="K832" s="1">
        <v>43542</v>
      </c>
      <c r="L832" s="1">
        <v>43542</v>
      </c>
      <c r="M832" s="1">
        <v>43542</v>
      </c>
      <c r="N832" t="s">
        <v>3169</v>
      </c>
      <c r="O832" t="s">
        <v>1868</v>
      </c>
      <c r="P832" t="s">
        <v>1869</v>
      </c>
      <c r="Q832" t="s">
        <v>1870</v>
      </c>
      <c r="R832" s="1">
        <v>45361</v>
      </c>
      <c r="T832" t="s">
        <v>2295</v>
      </c>
      <c r="U832" t="s">
        <v>1684</v>
      </c>
      <c r="W832" t="s">
        <v>1685</v>
      </c>
      <c r="X832" t="s">
        <v>59</v>
      </c>
      <c r="Y832" t="s">
        <v>1686</v>
      </c>
      <c r="Z832" t="s">
        <v>3579</v>
      </c>
      <c r="AA832" t="s">
        <v>1688</v>
      </c>
      <c r="AC832">
        <v>1</v>
      </c>
      <c r="AG832" t="s">
        <v>2258</v>
      </c>
      <c r="AL832">
        <v>0</v>
      </c>
      <c r="AN832">
        <v>1</v>
      </c>
      <c r="AO832">
        <v>1</v>
      </c>
      <c r="AR832" s="2">
        <v>45280.568773148145</v>
      </c>
      <c r="AS832" s="2">
        <v>45280.568773148145</v>
      </c>
      <c r="AT832">
        <v>512272</v>
      </c>
      <c r="AU832">
        <v>37</v>
      </c>
      <c r="AV832">
        <v>0</v>
      </c>
      <c r="AW832">
        <v>2</v>
      </c>
      <c r="AX832" t="s">
        <v>2524</v>
      </c>
      <c r="AY832" t="s">
        <v>2525</v>
      </c>
      <c r="BA832" s="2">
        <v>45110.690694444442</v>
      </c>
      <c r="BB832" s="2">
        <v>44183</v>
      </c>
      <c r="BC832">
        <v>512272</v>
      </c>
      <c r="BD832">
        <v>31</v>
      </c>
    </row>
    <row r="833" spans="1:56" x14ac:dyDescent="0.15">
      <c r="A833">
        <v>238</v>
      </c>
      <c r="B833">
        <v>31</v>
      </c>
      <c r="C833">
        <v>3</v>
      </c>
      <c r="D833">
        <v>3</v>
      </c>
      <c r="E833">
        <v>0</v>
      </c>
      <c r="F833">
        <f>-23-54</f>
        <v>-77</v>
      </c>
      <c r="G833" s="1">
        <v>45280</v>
      </c>
      <c r="H833" t="s">
        <v>2262</v>
      </c>
      <c r="I833" t="s">
        <v>56</v>
      </c>
      <c r="J833">
        <v>245</v>
      </c>
      <c r="K833" s="1">
        <v>43542</v>
      </c>
      <c r="L833" s="1">
        <v>43542</v>
      </c>
      <c r="M833" s="1">
        <v>43542</v>
      </c>
      <c r="N833" t="s">
        <v>1872</v>
      </c>
      <c r="O833" t="s">
        <v>1873</v>
      </c>
      <c r="P833" t="s">
        <v>1874</v>
      </c>
      <c r="Q833" t="s">
        <v>1875</v>
      </c>
      <c r="R833" s="1">
        <v>45361</v>
      </c>
      <c r="T833" t="s">
        <v>2295</v>
      </c>
      <c r="U833" t="s">
        <v>1684</v>
      </c>
      <c r="W833" t="s">
        <v>1685</v>
      </c>
      <c r="X833" t="s">
        <v>59</v>
      </c>
      <c r="Y833" t="s">
        <v>1686</v>
      </c>
      <c r="Z833" t="s">
        <v>3579</v>
      </c>
      <c r="AA833" t="s">
        <v>1688</v>
      </c>
      <c r="AC833">
        <v>1</v>
      </c>
      <c r="AG833" t="s">
        <v>2258</v>
      </c>
      <c r="AL833">
        <v>0</v>
      </c>
      <c r="AN833">
        <v>1</v>
      </c>
      <c r="AO833">
        <v>1</v>
      </c>
      <c r="AR833" s="2">
        <v>45280.568773148145</v>
      </c>
      <c r="AS833" s="2">
        <v>45280.568773148145</v>
      </c>
      <c r="AT833">
        <v>512272</v>
      </c>
      <c r="AU833">
        <v>38</v>
      </c>
      <c r="AV833">
        <v>0</v>
      </c>
      <c r="AW833">
        <v>2</v>
      </c>
      <c r="AX833" t="s">
        <v>3583</v>
      </c>
      <c r="AY833" t="s">
        <v>3582</v>
      </c>
      <c r="BA833" s="2">
        <v>45280.568333333336</v>
      </c>
      <c r="BB833" s="2">
        <v>44183</v>
      </c>
      <c r="BC833">
        <v>512272</v>
      </c>
      <c r="BD833">
        <v>31</v>
      </c>
    </row>
    <row r="834" spans="1:56" x14ac:dyDescent="0.15">
      <c r="A834">
        <v>238</v>
      </c>
      <c r="B834">
        <v>31</v>
      </c>
      <c r="C834">
        <v>3</v>
      </c>
      <c r="D834">
        <v>3</v>
      </c>
      <c r="E834">
        <v>0</v>
      </c>
      <c r="F834">
        <f>-23-54</f>
        <v>-77</v>
      </c>
      <c r="G834" s="1">
        <v>45280</v>
      </c>
      <c r="H834" t="s">
        <v>2262</v>
      </c>
      <c r="I834" t="s">
        <v>56</v>
      </c>
      <c r="J834">
        <v>245</v>
      </c>
      <c r="K834" s="1">
        <v>43542</v>
      </c>
      <c r="L834" s="1">
        <v>43542</v>
      </c>
      <c r="M834" s="1">
        <v>43542</v>
      </c>
      <c r="N834" t="s">
        <v>1877</v>
      </c>
      <c r="O834" t="s">
        <v>1878</v>
      </c>
      <c r="P834" t="s">
        <v>1879</v>
      </c>
      <c r="Q834" t="s">
        <v>1880</v>
      </c>
      <c r="R834" s="1">
        <v>45361</v>
      </c>
      <c r="T834" t="s">
        <v>2295</v>
      </c>
      <c r="U834" t="s">
        <v>1684</v>
      </c>
      <c r="W834" t="s">
        <v>1685</v>
      </c>
      <c r="X834" t="s">
        <v>59</v>
      </c>
      <c r="Y834" t="s">
        <v>1686</v>
      </c>
      <c r="Z834" t="s">
        <v>3579</v>
      </c>
      <c r="AA834" t="s">
        <v>1688</v>
      </c>
      <c r="AC834">
        <v>1</v>
      </c>
      <c r="AG834" t="s">
        <v>2258</v>
      </c>
      <c r="AL834">
        <v>0</v>
      </c>
      <c r="AN834">
        <v>1</v>
      </c>
      <c r="AO834">
        <v>1</v>
      </c>
      <c r="AR834" s="2">
        <v>45280.568773148145</v>
      </c>
      <c r="AS834" s="2">
        <v>45280.568773148145</v>
      </c>
      <c r="AT834">
        <v>512272</v>
      </c>
      <c r="AU834">
        <v>39</v>
      </c>
      <c r="AV834">
        <v>0</v>
      </c>
      <c r="AW834">
        <v>2</v>
      </c>
      <c r="AX834" t="s">
        <v>2722</v>
      </c>
      <c r="AY834" t="s">
        <v>2721</v>
      </c>
      <c r="BA834" s="2">
        <v>44720.381701388891</v>
      </c>
      <c r="BB834" s="2">
        <v>44183</v>
      </c>
      <c r="BC834">
        <v>512272</v>
      </c>
      <c r="BD834">
        <v>31</v>
      </c>
    </row>
    <row r="835" spans="1:56" x14ac:dyDescent="0.15">
      <c r="A835">
        <v>238</v>
      </c>
      <c r="B835">
        <v>31</v>
      </c>
      <c r="C835">
        <v>3</v>
      </c>
      <c r="D835">
        <v>3</v>
      </c>
      <c r="E835">
        <v>0</v>
      </c>
      <c r="F835">
        <f>-23-54</f>
        <v>-77</v>
      </c>
      <c r="G835" s="1">
        <v>45280</v>
      </c>
      <c r="H835" t="s">
        <v>2262</v>
      </c>
      <c r="I835" t="s">
        <v>56</v>
      </c>
      <c r="J835">
        <v>245</v>
      </c>
      <c r="K835" s="1">
        <v>43542</v>
      </c>
      <c r="L835" s="1">
        <v>43542</v>
      </c>
      <c r="M835" s="1">
        <v>43542</v>
      </c>
      <c r="N835" t="s">
        <v>1882</v>
      </c>
      <c r="O835" t="s">
        <v>1883</v>
      </c>
      <c r="P835" t="s">
        <v>1884</v>
      </c>
      <c r="Q835" t="s">
        <v>1885</v>
      </c>
      <c r="R835" s="1">
        <v>45361</v>
      </c>
      <c r="T835" t="s">
        <v>2295</v>
      </c>
      <c r="U835" t="s">
        <v>1684</v>
      </c>
      <c r="W835" t="s">
        <v>1685</v>
      </c>
      <c r="X835" t="s">
        <v>59</v>
      </c>
      <c r="Y835" t="s">
        <v>1686</v>
      </c>
      <c r="Z835" t="s">
        <v>3579</v>
      </c>
      <c r="AA835" t="s">
        <v>1688</v>
      </c>
      <c r="AC835">
        <v>1</v>
      </c>
      <c r="AG835" t="s">
        <v>2258</v>
      </c>
      <c r="AL835">
        <v>0</v>
      </c>
      <c r="AN835">
        <v>1</v>
      </c>
      <c r="AO835">
        <v>1</v>
      </c>
      <c r="AR835" s="2">
        <v>45280.568773148145</v>
      </c>
      <c r="AS835" s="2">
        <v>45280.568773148145</v>
      </c>
      <c r="AT835">
        <v>512272</v>
      </c>
      <c r="AU835">
        <v>40</v>
      </c>
      <c r="AV835">
        <v>0</v>
      </c>
      <c r="AW835">
        <v>2</v>
      </c>
      <c r="AX835" t="s">
        <v>2314</v>
      </c>
      <c r="AY835" t="s">
        <v>2315</v>
      </c>
      <c r="BA835" s="2">
        <v>44333.606412037036</v>
      </c>
      <c r="BB835" s="2">
        <v>44183</v>
      </c>
      <c r="BC835">
        <v>99127</v>
      </c>
      <c r="BD835">
        <v>31</v>
      </c>
    </row>
    <row r="836" spans="1:56" x14ac:dyDescent="0.15">
      <c r="A836">
        <v>238</v>
      </c>
      <c r="B836">
        <v>31</v>
      </c>
      <c r="C836">
        <v>3</v>
      </c>
      <c r="D836">
        <v>3</v>
      </c>
      <c r="E836">
        <v>0</v>
      </c>
      <c r="F836">
        <f>-23-54</f>
        <v>-77</v>
      </c>
      <c r="G836" s="1">
        <v>45280</v>
      </c>
      <c r="H836" t="s">
        <v>2262</v>
      </c>
      <c r="I836" t="s">
        <v>56</v>
      </c>
      <c r="J836">
        <v>245</v>
      </c>
      <c r="K836" s="1">
        <v>43542</v>
      </c>
      <c r="L836" s="1">
        <v>43542</v>
      </c>
      <c r="M836" s="1">
        <v>43542</v>
      </c>
      <c r="N836" t="s">
        <v>3168</v>
      </c>
      <c r="O836" t="s">
        <v>1893</v>
      </c>
      <c r="P836" t="s">
        <v>1894</v>
      </c>
      <c r="Q836" t="s">
        <v>1895</v>
      </c>
      <c r="R836" s="1">
        <v>45361</v>
      </c>
      <c r="T836" t="s">
        <v>2295</v>
      </c>
      <c r="U836" t="s">
        <v>1684</v>
      </c>
      <c r="W836" t="s">
        <v>1685</v>
      </c>
      <c r="X836" t="s">
        <v>59</v>
      </c>
      <c r="Y836" t="s">
        <v>1686</v>
      </c>
      <c r="Z836" t="s">
        <v>3579</v>
      </c>
      <c r="AA836" t="s">
        <v>1688</v>
      </c>
      <c r="AC836">
        <v>1</v>
      </c>
      <c r="AG836" t="s">
        <v>2258</v>
      </c>
      <c r="AL836">
        <v>0</v>
      </c>
      <c r="AN836">
        <v>1</v>
      </c>
      <c r="AO836">
        <v>1</v>
      </c>
      <c r="AR836" s="2">
        <v>45280.568773148145</v>
      </c>
      <c r="AS836" s="2">
        <v>45280.568773148145</v>
      </c>
      <c r="AT836">
        <v>512272</v>
      </c>
      <c r="AU836">
        <v>42</v>
      </c>
      <c r="AV836">
        <v>0</v>
      </c>
      <c r="AW836">
        <v>2</v>
      </c>
      <c r="AX836" t="s">
        <v>2526</v>
      </c>
      <c r="AY836" t="s">
        <v>2527</v>
      </c>
      <c r="BA836" s="2">
        <v>45110.691134259258</v>
      </c>
      <c r="BB836" s="2">
        <v>44183</v>
      </c>
      <c r="BC836">
        <v>512272</v>
      </c>
      <c r="BD836">
        <v>31</v>
      </c>
    </row>
    <row r="837" spans="1:56" x14ac:dyDescent="0.15">
      <c r="A837">
        <v>238</v>
      </c>
      <c r="B837">
        <v>31</v>
      </c>
      <c r="C837">
        <v>3</v>
      </c>
      <c r="D837">
        <v>3</v>
      </c>
      <c r="E837">
        <v>0</v>
      </c>
      <c r="F837">
        <f>-23-54</f>
        <v>-77</v>
      </c>
      <c r="G837" s="1">
        <v>45280</v>
      </c>
      <c r="H837" t="s">
        <v>2262</v>
      </c>
      <c r="I837" t="s">
        <v>56</v>
      </c>
      <c r="J837">
        <v>245</v>
      </c>
      <c r="K837" s="1">
        <v>43542</v>
      </c>
      <c r="L837" s="1">
        <v>43542</v>
      </c>
      <c r="M837" s="1">
        <v>43542</v>
      </c>
      <c r="N837" t="s">
        <v>3167</v>
      </c>
      <c r="O837" t="s">
        <v>1903</v>
      </c>
      <c r="P837" t="s">
        <v>1904</v>
      </c>
      <c r="Q837" t="s">
        <v>1905</v>
      </c>
      <c r="R837" s="1">
        <v>45361</v>
      </c>
      <c r="T837" t="s">
        <v>2295</v>
      </c>
      <c r="U837" t="s">
        <v>1684</v>
      </c>
      <c r="W837" t="s">
        <v>1685</v>
      </c>
      <c r="X837" t="s">
        <v>59</v>
      </c>
      <c r="Y837" t="s">
        <v>1686</v>
      </c>
      <c r="Z837" t="s">
        <v>3579</v>
      </c>
      <c r="AA837" t="s">
        <v>1688</v>
      </c>
      <c r="AC837">
        <v>1</v>
      </c>
      <c r="AG837" t="s">
        <v>2258</v>
      </c>
      <c r="AL837">
        <v>0</v>
      </c>
      <c r="AN837">
        <v>1</v>
      </c>
      <c r="AO837">
        <v>1</v>
      </c>
      <c r="AR837" s="2">
        <v>45280.568773148145</v>
      </c>
      <c r="AS837" s="2">
        <v>45280.568773148145</v>
      </c>
      <c r="AT837">
        <v>512272</v>
      </c>
      <c r="AU837">
        <v>44</v>
      </c>
      <c r="AV837">
        <v>0</v>
      </c>
      <c r="AW837">
        <v>2</v>
      </c>
      <c r="AX837" t="s">
        <v>2530</v>
      </c>
      <c r="AY837" t="s">
        <v>2531</v>
      </c>
      <c r="BA837" s="2">
        <v>45110.691562499997</v>
      </c>
      <c r="BB837" s="2">
        <v>44183</v>
      </c>
      <c r="BC837">
        <v>512272</v>
      </c>
      <c r="BD837">
        <v>31</v>
      </c>
    </row>
    <row r="838" spans="1:56" x14ac:dyDescent="0.15">
      <c r="A838">
        <v>238</v>
      </c>
      <c r="B838">
        <v>31</v>
      </c>
      <c r="C838">
        <v>3</v>
      </c>
      <c r="D838">
        <v>3</v>
      </c>
      <c r="E838">
        <v>0</v>
      </c>
      <c r="F838">
        <f>-23-54</f>
        <v>-77</v>
      </c>
      <c r="G838" s="1">
        <v>45280</v>
      </c>
      <c r="H838" t="s">
        <v>2262</v>
      </c>
      <c r="I838" t="s">
        <v>56</v>
      </c>
      <c r="J838">
        <v>245</v>
      </c>
      <c r="K838" s="1">
        <v>43542</v>
      </c>
      <c r="L838" s="1">
        <v>43542</v>
      </c>
      <c r="M838" s="1">
        <v>43542</v>
      </c>
      <c r="N838" t="s">
        <v>1907</v>
      </c>
      <c r="O838" t="s">
        <v>1913</v>
      </c>
      <c r="P838" t="s">
        <v>1914</v>
      </c>
      <c r="Q838" t="s">
        <v>1915</v>
      </c>
      <c r="R838" s="1">
        <v>45361</v>
      </c>
      <c r="T838" t="s">
        <v>2295</v>
      </c>
      <c r="U838" t="s">
        <v>1684</v>
      </c>
      <c r="W838" t="s">
        <v>1685</v>
      </c>
      <c r="X838" t="s">
        <v>59</v>
      </c>
      <c r="Y838" t="s">
        <v>1686</v>
      </c>
      <c r="Z838" t="s">
        <v>3579</v>
      </c>
      <c r="AA838" t="s">
        <v>1688</v>
      </c>
      <c r="AC838">
        <v>1</v>
      </c>
      <c r="AG838" t="s">
        <v>2258</v>
      </c>
      <c r="AL838">
        <v>0</v>
      </c>
      <c r="AN838">
        <v>1</v>
      </c>
      <c r="AO838">
        <v>1</v>
      </c>
      <c r="AR838" s="2">
        <v>45280.568773148145</v>
      </c>
      <c r="AS838" s="2">
        <v>45280.568773148145</v>
      </c>
      <c r="AT838">
        <v>512272</v>
      </c>
      <c r="AU838">
        <v>46</v>
      </c>
      <c r="AV838">
        <v>0</v>
      </c>
      <c r="AW838">
        <v>2</v>
      </c>
      <c r="AX838" t="s">
        <v>2532</v>
      </c>
      <c r="AY838" t="s">
        <v>2533</v>
      </c>
      <c r="BA838" s="2">
        <v>45110.691701388889</v>
      </c>
      <c r="BB838" s="2">
        <v>44183</v>
      </c>
      <c r="BC838">
        <v>512272</v>
      </c>
      <c r="BD838">
        <v>31</v>
      </c>
    </row>
    <row r="839" spans="1:56" x14ac:dyDescent="0.15">
      <c r="A839">
        <v>238</v>
      </c>
      <c r="B839">
        <v>31</v>
      </c>
      <c r="C839">
        <v>3</v>
      </c>
      <c r="D839">
        <v>3</v>
      </c>
      <c r="E839">
        <v>0</v>
      </c>
      <c r="F839">
        <f>-23-54</f>
        <v>-77</v>
      </c>
      <c r="G839" s="1">
        <v>45280</v>
      </c>
      <c r="H839" t="s">
        <v>2262</v>
      </c>
      <c r="I839" t="s">
        <v>56</v>
      </c>
      <c r="J839">
        <v>245</v>
      </c>
      <c r="K839" s="1">
        <v>43542</v>
      </c>
      <c r="L839" s="1">
        <v>43542</v>
      </c>
      <c r="M839" s="1">
        <v>43542</v>
      </c>
      <c r="N839" t="s">
        <v>3166</v>
      </c>
      <c r="O839" t="s">
        <v>1918</v>
      </c>
      <c r="P839" t="s">
        <v>1919</v>
      </c>
      <c r="Q839" t="s">
        <v>1920</v>
      </c>
      <c r="R839" s="1">
        <v>45361</v>
      </c>
      <c r="T839" t="s">
        <v>2295</v>
      </c>
      <c r="U839" t="s">
        <v>1684</v>
      </c>
      <c r="W839" t="s">
        <v>1685</v>
      </c>
      <c r="X839" t="s">
        <v>59</v>
      </c>
      <c r="Y839" t="s">
        <v>1686</v>
      </c>
      <c r="Z839" t="s">
        <v>3579</v>
      </c>
      <c r="AA839" t="s">
        <v>1688</v>
      </c>
      <c r="AC839">
        <v>1</v>
      </c>
      <c r="AG839" t="s">
        <v>2258</v>
      </c>
      <c r="AL839">
        <v>0</v>
      </c>
      <c r="AN839">
        <v>1</v>
      </c>
      <c r="AO839">
        <v>1</v>
      </c>
      <c r="AR839" s="2">
        <v>45280.568773148145</v>
      </c>
      <c r="AS839" s="2">
        <v>45280.568773148145</v>
      </c>
      <c r="AT839">
        <v>512272</v>
      </c>
      <c r="AU839">
        <v>47</v>
      </c>
      <c r="AV839">
        <v>0</v>
      </c>
      <c r="AW839">
        <v>2</v>
      </c>
      <c r="AX839" t="s">
        <v>2719</v>
      </c>
      <c r="AY839" t="s">
        <v>2718</v>
      </c>
      <c r="BA839" s="2">
        <v>45110.691840277781</v>
      </c>
      <c r="BB839" s="2">
        <v>44183</v>
      </c>
      <c r="BC839">
        <v>512272</v>
      </c>
      <c r="BD839">
        <v>31</v>
      </c>
    </row>
    <row r="840" spans="1:56" x14ac:dyDescent="0.15">
      <c r="A840">
        <v>238</v>
      </c>
      <c r="B840">
        <v>31</v>
      </c>
      <c r="C840">
        <v>3</v>
      </c>
      <c r="D840">
        <v>3</v>
      </c>
      <c r="E840">
        <v>0</v>
      </c>
      <c r="F840">
        <f>-23-54</f>
        <v>-77</v>
      </c>
      <c r="G840" s="1">
        <v>45280</v>
      </c>
      <c r="H840" t="s">
        <v>2262</v>
      </c>
      <c r="I840" t="s">
        <v>56</v>
      </c>
      <c r="J840">
        <v>245</v>
      </c>
      <c r="K840" s="1">
        <v>43542</v>
      </c>
      <c r="L840" s="1">
        <v>43542</v>
      </c>
      <c r="M840" s="1">
        <v>43542</v>
      </c>
      <c r="N840" t="s">
        <v>3165</v>
      </c>
      <c r="O840" t="s">
        <v>1923</v>
      </c>
      <c r="P840" t="s">
        <v>1924</v>
      </c>
      <c r="Q840" t="s">
        <v>1925</v>
      </c>
      <c r="R840" s="1">
        <v>45361</v>
      </c>
      <c r="T840" t="s">
        <v>2295</v>
      </c>
      <c r="U840" t="s">
        <v>1684</v>
      </c>
      <c r="W840" t="s">
        <v>1685</v>
      </c>
      <c r="X840" t="s">
        <v>59</v>
      </c>
      <c r="Y840" t="s">
        <v>1686</v>
      </c>
      <c r="Z840" t="s">
        <v>3579</v>
      </c>
      <c r="AA840" t="s">
        <v>1688</v>
      </c>
      <c r="AC840">
        <v>1</v>
      </c>
      <c r="AG840" t="s">
        <v>2258</v>
      </c>
      <c r="AL840">
        <v>0</v>
      </c>
      <c r="AN840">
        <v>1</v>
      </c>
      <c r="AO840">
        <v>1</v>
      </c>
      <c r="AR840" s="2">
        <v>45280.568773148145</v>
      </c>
      <c r="AS840" s="2">
        <v>45280.568773148145</v>
      </c>
      <c r="AT840">
        <v>512272</v>
      </c>
      <c r="AU840">
        <v>48</v>
      </c>
      <c r="AV840">
        <v>0</v>
      </c>
      <c r="AW840">
        <v>2</v>
      </c>
      <c r="AX840" t="s">
        <v>2827</v>
      </c>
      <c r="AY840" t="s">
        <v>2826</v>
      </c>
      <c r="BA840" s="2">
        <v>45110.692048611112</v>
      </c>
      <c r="BB840" s="2">
        <v>44183</v>
      </c>
      <c r="BC840">
        <v>512272</v>
      </c>
      <c r="BD840">
        <v>31</v>
      </c>
    </row>
    <row r="841" spans="1:56" x14ac:dyDescent="0.15">
      <c r="A841">
        <v>238</v>
      </c>
      <c r="B841">
        <v>31</v>
      </c>
      <c r="C841">
        <v>3</v>
      </c>
      <c r="D841">
        <v>3</v>
      </c>
      <c r="E841">
        <v>0</v>
      </c>
      <c r="F841">
        <f>-23-54</f>
        <v>-77</v>
      </c>
      <c r="G841" s="1">
        <v>45280</v>
      </c>
      <c r="H841" t="s">
        <v>2262</v>
      </c>
      <c r="I841" t="s">
        <v>56</v>
      </c>
      <c r="J841">
        <v>245</v>
      </c>
      <c r="K841" s="1">
        <v>43542</v>
      </c>
      <c r="L841" s="1">
        <v>43542</v>
      </c>
      <c r="M841" s="1">
        <v>43542</v>
      </c>
      <c r="N841" t="s">
        <v>3164</v>
      </c>
      <c r="O841" t="s">
        <v>1928</v>
      </c>
      <c r="P841" t="s">
        <v>1929</v>
      </c>
      <c r="Q841" t="s">
        <v>1930</v>
      </c>
      <c r="R841" s="1">
        <v>45361</v>
      </c>
      <c r="T841" t="s">
        <v>2295</v>
      </c>
      <c r="U841" t="s">
        <v>1684</v>
      </c>
      <c r="W841" t="s">
        <v>1685</v>
      </c>
      <c r="X841" t="s">
        <v>59</v>
      </c>
      <c r="Y841" t="s">
        <v>1686</v>
      </c>
      <c r="Z841" t="s">
        <v>3579</v>
      </c>
      <c r="AA841" t="s">
        <v>1688</v>
      </c>
      <c r="AC841">
        <v>1</v>
      </c>
      <c r="AG841" t="s">
        <v>2258</v>
      </c>
      <c r="AL841">
        <v>0</v>
      </c>
      <c r="AN841">
        <v>1</v>
      </c>
      <c r="AO841">
        <v>1</v>
      </c>
      <c r="AR841" s="2">
        <v>45280.568773148145</v>
      </c>
      <c r="AS841" s="2">
        <v>45280.568773148145</v>
      </c>
      <c r="AT841">
        <v>512272</v>
      </c>
      <c r="AU841">
        <v>49</v>
      </c>
      <c r="AV841">
        <v>0</v>
      </c>
      <c r="AW841">
        <v>2</v>
      </c>
      <c r="AX841" t="s">
        <v>3065</v>
      </c>
      <c r="AY841" t="s">
        <v>3064</v>
      </c>
      <c r="BA841" s="2">
        <v>45110.692210648151</v>
      </c>
      <c r="BB841" s="2">
        <v>44183</v>
      </c>
      <c r="BC841">
        <v>512272</v>
      </c>
      <c r="BD841">
        <v>31</v>
      </c>
    </row>
    <row r="842" spans="1:56" x14ac:dyDescent="0.15">
      <c r="A842">
        <v>238</v>
      </c>
      <c r="B842">
        <v>31</v>
      </c>
      <c r="C842">
        <v>3</v>
      </c>
      <c r="D842">
        <v>3</v>
      </c>
      <c r="E842">
        <v>0</v>
      </c>
      <c r="F842">
        <f>-23-54</f>
        <v>-77</v>
      </c>
      <c r="G842" s="1">
        <v>45280</v>
      </c>
      <c r="H842" t="s">
        <v>2262</v>
      </c>
      <c r="I842" t="s">
        <v>56</v>
      </c>
      <c r="J842">
        <v>245</v>
      </c>
      <c r="K842" s="1">
        <v>43542</v>
      </c>
      <c r="L842" s="1">
        <v>43542</v>
      </c>
      <c r="M842" s="1">
        <v>43542</v>
      </c>
      <c r="N842" t="s">
        <v>1937</v>
      </c>
      <c r="O842" t="s">
        <v>1938</v>
      </c>
      <c r="P842" t="s">
        <v>1939</v>
      </c>
      <c r="Q842" t="s">
        <v>1940</v>
      </c>
      <c r="R842" s="1">
        <v>45361</v>
      </c>
      <c r="T842" t="s">
        <v>2295</v>
      </c>
      <c r="U842" t="s">
        <v>1684</v>
      </c>
      <c r="W842" t="s">
        <v>1685</v>
      </c>
      <c r="X842" t="s">
        <v>59</v>
      </c>
      <c r="Y842" t="s">
        <v>1686</v>
      </c>
      <c r="Z842" t="s">
        <v>3579</v>
      </c>
      <c r="AA842" t="s">
        <v>1688</v>
      </c>
      <c r="AC842">
        <v>1</v>
      </c>
      <c r="AG842" t="s">
        <v>2258</v>
      </c>
      <c r="AL842">
        <v>0</v>
      </c>
      <c r="AN842">
        <v>1</v>
      </c>
      <c r="AO842">
        <v>1</v>
      </c>
      <c r="AR842" s="2">
        <v>45280.568773148145</v>
      </c>
      <c r="AS842" s="2">
        <v>45280.568773148145</v>
      </c>
      <c r="AT842">
        <v>512272</v>
      </c>
      <c r="AU842">
        <v>51</v>
      </c>
      <c r="AV842">
        <v>0</v>
      </c>
      <c r="AW842">
        <v>2</v>
      </c>
      <c r="AX842" t="s">
        <v>2823</v>
      </c>
      <c r="AY842" t="s">
        <v>2822</v>
      </c>
      <c r="BA842" s="2">
        <v>44720.384259259263</v>
      </c>
      <c r="BB842" s="2">
        <v>44183</v>
      </c>
      <c r="BC842">
        <v>512272</v>
      </c>
      <c r="BD842">
        <v>31</v>
      </c>
    </row>
    <row r="843" spans="1:56" hidden="1" x14ac:dyDescent="0.15">
      <c r="A843">
        <v>238</v>
      </c>
      <c r="B843">
        <v>5</v>
      </c>
      <c r="C843">
        <v>3</v>
      </c>
      <c r="D843">
        <v>3</v>
      </c>
      <c r="E843">
        <v>0</v>
      </c>
      <c r="G843" s="1">
        <v>44333</v>
      </c>
      <c r="H843" t="s">
        <v>2267</v>
      </c>
      <c r="I843" t="s">
        <v>56</v>
      </c>
      <c r="J843">
        <v>245</v>
      </c>
      <c r="K843" s="1">
        <v>43542</v>
      </c>
      <c r="L843" s="1">
        <v>43542</v>
      </c>
      <c r="M843" s="1">
        <v>43535</v>
      </c>
      <c r="N843" t="s">
        <v>1689</v>
      </c>
      <c r="O843" t="s">
        <v>1686</v>
      </c>
      <c r="P843" t="s">
        <v>1690</v>
      </c>
      <c r="Q843" t="s">
        <v>1688</v>
      </c>
      <c r="R843" s="1">
        <v>45361</v>
      </c>
      <c r="T843" t="s">
        <v>2295</v>
      </c>
      <c r="U843" t="s">
        <v>1684</v>
      </c>
      <c r="W843" t="s">
        <v>1685</v>
      </c>
      <c r="X843" t="s">
        <v>59</v>
      </c>
      <c r="Y843" t="s">
        <v>1686</v>
      </c>
      <c r="Z843" t="s">
        <v>1687</v>
      </c>
      <c r="AA843" t="s">
        <v>1688</v>
      </c>
      <c r="AC843">
        <v>1</v>
      </c>
      <c r="AG843" t="s">
        <v>2258</v>
      </c>
      <c r="AL843">
        <v>0</v>
      </c>
      <c r="AM843">
        <v>0</v>
      </c>
      <c r="AN843">
        <v>1</v>
      </c>
      <c r="AO843">
        <v>1</v>
      </c>
      <c r="AR843" s="2">
        <v>44333.607569444444</v>
      </c>
      <c r="AS843" s="2">
        <v>44333.607569444444</v>
      </c>
      <c r="AT843">
        <v>99127</v>
      </c>
      <c r="AU843">
        <v>1</v>
      </c>
      <c r="AV843">
        <v>0</v>
      </c>
      <c r="AW843">
        <v>0</v>
      </c>
      <c r="AY843" t="s">
        <v>1691</v>
      </c>
      <c r="BA843" s="2">
        <v>44183</v>
      </c>
      <c r="BB843" s="2">
        <v>44183</v>
      </c>
      <c r="BC843" t="s">
        <v>63</v>
      </c>
      <c r="BD843">
        <v>31</v>
      </c>
    </row>
    <row r="844" spans="1:56" hidden="1" x14ac:dyDescent="0.15">
      <c r="A844">
        <v>238</v>
      </c>
      <c r="B844">
        <v>5</v>
      </c>
      <c r="C844">
        <v>3</v>
      </c>
      <c r="D844">
        <v>3</v>
      </c>
      <c r="E844">
        <v>0</v>
      </c>
      <c r="G844" s="1">
        <v>44333</v>
      </c>
      <c r="H844" t="s">
        <v>2267</v>
      </c>
      <c r="I844" t="s">
        <v>56</v>
      </c>
      <c r="J844">
        <v>245</v>
      </c>
      <c r="K844" s="1">
        <v>43542</v>
      </c>
      <c r="L844" s="1">
        <v>43542</v>
      </c>
      <c r="M844" s="1">
        <v>43535</v>
      </c>
      <c r="N844" t="s">
        <v>1692</v>
      </c>
      <c r="O844" t="s">
        <v>1693</v>
      </c>
      <c r="P844" t="s">
        <v>1694</v>
      </c>
      <c r="Q844" t="s">
        <v>1695</v>
      </c>
      <c r="R844" s="1">
        <v>45361</v>
      </c>
      <c r="T844" t="s">
        <v>2295</v>
      </c>
      <c r="U844" t="s">
        <v>1684</v>
      </c>
      <c r="W844" t="s">
        <v>1685</v>
      </c>
      <c r="X844" t="s">
        <v>59</v>
      </c>
      <c r="Y844" t="s">
        <v>1686</v>
      </c>
      <c r="Z844" t="s">
        <v>1687</v>
      </c>
      <c r="AA844" t="s">
        <v>1688</v>
      </c>
      <c r="AC844">
        <v>1</v>
      </c>
      <c r="AG844" t="s">
        <v>2258</v>
      </c>
      <c r="AL844">
        <v>0</v>
      </c>
      <c r="AM844">
        <v>0</v>
      </c>
      <c r="AN844">
        <v>1</v>
      </c>
      <c r="AO844">
        <v>1</v>
      </c>
      <c r="AR844" s="2">
        <v>44333.607569444444</v>
      </c>
      <c r="AS844" s="2">
        <v>44333.607569444444</v>
      </c>
      <c r="AT844">
        <v>99127</v>
      </c>
      <c r="AU844">
        <v>2</v>
      </c>
      <c r="AV844">
        <v>0</v>
      </c>
      <c r="AW844">
        <v>0</v>
      </c>
      <c r="AY844" t="s">
        <v>1696</v>
      </c>
      <c r="BA844" s="2">
        <v>44183</v>
      </c>
      <c r="BB844" s="2">
        <v>44183</v>
      </c>
      <c r="BC844" t="s">
        <v>63</v>
      </c>
      <c r="BD844">
        <v>31</v>
      </c>
    </row>
    <row r="845" spans="1:56" hidden="1" x14ac:dyDescent="0.15">
      <c r="A845">
        <v>238</v>
      </c>
      <c r="B845">
        <v>5</v>
      </c>
      <c r="C845">
        <v>3</v>
      </c>
      <c r="D845">
        <v>3</v>
      </c>
      <c r="E845">
        <v>0</v>
      </c>
      <c r="G845" s="1">
        <v>44333</v>
      </c>
      <c r="H845" t="s">
        <v>2267</v>
      </c>
      <c r="I845" t="s">
        <v>56</v>
      </c>
      <c r="J845">
        <v>245</v>
      </c>
      <c r="K845" s="1">
        <v>43542</v>
      </c>
      <c r="L845" s="1">
        <v>43542</v>
      </c>
      <c r="M845" s="1">
        <v>43535</v>
      </c>
      <c r="N845" t="s">
        <v>1697</v>
      </c>
      <c r="O845" t="s">
        <v>1698</v>
      </c>
      <c r="P845" t="s">
        <v>1699</v>
      </c>
      <c r="Q845" t="s">
        <v>1700</v>
      </c>
      <c r="R845" s="1">
        <v>45361</v>
      </c>
      <c r="T845" t="s">
        <v>2295</v>
      </c>
      <c r="U845" t="s">
        <v>1684</v>
      </c>
      <c r="W845" t="s">
        <v>1685</v>
      </c>
      <c r="X845" t="s">
        <v>59</v>
      </c>
      <c r="Y845" t="s">
        <v>1686</v>
      </c>
      <c r="Z845" t="s">
        <v>1687</v>
      </c>
      <c r="AA845" t="s">
        <v>1688</v>
      </c>
      <c r="AC845">
        <v>1</v>
      </c>
      <c r="AG845" t="s">
        <v>2258</v>
      </c>
      <c r="AL845">
        <v>0</v>
      </c>
      <c r="AM845">
        <v>0</v>
      </c>
      <c r="AN845">
        <v>1</v>
      </c>
      <c r="AO845">
        <v>1</v>
      </c>
      <c r="AR845" s="2">
        <v>44333.607569444444</v>
      </c>
      <c r="AS845" s="2">
        <v>44333.607569444444</v>
      </c>
      <c r="AT845">
        <v>99127</v>
      </c>
      <c r="AU845">
        <v>3</v>
      </c>
      <c r="AV845">
        <v>0</v>
      </c>
      <c r="AW845">
        <v>0</v>
      </c>
      <c r="AY845" t="s">
        <v>1701</v>
      </c>
      <c r="BA845" s="2">
        <v>44183</v>
      </c>
      <c r="BB845" s="2">
        <v>44183</v>
      </c>
      <c r="BC845" t="s">
        <v>63</v>
      </c>
      <c r="BD845">
        <v>31</v>
      </c>
    </row>
    <row r="846" spans="1:56" hidden="1" x14ac:dyDescent="0.15">
      <c r="A846">
        <v>238</v>
      </c>
      <c r="B846">
        <v>5</v>
      </c>
      <c r="C846">
        <v>3</v>
      </c>
      <c r="D846">
        <v>3</v>
      </c>
      <c r="E846">
        <v>0</v>
      </c>
      <c r="G846" s="1">
        <v>44333</v>
      </c>
      <c r="H846" t="s">
        <v>2267</v>
      </c>
      <c r="I846" t="s">
        <v>56</v>
      </c>
      <c r="J846">
        <v>245</v>
      </c>
      <c r="K846" s="1">
        <v>43542</v>
      </c>
      <c r="L846" s="1">
        <v>43542</v>
      </c>
      <c r="M846" s="1">
        <v>43535</v>
      </c>
      <c r="N846" t="s">
        <v>1702</v>
      </c>
      <c r="O846" t="s">
        <v>1703</v>
      </c>
      <c r="P846" t="s">
        <v>1704</v>
      </c>
      <c r="Q846" t="s">
        <v>1705</v>
      </c>
      <c r="R846" s="1">
        <v>45361</v>
      </c>
      <c r="T846" t="s">
        <v>2295</v>
      </c>
      <c r="U846" t="s">
        <v>1684</v>
      </c>
      <c r="W846" t="s">
        <v>1685</v>
      </c>
      <c r="X846" t="s">
        <v>59</v>
      </c>
      <c r="Y846" t="s">
        <v>1686</v>
      </c>
      <c r="Z846" t="s">
        <v>1687</v>
      </c>
      <c r="AA846" t="s">
        <v>1688</v>
      </c>
      <c r="AC846">
        <v>1</v>
      </c>
      <c r="AG846" t="s">
        <v>2258</v>
      </c>
      <c r="AL846">
        <v>0</v>
      </c>
      <c r="AM846">
        <v>0</v>
      </c>
      <c r="AN846">
        <v>1</v>
      </c>
      <c r="AO846">
        <v>1</v>
      </c>
      <c r="AR846" s="2">
        <v>44333.607569444444</v>
      </c>
      <c r="AS846" s="2">
        <v>44333.607569444444</v>
      </c>
      <c r="AT846">
        <v>99127</v>
      </c>
      <c r="AU846">
        <v>4</v>
      </c>
      <c r="AV846">
        <v>0</v>
      </c>
      <c r="AW846">
        <v>0</v>
      </c>
      <c r="AY846" t="s">
        <v>1706</v>
      </c>
      <c r="BA846" s="2">
        <v>44183</v>
      </c>
      <c r="BB846" s="2">
        <v>44183</v>
      </c>
      <c r="BC846" t="s">
        <v>63</v>
      </c>
      <c r="BD846">
        <v>31</v>
      </c>
    </row>
    <row r="847" spans="1:56" hidden="1" x14ac:dyDescent="0.15">
      <c r="A847">
        <v>238</v>
      </c>
      <c r="B847">
        <v>5</v>
      </c>
      <c r="C847">
        <v>3</v>
      </c>
      <c r="D847">
        <v>3</v>
      </c>
      <c r="E847">
        <v>0</v>
      </c>
      <c r="G847" s="1">
        <v>44333</v>
      </c>
      <c r="H847" t="s">
        <v>2267</v>
      </c>
      <c r="I847" t="s">
        <v>56</v>
      </c>
      <c r="J847">
        <v>245</v>
      </c>
      <c r="K847" s="1">
        <v>43542</v>
      </c>
      <c r="L847" s="1">
        <v>43542</v>
      </c>
      <c r="M847" s="1">
        <v>43535</v>
      </c>
      <c r="N847" t="s">
        <v>1707</v>
      </c>
      <c r="O847" t="s">
        <v>1708</v>
      </c>
      <c r="P847" t="s">
        <v>1709</v>
      </c>
      <c r="Q847" t="s">
        <v>1710</v>
      </c>
      <c r="R847" s="1">
        <v>45361</v>
      </c>
      <c r="T847" t="s">
        <v>2295</v>
      </c>
      <c r="U847" t="s">
        <v>1684</v>
      </c>
      <c r="W847" t="s">
        <v>1685</v>
      </c>
      <c r="X847" t="s">
        <v>59</v>
      </c>
      <c r="Y847" t="s">
        <v>1686</v>
      </c>
      <c r="Z847" t="s">
        <v>1687</v>
      </c>
      <c r="AA847" t="s">
        <v>1688</v>
      </c>
      <c r="AC847">
        <v>1</v>
      </c>
      <c r="AG847" t="s">
        <v>2258</v>
      </c>
      <c r="AL847">
        <v>0</v>
      </c>
      <c r="AM847">
        <v>0</v>
      </c>
      <c r="AN847">
        <v>1</v>
      </c>
      <c r="AO847">
        <v>1</v>
      </c>
      <c r="AR847" s="2">
        <v>44333.607569444444</v>
      </c>
      <c r="AS847" s="2">
        <v>44333.607569444444</v>
      </c>
      <c r="AT847">
        <v>99127</v>
      </c>
      <c r="AU847">
        <v>5</v>
      </c>
      <c r="AV847">
        <v>0</v>
      </c>
      <c r="AW847">
        <v>0</v>
      </c>
      <c r="AY847" t="s">
        <v>1711</v>
      </c>
      <c r="BA847" s="2">
        <v>44183</v>
      </c>
      <c r="BB847" s="2">
        <v>44183</v>
      </c>
      <c r="BC847" t="s">
        <v>63</v>
      </c>
      <c r="BD847">
        <v>31</v>
      </c>
    </row>
    <row r="848" spans="1:56" hidden="1" x14ac:dyDescent="0.15">
      <c r="A848">
        <v>238</v>
      </c>
      <c r="B848">
        <v>5</v>
      </c>
      <c r="C848">
        <v>3</v>
      </c>
      <c r="D848">
        <v>3</v>
      </c>
      <c r="E848">
        <v>0</v>
      </c>
      <c r="G848" s="1">
        <v>44333</v>
      </c>
      <c r="H848" t="s">
        <v>2267</v>
      </c>
      <c r="I848" t="s">
        <v>56</v>
      </c>
      <c r="J848">
        <v>245</v>
      </c>
      <c r="K848" s="1">
        <v>43542</v>
      </c>
      <c r="L848" s="1">
        <v>43542</v>
      </c>
      <c r="M848" s="1">
        <v>43535</v>
      </c>
      <c r="N848" t="s">
        <v>1712</v>
      </c>
      <c r="O848" t="s">
        <v>1713</v>
      </c>
      <c r="P848" t="s">
        <v>1714</v>
      </c>
      <c r="Q848" t="s">
        <v>1715</v>
      </c>
      <c r="R848" s="1">
        <v>45361</v>
      </c>
      <c r="T848" t="s">
        <v>2295</v>
      </c>
      <c r="U848" t="s">
        <v>1684</v>
      </c>
      <c r="W848" t="s">
        <v>1685</v>
      </c>
      <c r="X848" t="s">
        <v>59</v>
      </c>
      <c r="Y848" t="s">
        <v>1686</v>
      </c>
      <c r="Z848" t="s">
        <v>1687</v>
      </c>
      <c r="AA848" t="s">
        <v>1688</v>
      </c>
      <c r="AC848">
        <v>1</v>
      </c>
      <c r="AG848" t="s">
        <v>2258</v>
      </c>
      <c r="AL848">
        <v>0</v>
      </c>
      <c r="AM848">
        <v>0</v>
      </c>
      <c r="AN848">
        <v>1</v>
      </c>
      <c r="AO848">
        <v>1</v>
      </c>
      <c r="AR848" s="2">
        <v>44333.607569444444</v>
      </c>
      <c r="AS848" s="2">
        <v>44333.607569444444</v>
      </c>
      <c r="AT848">
        <v>99127</v>
      </c>
      <c r="AU848">
        <v>6</v>
      </c>
      <c r="AV848">
        <v>0</v>
      </c>
      <c r="AW848">
        <v>0</v>
      </c>
      <c r="AY848" t="s">
        <v>1716</v>
      </c>
      <c r="BA848" s="2">
        <v>44183</v>
      </c>
      <c r="BB848" s="2">
        <v>44183</v>
      </c>
      <c r="BC848" t="s">
        <v>63</v>
      </c>
      <c r="BD848">
        <v>31</v>
      </c>
    </row>
    <row r="849" spans="1:56" hidden="1" x14ac:dyDescent="0.15">
      <c r="A849">
        <v>238</v>
      </c>
      <c r="B849">
        <v>5</v>
      </c>
      <c r="C849">
        <v>3</v>
      </c>
      <c r="D849">
        <v>3</v>
      </c>
      <c r="E849">
        <v>0</v>
      </c>
      <c r="G849" s="1">
        <v>44333</v>
      </c>
      <c r="H849" t="s">
        <v>2267</v>
      </c>
      <c r="I849" t="s">
        <v>56</v>
      </c>
      <c r="J849">
        <v>245</v>
      </c>
      <c r="K849" s="1">
        <v>43542</v>
      </c>
      <c r="L849" s="1">
        <v>43542</v>
      </c>
      <c r="M849" s="1">
        <v>43535</v>
      </c>
      <c r="N849" t="s">
        <v>1717</v>
      </c>
      <c r="O849" t="s">
        <v>1718</v>
      </c>
      <c r="P849" t="s">
        <v>1719</v>
      </c>
      <c r="Q849" t="s">
        <v>1720</v>
      </c>
      <c r="R849" s="1">
        <v>45361</v>
      </c>
      <c r="T849" t="s">
        <v>2295</v>
      </c>
      <c r="U849" t="s">
        <v>1684</v>
      </c>
      <c r="W849" t="s">
        <v>1685</v>
      </c>
      <c r="X849" t="s">
        <v>59</v>
      </c>
      <c r="Y849" t="s">
        <v>1686</v>
      </c>
      <c r="Z849" t="s">
        <v>1687</v>
      </c>
      <c r="AA849" t="s">
        <v>1688</v>
      </c>
      <c r="AC849">
        <v>1</v>
      </c>
      <c r="AG849" t="s">
        <v>2258</v>
      </c>
      <c r="AL849">
        <v>0</v>
      </c>
      <c r="AM849">
        <v>0</v>
      </c>
      <c r="AN849">
        <v>1</v>
      </c>
      <c r="AO849">
        <v>1</v>
      </c>
      <c r="AR849" s="2">
        <v>44333.607569444444</v>
      </c>
      <c r="AS849" s="2">
        <v>44333.607569444444</v>
      </c>
      <c r="AT849">
        <v>99127</v>
      </c>
      <c r="AU849">
        <v>7</v>
      </c>
      <c r="AV849">
        <v>0</v>
      </c>
      <c r="AW849">
        <v>0</v>
      </c>
      <c r="AY849" t="s">
        <v>1721</v>
      </c>
      <c r="BA849" s="2">
        <v>44183</v>
      </c>
      <c r="BB849" s="2">
        <v>44183</v>
      </c>
      <c r="BC849" t="s">
        <v>63</v>
      </c>
      <c r="BD849">
        <v>31</v>
      </c>
    </row>
    <row r="850" spans="1:56" hidden="1" x14ac:dyDescent="0.15">
      <c r="A850">
        <v>238</v>
      </c>
      <c r="B850">
        <v>5</v>
      </c>
      <c r="C850">
        <v>3</v>
      </c>
      <c r="D850">
        <v>3</v>
      </c>
      <c r="E850">
        <v>0</v>
      </c>
      <c r="G850" s="1">
        <v>44333</v>
      </c>
      <c r="H850" t="s">
        <v>2267</v>
      </c>
      <c r="I850" t="s">
        <v>56</v>
      </c>
      <c r="J850">
        <v>245</v>
      </c>
      <c r="K850" s="1">
        <v>43542</v>
      </c>
      <c r="L850" s="1">
        <v>43542</v>
      </c>
      <c r="M850" s="1">
        <v>43535</v>
      </c>
      <c r="N850" t="s">
        <v>1722</v>
      </c>
      <c r="O850" t="s">
        <v>1723</v>
      </c>
      <c r="P850" t="s">
        <v>1724</v>
      </c>
      <c r="Q850" t="s">
        <v>1725</v>
      </c>
      <c r="R850" s="1">
        <v>45361</v>
      </c>
      <c r="T850" t="s">
        <v>2295</v>
      </c>
      <c r="U850" t="s">
        <v>1684</v>
      </c>
      <c r="W850" t="s">
        <v>1685</v>
      </c>
      <c r="X850" t="s">
        <v>59</v>
      </c>
      <c r="Y850" t="s">
        <v>1686</v>
      </c>
      <c r="Z850" t="s">
        <v>1687</v>
      </c>
      <c r="AA850" t="s">
        <v>1688</v>
      </c>
      <c r="AC850">
        <v>1</v>
      </c>
      <c r="AG850" t="s">
        <v>2258</v>
      </c>
      <c r="AL850">
        <v>0</v>
      </c>
      <c r="AM850">
        <v>0</v>
      </c>
      <c r="AN850">
        <v>1</v>
      </c>
      <c r="AO850">
        <v>1</v>
      </c>
      <c r="AR850" s="2">
        <v>44333.607569444444</v>
      </c>
      <c r="AS850" s="2">
        <v>44333.607569444444</v>
      </c>
      <c r="AT850">
        <v>99127</v>
      </c>
      <c r="AU850">
        <v>8</v>
      </c>
      <c r="AV850">
        <v>0</v>
      </c>
      <c r="AW850">
        <v>2</v>
      </c>
      <c r="AX850" t="s">
        <v>2395</v>
      </c>
      <c r="AY850" t="s">
        <v>2396</v>
      </c>
      <c r="BA850" s="2">
        <v>44239.463043981479</v>
      </c>
      <c r="BB850" s="2">
        <v>44183</v>
      </c>
      <c r="BC850">
        <v>9999</v>
      </c>
      <c r="BD850">
        <v>31</v>
      </c>
    </row>
    <row r="851" spans="1:56" hidden="1" x14ac:dyDescent="0.15">
      <c r="A851">
        <v>238</v>
      </c>
      <c r="B851">
        <v>5</v>
      </c>
      <c r="C851">
        <v>3</v>
      </c>
      <c r="D851">
        <v>3</v>
      </c>
      <c r="E851">
        <v>0</v>
      </c>
      <c r="G851" s="1">
        <v>44333</v>
      </c>
      <c r="H851" t="s">
        <v>2267</v>
      </c>
      <c r="I851" t="s">
        <v>56</v>
      </c>
      <c r="J851">
        <v>245</v>
      </c>
      <c r="K851" s="1">
        <v>43542</v>
      </c>
      <c r="L851" s="1">
        <v>43542</v>
      </c>
      <c r="M851" s="1">
        <v>43535</v>
      </c>
      <c r="N851" t="s">
        <v>1727</v>
      </c>
      <c r="O851" t="s">
        <v>1728</v>
      </c>
      <c r="P851" t="s">
        <v>1729</v>
      </c>
      <c r="Q851" t="s">
        <v>1730</v>
      </c>
      <c r="R851" s="1">
        <v>45361</v>
      </c>
      <c r="T851" t="s">
        <v>2295</v>
      </c>
      <c r="U851" t="s">
        <v>1684</v>
      </c>
      <c r="W851" t="s">
        <v>1685</v>
      </c>
      <c r="X851" t="s">
        <v>59</v>
      </c>
      <c r="Y851" t="s">
        <v>1686</v>
      </c>
      <c r="Z851" t="s">
        <v>1687</v>
      </c>
      <c r="AA851" t="s">
        <v>1688</v>
      </c>
      <c r="AC851">
        <v>1</v>
      </c>
      <c r="AG851" t="s">
        <v>2258</v>
      </c>
      <c r="AL851">
        <v>0</v>
      </c>
      <c r="AM851">
        <v>0</v>
      </c>
      <c r="AN851">
        <v>1</v>
      </c>
      <c r="AO851">
        <v>1</v>
      </c>
      <c r="AR851" s="2">
        <v>44333.607569444444</v>
      </c>
      <c r="AS851" s="2">
        <v>44333.607569444444</v>
      </c>
      <c r="AT851">
        <v>99127</v>
      </c>
      <c r="AU851">
        <v>9</v>
      </c>
      <c r="AV851">
        <v>0</v>
      </c>
      <c r="AW851">
        <v>0</v>
      </c>
      <c r="AY851" t="s">
        <v>1731</v>
      </c>
      <c r="BA851" s="2">
        <v>44183</v>
      </c>
      <c r="BB851" s="2">
        <v>44183</v>
      </c>
      <c r="BC851" t="s">
        <v>63</v>
      </c>
      <c r="BD851">
        <v>31</v>
      </c>
    </row>
    <row r="852" spans="1:56" hidden="1" x14ac:dyDescent="0.15">
      <c r="A852">
        <v>238</v>
      </c>
      <c r="B852">
        <v>5</v>
      </c>
      <c r="C852">
        <v>3</v>
      </c>
      <c r="D852">
        <v>3</v>
      </c>
      <c r="E852">
        <v>0</v>
      </c>
      <c r="G852" s="1">
        <v>44333</v>
      </c>
      <c r="H852" t="s">
        <v>2267</v>
      </c>
      <c r="I852" t="s">
        <v>56</v>
      </c>
      <c r="J852">
        <v>245</v>
      </c>
      <c r="K852" s="1">
        <v>43542</v>
      </c>
      <c r="L852" s="1">
        <v>43542</v>
      </c>
      <c r="M852" s="1">
        <v>43535</v>
      </c>
      <c r="N852" t="s">
        <v>1732</v>
      </c>
      <c r="O852" t="s">
        <v>1733</v>
      </c>
      <c r="P852" t="s">
        <v>1734</v>
      </c>
      <c r="Q852" t="s">
        <v>1735</v>
      </c>
      <c r="R852" s="1">
        <v>45361</v>
      </c>
      <c r="T852" t="s">
        <v>2295</v>
      </c>
      <c r="U852" t="s">
        <v>1684</v>
      </c>
      <c r="W852" t="s">
        <v>1685</v>
      </c>
      <c r="X852" t="s">
        <v>59</v>
      </c>
      <c r="Y852" t="s">
        <v>1686</v>
      </c>
      <c r="Z852" t="s">
        <v>1687</v>
      </c>
      <c r="AA852" t="s">
        <v>1688</v>
      </c>
      <c r="AC852">
        <v>1</v>
      </c>
      <c r="AG852" t="s">
        <v>2258</v>
      </c>
      <c r="AL852">
        <v>0</v>
      </c>
      <c r="AM852">
        <v>0</v>
      </c>
      <c r="AN852">
        <v>1</v>
      </c>
      <c r="AO852">
        <v>1</v>
      </c>
      <c r="AR852" s="2">
        <v>44333.607569444444</v>
      </c>
      <c r="AS852" s="2">
        <v>44333.607569444444</v>
      </c>
      <c r="AT852">
        <v>99127</v>
      </c>
      <c r="AU852">
        <v>10</v>
      </c>
      <c r="AV852">
        <v>0</v>
      </c>
      <c r="AW852">
        <v>0</v>
      </c>
      <c r="AY852" t="s">
        <v>1736</v>
      </c>
      <c r="BA852" s="2">
        <v>44183</v>
      </c>
      <c r="BB852" s="2">
        <v>44183</v>
      </c>
      <c r="BC852" t="s">
        <v>63</v>
      </c>
      <c r="BD852">
        <v>31</v>
      </c>
    </row>
    <row r="853" spans="1:56" hidden="1" x14ac:dyDescent="0.15">
      <c r="A853">
        <v>238</v>
      </c>
      <c r="B853">
        <v>5</v>
      </c>
      <c r="C853">
        <v>3</v>
      </c>
      <c r="D853">
        <v>3</v>
      </c>
      <c r="E853">
        <v>0</v>
      </c>
      <c r="G853" s="1">
        <v>44333</v>
      </c>
      <c r="H853" t="s">
        <v>2267</v>
      </c>
      <c r="I853" t="s">
        <v>56</v>
      </c>
      <c r="J853">
        <v>245</v>
      </c>
      <c r="K853" s="1">
        <v>43542</v>
      </c>
      <c r="L853" s="1">
        <v>43542</v>
      </c>
      <c r="M853" s="1">
        <v>43535</v>
      </c>
      <c r="N853" t="s">
        <v>1737</v>
      </c>
      <c r="O853" t="s">
        <v>1738</v>
      </c>
      <c r="P853" t="s">
        <v>1739</v>
      </c>
      <c r="Q853" t="s">
        <v>1740</v>
      </c>
      <c r="R853" s="1">
        <v>45361</v>
      </c>
      <c r="T853" t="s">
        <v>2295</v>
      </c>
      <c r="U853" t="s">
        <v>1684</v>
      </c>
      <c r="W853" t="s">
        <v>1685</v>
      </c>
      <c r="X853" t="s">
        <v>59</v>
      </c>
      <c r="Y853" t="s">
        <v>1686</v>
      </c>
      <c r="Z853" t="s">
        <v>1687</v>
      </c>
      <c r="AA853" t="s">
        <v>1688</v>
      </c>
      <c r="AC853">
        <v>1</v>
      </c>
      <c r="AG853" t="s">
        <v>2258</v>
      </c>
      <c r="AL853">
        <v>0</v>
      </c>
      <c r="AM853">
        <v>0</v>
      </c>
      <c r="AN853">
        <v>1</v>
      </c>
      <c r="AO853">
        <v>1</v>
      </c>
      <c r="AR853" s="2">
        <v>44333.607569444444</v>
      </c>
      <c r="AS853" s="2">
        <v>44333.607569444444</v>
      </c>
      <c r="AT853">
        <v>99127</v>
      </c>
      <c r="AU853">
        <v>11</v>
      </c>
      <c r="AV853">
        <v>0</v>
      </c>
      <c r="AW853">
        <v>0</v>
      </c>
      <c r="AY853" t="s">
        <v>1741</v>
      </c>
      <c r="BA853" s="2">
        <v>44183</v>
      </c>
      <c r="BB853" s="2">
        <v>44183</v>
      </c>
      <c r="BC853" t="s">
        <v>63</v>
      </c>
      <c r="BD853">
        <v>31</v>
      </c>
    </row>
    <row r="854" spans="1:56" hidden="1" x14ac:dyDescent="0.15">
      <c r="A854">
        <v>238</v>
      </c>
      <c r="B854">
        <v>5</v>
      </c>
      <c r="C854">
        <v>3</v>
      </c>
      <c r="D854">
        <v>3</v>
      </c>
      <c r="E854">
        <v>0</v>
      </c>
      <c r="G854" s="1">
        <v>44333</v>
      </c>
      <c r="H854" t="s">
        <v>2267</v>
      </c>
      <c r="I854" t="s">
        <v>56</v>
      </c>
      <c r="J854">
        <v>245</v>
      </c>
      <c r="K854" s="1">
        <v>43542</v>
      </c>
      <c r="L854" s="1">
        <v>43542</v>
      </c>
      <c r="M854" s="1">
        <v>43535</v>
      </c>
      <c r="N854" t="s">
        <v>1742</v>
      </c>
      <c r="O854" t="s">
        <v>1743</v>
      </c>
      <c r="P854" t="s">
        <v>1744</v>
      </c>
      <c r="Q854" t="s">
        <v>1745</v>
      </c>
      <c r="R854" s="1">
        <v>45361</v>
      </c>
      <c r="T854" t="s">
        <v>2295</v>
      </c>
      <c r="U854" t="s">
        <v>1684</v>
      </c>
      <c r="W854" t="s">
        <v>1685</v>
      </c>
      <c r="X854" t="s">
        <v>59</v>
      </c>
      <c r="Y854" t="s">
        <v>1686</v>
      </c>
      <c r="Z854" t="s">
        <v>1687</v>
      </c>
      <c r="AA854" t="s">
        <v>1688</v>
      </c>
      <c r="AC854">
        <v>1</v>
      </c>
      <c r="AG854" t="s">
        <v>2258</v>
      </c>
      <c r="AL854">
        <v>0</v>
      </c>
      <c r="AM854">
        <v>0</v>
      </c>
      <c r="AN854">
        <v>1</v>
      </c>
      <c r="AO854">
        <v>1</v>
      </c>
      <c r="AR854" s="2">
        <v>44333.607569444444</v>
      </c>
      <c r="AS854" s="2">
        <v>44333.607569444444</v>
      </c>
      <c r="AT854">
        <v>99127</v>
      </c>
      <c r="AU854">
        <v>12</v>
      </c>
      <c r="AV854">
        <v>0</v>
      </c>
      <c r="AW854">
        <v>0</v>
      </c>
      <c r="AY854" t="s">
        <v>1746</v>
      </c>
      <c r="BA854" s="2">
        <v>44183</v>
      </c>
      <c r="BB854" s="2">
        <v>44183</v>
      </c>
      <c r="BC854" t="s">
        <v>63</v>
      </c>
      <c r="BD854">
        <v>31</v>
      </c>
    </row>
    <row r="855" spans="1:56" hidden="1" x14ac:dyDescent="0.15">
      <c r="A855">
        <v>238</v>
      </c>
      <c r="B855">
        <v>5</v>
      </c>
      <c r="C855">
        <v>3</v>
      </c>
      <c r="D855">
        <v>3</v>
      </c>
      <c r="E855">
        <v>0</v>
      </c>
      <c r="G855" s="1">
        <v>44333</v>
      </c>
      <c r="H855" t="s">
        <v>2267</v>
      </c>
      <c r="I855" t="s">
        <v>56</v>
      </c>
      <c r="J855">
        <v>245</v>
      </c>
      <c r="K855" s="1">
        <v>43542</v>
      </c>
      <c r="L855" s="1">
        <v>43542</v>
      </c>
      <c r="M855" s="1">
        <v>43535</v>
      </c>
      <c r="N855" t="s">
        <v>1747</v>
      </c>
      <c r="O855" t="s">
        <v>1748</v>
      </c>
      <c r="P855" t="s">
        <v>1749</v>
      </c>
      <c r="Q855" t="s">
        <v>1750</v>
      </c>
      <c r="R855" s="1">
        <v>45361</v>
      </c>
      <c r="T855" t="s">
        <v>2295</v>
      </c>
      <c r="U855" t="s">
        <v>1684</v>
      </c>
      <c r="W855" t="s">
        <v>1685</v>
      </c>
      <c r="X855" t="s">
        <v>59</v>
      </c>
      <c r="Y855" t="s">
        <v>1686</v>
      </c>
      <c r="Z855" t="s">
        <v>1687</v>
      </c>
      <c r="AA855" t="s">
        <v>1688</v>
      </c>
      <c r="AC855">
        <v>1</v>
      </c>
      <c r="AG855" t="s">
        <v>2258</v>
      </c>
      <c r="AL855">
        <v>0</v>
      </c>
      <c r="AM855">
        <v>0</v>
      </c>
      <c r="AN855">
        <v>1</v>
      </c>
      <c r="AO855">
        <v>1</v>
      </c>
      <c r="AR855" s="2">
        <v>44333.607569444444</v>
      </c>
      <c r="AS855" s="2">
        <v>44333.607569444444</v>
      </c>
      <c r="AT855">
        <v>99127</v>
      </c>
      <c r="AU855">
        <v>13</v>
      </c>
      <c r="AV855">
        <v>0</v>
      </c>
      <c r="AW855">
        <v>0</v>
      </c>
      <c r="AY855" t="s">
        <v>1751</v>
      </c>
      <c r="BA855" s="2">
        <v>44183</v>
      </c>
      <c r="BB855" s="2">
        <v>44183</v>
      </c>
      <c r="BC855" t="s">
        <v>63</v>
      </c>
      <c r="BD855">
        <v>31</v>
      </c>
    </row>
    <row r="856" spans="1:56" hidden="1" x14ac:dyDescent="0.15">
      <c r="A856">
        <v>238</v>
      </c>
      <c r="B856">
        <v>5</v>
      </c>
      <c r="C856">
        <v>3</v>
      </c>
      <c r="D856">
        <v>3</v>
      </c>
      <c r="E856">
        <v>0</v>
      </c>
      <c r="G856" s="1">
        <v>44333</v>
      </c>
      <c r="H856" t="s">
        <v>2267</v>
      </c>
      <c r="I856" t="s">
        <v>56</v>
      </c>
      <c r="J856">
        <v>245</v>
      </c>
      <c r="K856" s="1">
        <v>43542</v>
      </c>
      <c r="L856" s="1">
        <v>43542</v>
      </c>
      <c r="M856" s="1">
        <v>43535</v>
      </c>
      <c r="N856" t="s">
        <v>1752</v>
      </c>
      <c r="O856" t="s">
        <v>1753</v>
      </c>
      <c r="P856" t="s">
        <v>1754</v>
      </c>
      <c r="Q856" t="s">
        <v>1755</v>
      </c>
      <c r="R856" s="1">
        <v>45361</v>
      </c>
      <c r="T856" t="s">
        <v>2295</v>
      </c>
      <c r="U856" t="s">
        <v>1684</v>
      </c>
      <c r="W856" t="s">
        <v>1685</v>
      </c>
      <c r="X856" t="s">
        <v>59</v>
      </c>
      <c r="Y856" t="s">
        <v>1686</v>
      </c>
      <c r="Z856" t="s">
        <v>1687</v>
      </c>
      <c r="AA856" t="s">
        <v>1688</v>
      </c>
      <c r="AC856">
        <v>1</v>
      </c>
      <c r="AG856" t="s">
        <v>2258</v>
      </c>
      <c r="AL856">
        <v>0</v>
      </c>
      <c r="AM856">
        <v>0</v>
      </c>
      <c r="AN856">
        <v>1</v>
      </c>
      <c r="AO856">
        <v>1</v>
      </c>
      <c r="AR856" s="2">
        <v>44333.607569444444</v>
      </c>
      <c r="AS856" s="2">
        <v>44333.607569444444</v>
      </c>
      <c r="AT856">
        <v>99127</v>
      </c>
      <c r="AU856">
        <v>14</v>
      </c>
      <c r="AV856">
        <v>0</v>
      </c>
      <c r="AW856">
        <v>0</v>
      </c>
      <c r="AY856" t="s">
        <v>1756</v>
      </c>
      <c r="BA856" s="2">
        <v>44183</v>
      </c>
      <c r="BB856" s="2">
        <v>44183</v>
      </c>
      <c r="BC856" t="s">
        <v>63</v>
      </c>
      <c r="BD856">
        <v>31</v>
      </c>
    </row>
    <row r="857" spans="1:56" hidden="1" x14ac:dyDescent="0.15">
      <c r="A857">
        <v>238</v>
      </c>
      <c r="B857">
        <v>5</v>
      </c>
      <c r="C857">
        <v>3</v>
      </c>
      <c r="D857">
        <v>3</v>
      </c>
      <c r="E857">
        <v>0</v>
      </c>
      <c r="G857" s="1">
        <v>44333</v>
      </c>
      <c r="H857" t="s">
        <v>2267</v>
      </c>
      <c r="I857" t="s">
        <v>56</v>
      </c>
      <c r="J857">
        <v>245</v>
      </c>
      <c r="K857" s="1">
        <v>43542</v>
      </c>
      <c r="L857" s="1">
        <v>43542</v>
      </c>
      <c r="M857" s="1">
        <v>43535</v>
      </c>
      <c r="N857" t="s">
        <v>1757</v>
      </c>
      <c r="O857" t="s">
        <v>1758</v>
      </c>
      <c r="P857" t="s">
        <v>1759</v>
      </c>
      <c r="Q857" t="s">
        <v>1760</v>
      </c>
      <c r="R857" s="1">
        <v>45361</v>
      </c>
      <c r="T857" t="s">
        <v>2295</v>
      </c>
      <c r="U857" t="s">
        <v>1684</v>
      </c>
      <c r="W857" t="s">
        <v>1685</v>
      </c>
      <c r="X857" t="s">
        <v>59</v>
      </c>
      <c r="Y857" t="s">
        <v>1686</v>
      </c>
      <c r="Z857" t="s">
        <v>1687</v>
      </c>
      <c r="AA857" t="s">
        <v>1688</v>
      </c>
      <c r="AC857">
        <v>1</v>
      </c>
      <c r="AG857" t="s">
        <v>2258</v>
      </c>
      <c r="AL857">
        <v>0</v>
      </c>
      <c r="AM857">
        <v>0</v>
      </c>
      <c r="AN857">
        <v>1</v>
      </c>
      <c r="AO857">
        <v>1</v>
      </c>
      <c r="AR857" s="2">
        <v>44333.607569444444</v>
      </c>
      <c r="AS857" s="2">
        <v>44333.607569444444</v>
      </c>
      <c r="AT857">
        <v>99127</v>
      </c>
      <c r="AU857">
        <v>15</v>
      </c>
      <c r="AV857">
        <v>0</v>
      </c>
      <c r="AW857">
        <v>0</v>
      </c>
      <c r="AY857" t="s">
        <v>1761</v>
      </c>
      <c r="BA857" s="2">
        <v>44183</v>
      </c>
      <c r="BB857" s="2">
        <v>44183</v>
      </c>
      <c r="BC857" t="s">
        <v>63</v>
      </c>
      <c r="BD857">
        <v>31</v>
      </c>
    </row>
    <row r="858" spans="1:56" hidden="1" x14ac:dyDescent="0.15">
      <c r="A858">
        <v>238</v>
      </c>
      <c r="B858">
        <v>5</v>
      </c>
      <c r="C858">
        <v>3</v>
      </c>
      <c r="D858">
        <v>3</v>
      </c>
      <c r="E858">
        <v>0</v>
      </c>
      <c r="G858" s="1">
        <v>44333</v>
      </c>
      <c r="H858" t="s">
        <v>2267</v>
      </c>
      <c r="I858" t="s">
        <v>56</v>
      </c>
      <c r="J858">
        <v>245</v>
      </c>
      <c r="K858" s="1">
        <v>43542</v>
      </c>
      <c r="L858" s="1">
        <v>43542</v>
      </c>
      <c r="M858" s="1">
        <v>43535</v>
      </c>
      <c r="N858" t="s">
        <v>1762</v>
      </c>
      <c r="O858" t="s">
        <v>1763</v>
      </c>
      <c r="P858" t="s">
        <v>1764</v>
      </c>
      <c r="Q858" t="s">
        <v>1765</v>
      </c>
      <c r="R858" s="1">
        <v>45361</v>
      </c>
      <c r="T858" t="s">
        <v>2295</v>
      </c>
      <c r="U858" t="s">
        <v>1684</v>
      </c>
      <c r="W858" t="s">
        <v>1685</v>
      </c>
      <c r="X858" t="s">
        <v>59</v>
      </c>
      <c r="Y858" t="s">
        <v>1686</v>
      </c>
      <c r="Z858" t="s">
        <v>1687</v>
      </c>
      <c r="AA858" t="s">
        <v>1688</v>
      </c>
      <c r="AC858">
        <v>1</v>
      </c>
      <c r="AG858" t="s">
        <v>2258</v>
      </c>
      <c r="AL858">
        <v>0</v>
      </c>
      <c r="AM858">
        <v>0</v>
      </c>
      <c r="AN858">
        <v>1</v>
      </c>
      <c r="AO858">
        <v>1</v>
      </c>
      <c r="AR858" s="2">
        <v>44333.607569444444</v>
      </c>
      <c r="AS858" s="2">
        <v>44333.607569444444</v>
      </c>
      <c r="AT858">
        <v>99127</v>
      </c>
      <c r="AU858">
        <v>16</v>
      </c>
      <c r="AV858">
        <v>0</v>
      </c>
      <c r="AW858">
        <v>0</v>
      </c>
      <c r="AY858" t="s">
        <v>1766</v>
      </c>
      <c r="BA858" s="2">
        <v>44183</v>
      </c>
      <c r="BB858" s="2">
        <v>44183</v>
      </c>
      <c r="BC858" t="s">
        <v>63</v>
      </c>
      <c r="BD858">
        <v>31</v>
      </c>
    </row>
    <row r="859" spans="1:56" hidden="1" x14ac:dyDescent="0.15">
      <c r="A859">
        <v>238</v>
      </c>
      <c r="B859">
        <v>5</v>
      </c>
      <c r="C859">
        <v>3</v>
      </c>
      <c r="D859">
        <v>3</v>
      </c>
      <c r="E859">
        <v>0</v>
      </c>
      <c r="G859" s="1">
        <v>44333</v>
      </c>
      <c r="H859" t="s">
        <v>2267</v>
      </c>
      <c r="I859" t="s">
        <v>56</v>
      </c>
      <c r="J859">
        <v>245</v>
      </c>
      <c r="K859" s="1">
        <v>43542</v>
      </c>
      <c r="L859" s="1">
        <v>43542</v>
      </c>
      <c r="M859" s="1">
        <v>43535</v>
      </c>
      <c r="N859" t="s">
        <v>1767</v>
      </c>
      <c r="O859" t="s">
        <v>1768</v>
      </c>
      <c r="P859" t="s">
        <v>1769</v>
      </c>
      <c r="Q859" t="s">
        <v>1770</v>
      </c>
      <c r="R859" s="1">
        <v>45361</v>
      </c>
      <c r="T859" t="s">
        <v>2295</v>
      </c>
      <c r="U859" t="s">
        <v>1684</v>
      </c>
      <c r="W859" t="s">
        <v>1685</v>
      </c>
      <c r="X859" t="s">
        <v>59</v>
      </c>
      <c r="Y859" t="s">
        <v>1686</v>
      </c>
      <c r="Z859" t="s">
        <v>1687</v>
      </c>
      <c r="AA859" t="s">
        <v>1688</v>
      </c>
      <c r="AC859">
        <v>1</v>
      </c>
      <c r="AG859" t="s">
        <v>2258</v>
      </c>
      <c r="AL859">
        <v>0</v>
      </c>
      <c r="AM859">
        <v>0</v>
      </c>
      <c r="AN859">
        <v>1</v>
      </c>
      <c r="AO859">
        <v>1</v>
      </c>
      <c r="AR859" s="2">
        <v>44333.607569444444</v>
      </c>
      <c r="AS859" s="2">
        <v>44333.607569444444</v>
      </c>
      <c r="AT859">
        <v>99127</v>
      </c>
      <c r="AU859">
        <v>17</v>
      </c>
      <c r="AV859">
        <v>0</v>
      </c>
      <c r="AW859">
        <v>0</v>
      </c>
      <c r="AY859" t="s">
        <v>1771</v>
      </c>
      <c r="BA859" s="2">
        <v>44183</v>
      </c>
      <c r="BB859" s="2">
        <v>44183</v>
      </c>
      <c r="BC859" t="s">
        <v>63</v>
      </c>
      <c r="BD859">
        <v>31</v>
      </c>
    </row>
    <row r="860" spans="1:56" hidden="1" x14ac:dyDescent="0.15">
      <c r="A860">
        <v>238</v>
      </c>
      <c r="B860">
        <v>5</v>
      </c>
      <c r="C860">
        <v>3</v>
      </c>
      <c r="D860">
        <v>3</v>
      </c>
      <c r="E860">
        <v>0</v>
      </c>
      <c r="G860" s="1">
        <v>44333</v>
      </c>
      <c r="H860" t="s">
        <v>2267</v>
      </c>
      <c r="I860" t="s">
        <v>56</v>
      </c>
      <c r="J860">
        <v>245</v>
      </c>
      <c r="K860" s="1">
        <v>43542</v>
      </c>
      <c r="L860" s="1">
        <v>43542</v>
      </c>
      <c r="M860" s="1">
        <v>43535</v>
      </c>
      <c r="N860" t="s">
        <v>1772</v>
      </c>
      <c r="O860" t="s">
        <v>1773</v>
      </c>
      <c r="P860" t="s">
        <v>1774</v>
      </c>
      <c r="Q860" t="s">
        <v>1775</v>
      </c>
      <c r="R860" s="1">
        <v>45361</v>
      </c>
      <c r="T860" t="s">
        <v>2295</v>
      </c>
      <c r="U860" t="s">
        <v>1684</v>
      </c>
      <c r="W860" t="s">
        <v>1685</v>
      </c>
      <c r="X860" t="s">
        <v>59</v>
      </c>
      <c r="Y860" t="s">
        <v>1686</v>
      </c>
      <c r="Z860" t="s">
        <v>1687</v>
      </c>
      <c r="AA860" t="s">
        <v>1688</v>
      </c>
      <c r="AC860">
        <v>1</v>
      </c>
      <c r="AG860" t="s">
        <v>2258</v>
      </c>
      <c r="AL860">
        <v>0</v>
      </c>
      <c r="AM860">
        <v>0</v>
      </c>
      <c r="AN860">
        <v>1</v>
      </c>
      <c r="AO860">
        <v>1</v>
      </c>
      <c r="AR860" s="2">
        <v>44333.607569444444</v>
      </c>
      <c r="AS860" s="2">
        <v>44333.607569444444</v>
      </c>
      <c r="AT860">
        <v>99127</v>
      </c>
      <c r="AU860">
        <v>18</v>
      </c>
      <c r="AV860">
        <v>0</v>
      </c>
      <c r="AW860">
        <v>0</v>
      </c>
      <c r="AY860" t="s">
        <v>1776</v>
      </c>
      <c r="BA860" s="2">
        <v>44183</v>
      </c>
      <c r="BB860" s="2">
        <v>44183</v>
      </c>
      <c r="BC860" t="s">
        <v>63</v>
      </c>
      <c r="BD860">
        <v>31</v>
      </c>
    </row>
    <row r="861" spans="1:56" hidden="1" x14ac:dyDescent="0.15">
      <c r="A861">
        <v>238</v>
      </c>
      <c r="B861">
        <v>5</v>
      </c>
      <c r="C861">
        <v>3</v>
      </c>
      <c r="D861">
        <v>3</v>
      </c>
      <c r="E861">
        <v>0</v>
      </c>
      <c r="G861" s="1">
        <v>44333</v>
      </c>
      <c r="H861" t="s">
        <v>2267</v>
      </c>
      <c r="I861" t="s">
        <v>56</v>
      </c>
      <c r="J861">
        <v>245</v>
      </c>
      <c r="K861" s="1">
        <v>43542</v>
      </c>
      <c r="L861" s="1">
        <v>43542</v>
      </c>
      <c r="M861" s="1">
        <v>43535</v>
      </c>
      <c r="N861" t="s">
        <v>1777</v>
      </c>
      <c r="O861" t="s">
        <v>1778</v>
      </c>
      <c r="P861" t="s">
        <v>1779</v>
      </c>
      <c r="Q861" t="s">
        <v>1780</v>
      </c>
      <c r="R861" s="1">
        <v>45361</v>
      </c>
      <c r="T861" t="s">
        <v>2295</v>
      </c>
      <c r="U861" t="s">
        <v>1684</v>
      </c>
      <c r="W861" t="s">
        <v>1685</v>
      </c>
      <c r="X861" t="s">
        <v>59</v>
      </c>
      <c r="Y861" t="s">
        <v>1686</v>
      </c>
      <c r="Z861" t="s">
        <v>1687</v>
      </c>
      <c r="AA861" t="s">
        <v>1688</v>
      </c>
      <c r="AC861">
        <v>1</v>
      </c>
      <c r="AG861" t="s">
        <v>2258</v>
      </c>
      <c r="AL861">
        <v>0</v>
      </c>
      <c r="AM861">
        <v>0</v>
      </c>
      <c r="AN861">
        <v>1</v>
      </c>
      <c r="AO861">
        <v>1</v>
      </c>
      <c r="AR861" s="2">
        <v>44333.607569444444</v>
      </c>
      <c r="AS861" s="2">
        <v>44333.607569444444</v>
      </c>
      <c r="AT861">
        <v>99127</v>
      </c>
      <c r="AU861">
        <v>19</v>
      </c>
      <c r="AV861">
        <v>0</v>
      </c>
      <c r="AW861">
        <v>0</v>
      </c>
      <c r="AY861" t="s">
        <v>1781</v>
      </c>
      <c r="BA861" s="2">
        <v>44183</v>
      </c>
      <c r="BB861" s="2">
        <v>44183</v>
      </c>
      <c r="BC861" t="s">
        <v>63</v>
      </c>
      <c r="BD861">
        <v>31</v>
      </c>
    </row>
    <row r="862" spans="1:56" hidden="1" x14ac:dyDescent="0.15">
      <c r="A862">
        <v>238</v>
      </c>
      <c r="B862">
        <v>5</v>
      </c>
      <c r="C862">
        <v>3</v>
      </c>
      <c r="D862">
        <v>3</v>
      </c>
      <c r="E862">
        <v>0</v>
      </c>
      <c r="G862" s="1">
        <v>44333</v>
      </c>
      <c r="H862" t="s">
        <v>2267</v>
      </c>
      <c r="I862" t="s">
        <v>56</v>
      </c>
      <c r="J862">
        <v>245</v>
      </c>
      <c r="K862" s="1">
        <v>43542</v>
      </c>
      <c r="L862" s="1">
        <v>43542</v>
      </c>
      <c r="M862" s="1">
        <v>43535</v>
      </c>
      <c r="N862" t="s">
        <v>1782</v>
      </c>
      <c r="O862" t="s">
        <v>1783</v>
      </c>
      <c r="P862" t="s">
        <v>1784</v>
      </c>
      <c r="Q862" t="s">
        <v>1785</v>
      </c>
      <c r="R862" s="1">
        <v>45361</v>
      </c>
      <c r="T862" t="s">
        <v>2295</v>
      </c>
      <c r="U862" t="s">
        <v>1684</v>
      </c>
      <c r="W862" t="s">
        <v>1685</v>
      </c>
      <c r="X862" t="s">
        <v>59</v>
      </c>
      <c r="Y862" t="s">
        <v>1686</v>
      </c>
      <c r="Z862" t="s">
        <v>1687</v>
      </c>
      <c r="AA862" t="s">
        <v>1688</v>
      </c>
      <c r="AC862">
        <v>1</v>
      </c>
      <c r="AG862" t="s">
        <v>2258</v>
      </c>
      <c r="AL862">
        <v>0</v>
      </c>
      <c r="AM862">
        <v>0</v>
      </c>
      <c r="AN862">
        <v>1</v>
      </c>
      <c r="AO862">
        <v>1</v>
      </c>
      <c r="AR862" s="2">
        <v>44333.607569444444</v>
      </c>
      <c r="AS862" s="2">
        <v>44333.607569444444</v>
      </c>
      <c r="AT862">
        <v>99127</v>
      </c>
      <c r="AU862">
        <v>20</v>
      </c>
      <c r="AV862">
        <v>0</v>
      </c>
      <c r="AW862">
        <v>0</v>
      </c>
      <c r="AY862" t="s">
        <v>1786</v>
      </c>
      <c r="BA862" s="2">
        <v>44183</v>
      </c>
      <c r="BB862" s="2">
        <v>44183</v>
      </c>
      <c r="BC862" t="s">
        <v>63</v>
      </c>
      <c r="BD862">
        <v>31</v>
      </c>
    </row>
    <row r="863" spans="1:56" hidden="1" x14ac:dyDescent="0.15">
      <c r="A863">
        <v>238</v>
      </c>
      <c r="B863">
        <v>5</v>
      </c>
      <c r="C863">
        <v>3</v>
      </c>
      <c r="D863">
        <v>3</v>
      </c>
      <c r="E863">
        <v>0</v>
      </c>
      <c r="G863" s="1">
        <v>44333</v>
      </c>
      <c r="H863" t="s">
        <v>2267</v>
      </c>
      <c r="I863" t="s">
        <v>56</v>
      </c>
      <c r="J863">
        <v>245</v>
      </c>
      <c r="K863" s="1">
        <v>43542</v>
      </c>
      <c r="L863" s="1">
        <v>43542</v>
      </c>
      <c r="M863" s="1">
        <v>43535</v>
      </c>
      <c r="N863" t="s">
        <v>1787</v>
      </c>
      <c r="O863" t="s">
        <v>1788</v>
      </c>
      <c r="P863" t="s">
        <v>1789</v>
      </c>
      <c r="Q863" t="s">
        <v>1790</v>
      </c>
      <c r="R863" s="1">
        <v>45361</v>
      </c>
      <c r="T863" t="s">
        <v>2295</v>
      </c>
      <c r="U863" t="s">
        <v>1684</v>
      </c>
      <c r="W863" t="s">
        <v>1685</v>
      </c>
      <c r="X863" t="s">
        <v>59</v>
      </c>
      <c r="Y863" t="s">
        <v>1686</v>
      </c>
      <c r="Z863" t="s">
        <v>1687</v>
      </c>
      <c r="AA863" t="s">
        <v>1688</v>
      </c>
      <c r="AC863">
        <v>1</v>
      </c>
      <c r="AG863" t="s">
        <v>2258</v>
      </c>
      <c r="AL863">
        <v>0</v>
      </c>
      <c r="AM863">
        <v>0</v>
      </c>
      <c r="AN863">
        <v>1</v>
      </c>
      <c r="AO863">
        <v>1</v>
      </c>
      <c r="AR863" s="2">
        <v>44333.607569444444</v>
      </c>
      <c r="AS863" s="2">
        <v>44333.607569444444</v>
      </c>
      <c r="AT863">
        <v>99127</v>
      </c>
      <c r="AU863">
        <v>21</v>
      </c>
      <c r="AV863">
        <v>0</v>
      </c>
      <c r="AW863">
        <v>0</v>
      </c>
      <c r="AY863" t="s">
        <v>1791</v>
      </c>
      <c r="BA863" s="2">
        <v>44183</v>
      </c>
      <c r="BB863" s="2">
        <v>44183</v>
      </c>
      <c r="BC863" t="s">
        <v>63</v>
      </c>
      <c r="BD863">
        <v>31</v>
      </c>
    </row>
    <row r="864" spans="1:56" hidden="1" x14ac:dyDescent="0.15">
      <c r="A864">
        <v>238</v>
      </c>
      <c r="B864">
        <v>5</v>
      </c>
      <c r="C864">
        <v>3</v>
      </c>
      <c r="D864">
        <v>3</v>
      </c>
      <c r="E864">
        <v>0</v>
      </c>
      <c r="G864" s="1">
        <v>44333</v>
      </c>
      <c r="H864" t="s">
        <v>2267</v>
      </c>
      <c r="I864" t="s">
        <v>56</v>
      </c>
      <c r="J864">
        <v>245</v>
      </c>
      <c r="K864" s="1">
        <v>43542</v>
      </c>
      <c r="L864" s="1">
        <v>43542</v>
      </c>
      <c r="M864" s="1">
        <v>43535</v>
      </c>
      <c r="N864" t="s">
        <v>1792</v>
      </c>
      <c r="O864" t="s">
        <v>1793</v>
      </c>
      <c r="P864" t="s">
        <v>1794</v>
      </c>
      <c r="Q864" t="s">
        <v>1795</v>
      </c>
      <c r="R864" s="1">
        <v>45361</v>
      </c>
      <c r="T864" t="s">
        <v>2295</v>
      </c>
      <c r="U864" t="s">
        <v>1684</v>
      </c>
      <c r="W864" t="s">
        <v>1685</v>
      </c>
      <c r="X864" t="s">
        <v>59</v>
      </c>
      <c r="Y864" t="s">
        <v>1686</v>
      </c>
      <c r="Z864" t="s">
        <v>1687</v>
      </c>
      <c r="AA864" t="s">
        <v>1688</v>
      </c>
      <c r="AC864">
        <v>1</v>
      </c>
      <c r="AG864" t="s">
        <v>2258</v>
      </c>
      <c r="AL864">
        <v>0</v>
      </c>
      <c r="AM864">
        <v>0</v>
      </c>
      <c r="AN864">
        <v>1</v>
      </c>
      <c r="AO864">
        <v>1</v>
      </c>
      <c r="AR864" s="2">
        <v>44333.607569444444</v>
      </c>
      <c r="AS864" s="2">
        <v>44333.607569444444</v>
      </c>
      <c r="AT864">
        <v>99127</v>
      </c>
      <c r="AU864">
        <v>22</v>
      </c>
      <c r="AV864">
        <v>0</v>
      </c>
      <c r="AW864">
        <v>0</v>
      </c>
      <c r="AY864" t="s">
        <v>1796</v>
      </c>
      <c r="BA864" s="2">
        <v>44183</v>
      </c>
      <c r="BB864" s="2">
        <v>44183</v>
      </c>
      <c r="BC864" t="s">
        <v>63</v>
      </c>
      <c r="BD864">
        <v>31</v>
      </c>
    </row>
    <row r="865" spans="1:56" hidden="1" x14ac:dyDescent="0.15">
      <c r="A865">
        <v>238</v>
      </c>
      <c r="B865">
        <v>5</v>
      </c>
      <c r="C865">
        <v>3</v>
      </c>
      <c r="D865">
        <v>3</v>
      </c>
      <c r="E865">
        <v>0</v>
      </c>
      <c r="G865" s="1">
        <v>44333</v>
      </c>
      <c r="H865" t="s">
        <v>2267</v>
      </c>
      <c r="I865" t="s">
        <v>56</v>
      </c>
      <c r="J865">
        <v>245</v>
      </c>
      <c r="K865" s="1">
        <v>43542</v>
      </c>
      <c r="L865" s="1">
        <v>43542</v>
      </c>
      <c r="M865" s="1">
        <v>43535</v>
      </c>
      <c r="N865" t="s">
        <v>1797</v>
      </c>
      <c r="O865" t="s">
        <v>1798</v>
      </c>
      <c r="P865" t="s">
        <v>1799</v>
      </c>
      <c r="Q865" t="s">
        <v>1800</v>
      </c>
      <c r="R865" s="1">
        <v>45361</v>
      </c>
      <c r="T865" t="s">
        <v>2295</v>
      </c>
      <c r="U865" t="s">
        <v>1684</v>
      </c>
      <c r="W865" t="s">
        <v>1685</v>
      </c>
      <c r="X865" t="s">
        <v>59</v>
      </c>
      <c r="Y865" t="s">
        <v>1686</v>
      </c>
      <c r="Z865" t="s">
        <v>1687</v>
      </c>
      <c r="AA865" t="s">
        <v>1688</v>
      </c>
      <c r="AC865">
        <v>1</v>
      </c>
      <c r="AG865" t="s">
        <v>2258</v>
      </c>
      <c r="AL865">
        <v>0</v>
      </c>
      <c r="AM865">
        <v>0</v>
      </c>
      <c r="AN865">
        <v>1</v>
      </c>
      <c r="AO865">
        <v>1</v>
      </c>
      <c r="AR865" s="2">
        <v>44333.607569444444</v>
      </c>
      <c r="AS865" s="2">
        <v>44333.607569444444</v>
      </c>
      <c r="AT865">
        <v>99127</v>
      </c>
      <c r="AU865">
        <v>23</v>
      </c>
      <c r="AV865">
        <v>0</v>
      </c>
      <c r="AW865">
        <v>0</v>
      </c>
      <c r="AY865" t="s">
        <v>1801</v>
      </c>
      <c r="BA865" s="2">
        <v>44183</v>
      </c>
      <c r="BB865" s="2">
        <v>44183</v>
      </c>
      <c r="BC865" t="s">
        <v>63</v>
      </c>
      <c r="BD865">
        <v>31</v>
      </c>
    </row>
    <row r="866" spans="1:56" hidden="1" x14ac:dyDescent="0.15">
      <c r="A866">
        <v>238</v>
      </c>
      <c r="B866">
        <v>5</v>
      </c>
      <c r="C866">
        <v>3</v>
      </c>
      <c r="D866">
        <v>3</v>
      </c>
      <c r="E866">
        <v>0</v>
      </c>
      <c r="G866" s="1">
        <v>44333</v>
      </c>
      <c r="H866" t="s">
        <v>2267</v>
      </c>
      <c r="I866" t="s">
        <v>56</v>
      </c>
      <c r="J866">
        <v>245</v>
      </c>
      <c r="K866" s="1">
        <v>43542</v>
      </c>
      <c r="L866" s="1">
        <v>43542</v>
      </c>
      <c r="M866" s="1">
        <v>43535</v>
      </c>
      <c r="N866" t="s">
        <v>1802</v>
      </c>
      <c r="O866" t="s">
        <v>1803</v>
      </c>
      <c r="P866" t="s">
        <v>1804</v>
      </c>
      <c r="Q866" t="s">
        <v>1805</v>
      </c>
      <c r="R866" s="1">
        <v>45361</v>
      </c>
      <c r="T866" t="s">
        <v>2295</v>
      </c>
      <c r="U866" t="s">
        <v>1684</v>
      </c>
      <c r="W866" t="s">
        <v>1685</v>
      </c>
      <c r="X866" t="s">
        <v>59</v>
      </c>
      <c r="Y866" t="s">
        <v>1686</v>
      </c>
      <c r="Z866" t="s">
        <v>1687</v>
      </c>
      <c r="AA866" t="s">
        <v>1688</v>
      </c>
      <c r="AC866">
        <v>1</v>
      </c>
      <c r="AG866" t="s">
        <v>2258</v>
      </c>
      <c r="AL866">
        <v>0</v>
      </c>
      <c r="AM866">
        <v>0</v>
      </c>
      <c r="AN866">
        <v>1</v>
      </c>
      <c r="AO866">
        <v>1</v>
      </c>
      <c r="AR866" s="2">
        <v>44333.607569444444</v>
      </c>
      <c r="AS866" s="2">
        <v>44333.607569444444</v>
      </c>
      <c r="AT866">
        <v>99127</v>
      </c>
      <c r="AU866">
        <v>24</v>
      </c>
      <c r="AV866">
        <v>0</v>
      </c>
      <c r="AW866">
        <v>0</v>
      </c>
      <c r="AY866" t="s">
        <v>1806</v>
      </c>
      <c r="BA866" s="2">
        <v>44183</v>
      </c>
      <c r="BB866" s="2">
        <v>44183</v>
      </c>
      <c r="BC866" t="s">
        <v>63</v>
      </c>
      <c r="BD866">
        <v>31</v>
      </c>
    </row>
    <row r="867" spans="1:56" hidden="1" x14ac:dyDescent="0.15">
      <c r="A867">
        <v>238</v>
      </c>
      <c r="B867">
        <v>5</v>
      </c>
      <c r="C867">
        <v>3</v>
      </c>
      <c r="D867">
        <v>3</v>
      </c>
      <c r="E867">
        <v>0</v>
      </c>
      <c r="G867" s="1">
        <v>44333</v>
      </c>
      <c r="H867" t="s">
        <v>2267</v>
      </c>
      <c r="I867" t="s">
        <v>56</v>
      </c>
      <c r="J867">
        <v>245</v>
      </c>
      <c r="K867" s="1">
        <v>43542</v>
      </c>
      <c r="L867" s="1">
        <v>43542</v>
      </c>
      <c r="M867" s="1">
        <v>43535</v>
      </c>
      <c r="N867" t="s">
        <v>1807</v>
      </c>
      <c r="O867" t="s">
        <v>1808</v>
      </c>
      <c r="P867" t="s">
        <v>1809</v>
      </c>
      <c r="Q867" t="s">
        <v>1810</v>
      </c>
      <c r="R867" s="1">
        <v>45361</v>
      </c>
      <c r="T867" t="s">
        <v>2295</v>
      </c>
      <c r="U867" t="s">
        <v>1684</v>
      </c>
      <c r="W867" t="s">
        <v>1685</v>
      </c>
      <c r="X867" t="s">
        <v>59</v>
      </c>
      <c r="Y867" t="s">
        <v>1686</v>
      </c>
      <c r="Z867" t="s">
        <v>1687</v>
      </c>
      <c r="AA867" t="s">
        <v>1688</v>
      </c>
      <c r="AC867">
        <v>1</v>
      </c>
      <c r="AG867" t="s">
        <v>2258</v>
      </c>
      <c r="AL867">
        <v>0</v>
      </c>
      <c r="AM867">
        <v>0</v>
      </c>
      <c r="AN867">
        <v>1</v>
      </c>
      <c r="AO867">
        <v>1</v>
      </c>
      <c r="AR867" s="2">
        <v>44333.607569444444</v>
      </c>
      <c r="AS867" s="2">
        <v>44333.607569444444</v>
      </c>
      <c r="AT867">
        <v>99127</v>
      </c>
      <c r="AU867">
        <v>25</v>
      </c>
      <c r="AV867">
        <v>0</v>
      </c>
      <c r="AW867">
        <v>0</v>
      </c>
      <c r="AY867" t="s">
        <v>1811</v>
      </c>
      <c r="BA867" s="2">
        <v>44183</v>
      </c>
      <c r="BB867" s="2">
        <v>44183</v>
      </c>
      <c r="BC867" t="s">
        <v>63</v>
      </c>
      <c r="BD867">
        <v>31</v>
      </c>
    </row>
    <row r="868" spans="1:56" hidden="1" x14ac:dyDescent="0.15">
      <c r="A868">
        <v>238</v>
      </c>
      <c r="B868">
        <v>5</v>
      </c>
      <c r="C868">
        <v>3</v>
      </c>
      <c r="D868">
        <v>3</v>
      </c>
      <c r="E868">
        <v>0</v>
      </c>
      <c r="G868" s="1">
        <v>44333</v>
      </c>
      <c r="H868" t="s">
        <v>2267</v>
      </c>
      <c r="I868" t="s">
        <v>56</v>
      </c>
      <c r="J868">
        <v>245</v>
      </c>
      <c r="K868" s="1">
        <v>43542</v>
      </c>
      <c r="L868" s="1">
        <v>43542</v>
      </c>
      <c r="M868" s="1">
        <v>43535</v>
      </c>
      <c r="N868" t="s">
        <v>1812</v>
      </c>
      <c r="O868" t="s">
        <v>1813</v>
      </c>
      <c r="P868" t="s">
        <v>1814</v>
      </c>
      <c r="Q868" t="s">
        <v>1815</v>
      </c>
      <c r="R868" s="1">
        <v>45361</v>
      </c>
      <c r="T868" t="s">
        <v>2295</v>
      </c>
      <c r="U868" t="s">
        <v>1684</v>
      </c>
      <c r="W868" t="s">
        <v>1685</v>
      </c>
      <c r="X868" t="s">
        <v>59</v>
      </c>
      <c r="Y868" t="s">
        <v>1686</v>
      </c>
      <c r="Z868" t="s">
        <v>1687</v>
      </c>
      <c r="AA868" t="s">
        <v>1688</v>
      </c>
      <c r="AC868">
        <v>1</v>
      </c>
      <c r="AG868" t="s">
        <v>2258</v>
      </c>
      <c r="AL868">
        <v>0</v>
      </c>
      <c r="AM868">
        <v>0</v>
      </c>
      <c r="AN868">
        <v>1</v>
      </c>
      <c r="AO868">
        <v>1</v>
      </c>
      <c r="AR868" s="2">
        <v>44333.607569444444</v>
      </c>
      <c r="AS868" s="2">
        <v>44333.607569444444</v>
      </c>
      <c r="AT868">
        <v>99127</v>
      </c>
      <c r="AU868">
        <v>26</v>
      </c>
      <c r="AV868">
        <v>0</v>
      </c>
      <c r="AW868">
        <v>0</v>
      </c>
      <c r="AY868" t="s">
        <v>1816</v>
      </c>
      <c r="BA868" s="2">
        <v>44183</v>
      </c>
      <c r="BB868" s="2">
        <v>44183</v>
      </c>
      <c r="BC868" t="s">
        <v>63</v>
      </c>
      <c r="BD868">
        <v>31</v>
      </c>
    </row>
    <row r="869" spans="1:56" hidden="1" x14ac:dyDescent="0.15">
      <c r="A869">
        <v>238</v>
      </c>
      <c r="B869">
        <v>5</v>
      </c>
      <c r="C869">
        <v>3</v>
      </c>
      <c r="D869">
        <v>3</v>
      </c>
      <c r="E869">
        <v>0</v>
      </c>
      <c r="G869" s="1">
        <v>44333</v>
      </c>
      <c r="H869" t="s">
        <v>2267</v>
      </c>
      <c r="I869" t="s">
        <v>56</v>
      </c>
      <c r="J869">
        <v>245</v>
      </c>
      <c r="K869" s="1">
        <v>43542</v>
      </c>
      <c r="L869" s="1">
        <v>43542</v>
      </c>
      <c r="M869" s="1">
        <v>43535</v>
      </c>
      <c r="N869" t="s">
        <v>1817</v>
      </c>
      <c r="O869" t="s">
        <v>1818</v>
      </c>
      <c r="P869" t="s">
        <v>1819</v>
      </c>
      <c r="Q869" t="s">
        <v>1820</v>
      </c>
      <c r="R869" s="1">
        <v>45361</v>
      </c>
      <c r="T869" t="s">
        <v>2295</v>
      </c>
      <c r="U869" t="s">
        <v>1684</v>
      </c>
      <c r="W869" t="s">
        <v>1685</v>
      </c>
      <c r="X869" t="s">
        <v>59</v>
      </c>
      <c r="Y869" t="s">
        <v>1686</v>
      </c>
      <c r="Z869" t="s">
        <v>1687</v>
      </c>
      <c r="AA869" t="s">
        <v>1688</v>
      </c>
      <c r="AC869">
        <v>1</v>
      </c>
      <c r="AG869" t="s">
        <v>2258</v>
      </c>
      <c r="AL869">
        <v>0</v>
      </c>
      <c r="AM869">
        <v>0</v>
      </c>
      <c r="AN869">
        <v>1</v>
      </c>
      <c r="AO869">
        <v>1</v>
      </c>
      <c r="AR869" s="2">
        <v>44333.607569444444</v>
      </c>
      <c r="AS869" s="2">
        <v>44333.607569444444</v>
      </c>
      <c r="AT869">
        <v>99127</v>
      </c>
      <c r="AU869">
        <v>27</v>
      </c>
      <c r="AV869">
        <v>0</v>
      </c>
      <c r="AW869">
        <v>0</v>
      </c>
      <c r="AY869" t="s">
        <v>1821</v>
      </c>
      <c r="BA869" s="2">
        <v>44183</v>
      </c>
      <c r="BB869" s="2">
        <v>44183</v>
      </c>
      <c r="BC869" t="s">
        <v>63</v>
      </c>
      <c r="BD869">
        <v>31</v>
      </c>
    </row>
    <row r="870" spans="1:56" hidden="1" x14ac:dyDescent="0.15">
      <c r="A870">
        <v>238</v>
      </c>
      <c r="B870">
        <v>5</v>
      </c>
      <c r="C870">
        <v>3</v>
      </c>
      <c r="D870">
        <v>3</v>
      </c>
      <c r="E870">
        <v>0</v>
      </c>
      <c r="G870" s="1">
        <v>44333</v>
      </c>
      <c r="H870" t="s">
        <v>2267</v>
      </c>
      <c r="I870" t="s">
        <v>56</v>
      </c>
      <c r="J870">
        <v>245</v>
      </c>
      <c r="K870" s="1">
        <v>43542</v>
      </c>
      <c r="L870" s="1">
        <v>43542</v>
      </c>
      <c r="M870" s="1">
        <v>43535</v>
      </c>
      <c r="N870" t="s">
        <v>1822</v>
      </c>
      <c r="O870" t="s">
        <v>1823</v>
      </c>
      <c r="P870" t="s">
        <v>1824</v>
      </c>
      <c r="Q870" t="s">
        <v>1825</v>
      </c>
      <c r="R870" s="1">
        <v>45361</v>
      </c>
      <c r="T870" t="s">
        <v>2295</v>
      </c>
      <c r="U870" t="s">
        <v>1684</v>
      </c>
      <c r="W870" t="s">
        <v>1685</v>
      </c>
      <c r="X870" t="s">
        <v>59</v>
      </c>
      <c r="Y870" t="s">
        <v>1686</v>
      </c>
      <c r="Z870" t="s">
        <v>1687</v>
      </c>
      <c r="AA870" t="s">
        <v>1688</v>
      </c>
      <c r="AC870">
        <v>1</v>
      </c>
      <c r="AG870" t="s">
        <v>2258</v>
      </c>
      <c r="AL870">
        <v>0</v>
      </c>
      <c r="AM870">
        <v>0</v>
      </c>
      <c r="AN870">
        <v>1</v>
      </c>
      <c r="AO870">
        <v>1</v>
      </c>
      <c r="AR870" s="2">
        <v>44333.607569444444</v>
      </c>
      <c r="AS870" s="2">
        <v>44333.607569444444</v>
      </c>
      <c r="AT870">
        <v>99127</v>
      </c>
      <c r="AU870">
        <v>28</v>
      </c>
      <c r="AV870">
        <v>0</v>
      </c>
      <c r="AW870">
        <v>0</v>
      </c>
      <c r="AY870" t="s">
        <v>1826</v>
      </c>
      <c r="BA870" s="2">
        <v>44183</v>
      </c>
      <c r="BB870" s="2">
        <v>44183</v>
      </c>
      <c r="BC870" t="s">
        <v>63</v>
      </c>
      <c r="BD870">
        <v>31</v>
      </c>
    </row>
    <row r="871" spans="1:56" hidden="1" x14ac:dyDescent="0.15">
      <c r="A871">
        <v>238</v>
      </c>
      <c r="B871">
        <v>5</v>
      </c>
      <c r="C871">
        <v>3</v>
      </c>
      <c r="D871">
        <v>3</v>
      </c>
      <c r="E871">
        <v>0</v>
      </c>
      <c r="G871" s="1">
        <v>44333</v>
      </c>
      <c r="H871" t="s">
        <v>2267</v>
      </c>
      <c r="I871" t="s">
        <v>56</v>
      </c>
      <c r="J871">
        <v>245</v>
      </c>
      <c r="K871" s="1">
        <v>43542</v>
      </c>
      <c r="L871" s="1">
        <v>43542</v>
      </c>
      <c r="M871" s="1">
        <v>43535</v>
      </c>
      <c r="N871" t="s">
        <v>1827</v>
      </c>
      <c r="O871" t="s">
        <v>1828</v>
      </c>
      <c r="P871" t="s">
        <v>1829</v>
      </c>
      <c r="Q871" t="s">
        <v>1830</v>
      </c>
      <c r="R871" s="1">
        <v>45361</v>
      </c>
      <c r="T871" t="s">
        <v>2295</v>
      </c>
      <c r="U871" t="s">
        <v>1684</v>
      </c>
      <c r="W871" t="s">
        <v>1685</v>
      </c>
      <c r="X871" t="s">
        <v>59</v>
      </c>
      <c r="Y871" t="s">
        <v>1686</v>
      </c>
      <c r="Z871" t="s">
        <v>1687</v>
      </c>
      <c r="AA871" t="s">
        <v>1688</v>
      </c>
      <c r="AC871">
        <v>1</v>
      </c>
      <c r="AG871" t="s">
        <v>2258</v>
      </c>
      <c r="AL871">
        <v>0</v>
      </c>
      <c r="AM871">
        <v>0</v>
      </c>
      <c r="AN871">
        <v>1</v>
      </c>
      <c r="AO871">
        <v>1</v>
      </c>
      <c r="AR871" s="2">
        <v>44333.607569444444</v>
      </c>
      <c r="AS871" s="2">
        <v>44333.607569444444</v>
      </c>
      <c r="AT871">
        <v>99127</v>
      </c>
      <c r="AU871">
        <v>29</v>
      </c>
      <c r="AV871">
        <v>0</v>
      </c>
      <c r="AW871">
        <v>0</v>
      </c>
      <c r="AY871" t="s">
        <v>1831</v>
      </c>
      <c r="BA871" s="2">
        <v>44183</v>
      </c>
      <c r="BB871" s="2">
        <v>44183</v>
      </c>
      <c r="BC871" t="s">
        <v>63</v>
      </c>
      <c r="BD871">
        <v>31</v>
      </c>
    </row>
    <row r="872" spans="1:56" hidden="1" x14ac:dyDescent="0.15">
      <c r="A872">
        <v>238</v>
      </c>
      <c r="B872">
        <v>5</v>
      </c>
      <c r="C872">
        <v>3</v>
      </c>
      <c r="D872">
        <v>3</v>
      </c>
      <c r="E872">
        <v>0</v>
      </c>
      <c r="G872" s="1">
        <v>44333</v>
      </c>
      <c r="H872" t="s">
        <v>2267</v>
      </c>
      <c r="I872" t="s">
        <v>56</v>
      </c>
      <c r="J872">
        <v>245</v>
      </c>
      <c r="K872" s="1">
        <v>43542</v>
      </c>
      <c r="L872" s="1">
        <v>43542</v>
      </c>
      <c r="M872" s="1">
        <v>43535</v>
      </c>
      <c r="N872" t="s">
        <v>1832</v>
      </c>
      <c r="O872" t="s">
        <v>1833</v>
      </c>
      <c r="P872" t="s">
        <v>1834</v>
      </c>
      <c r="Q872" t="s">
        <v>1835</v>
      </c>
      <c r="R872" s="1">
        <v>45361</v>
      </c>
      <c r="T872" t="s">
        <v>2295</v>
      </c>
      <c r="U872" t="s">
        <v>1684</v>
      </c>
      <c r="W872" t="s">
        <v>1685</v>
      </c>
      <c r="X872" t="s">
        <v>59</v>
      </c>
      <c r="Y872" t="s">
        <v>1686</v>
      </c>
      <c r="Z872" t="s">
        <v>1687</v>
      </c>
      <c r="AA872" t="s">
        <v>1688</v>
      </c>
      <c r="AC872">
        <v>1</v>
      </c>
      <c r="AG872" t="s">
        <v>2258</v>
      </c>
      <c r="AL872">
        <v>0</v>
      </c>
      <c r="AM872">
        <v>0</v>
      </c>
      <c r="AN872">
        <v>1</v>
      </c>
      <c r="AO872">
        <v>1</v>
      </c>
      <c r="AR872" s="2">
        <v>44333.607569444444</v>
      </c>
      <c r="AS872" s="2">
        <v>44333.607569444444</v>
      </c>
      <c r="AT872">
        <v>99127</v>
      </c>
      <c r="AU872">
        <v>30</v>
      </c>
      <c r="AV872">
        <v>0</v>
      </c>
      <c r="AW872">
        <v>0</v>
      </c>
      <c r="AY872" t="s">
        <v>1836</v>
      </c>
      <c r="BA872" s="2">
        <v>44183</v>
      </c>
      <c r="BB872" s="2">
        <v>44183</v>
      </c>
      <c r="BC872" t="s">
        <v>63</v>
      </c>
      <c r="BD872">
        <v>31</v>
      </c>
    </row>
    <row r="873" spans="1:56" hidden="1" x14ac:dyDescent="0.15">
      <c r="A873">
        <v>238</v>
      </c>
      <c r="B873">
        <v>5</v>
      </c>
      <c r="C873">
        <v>3</v>
      </c>
      <c r="D873">
        <v>3</v>
      </c>
      <c r="E873">
        <v>0</v>
      </c>
      <c r="G873" s="1">
        <v>44333</v>
      </c>
      <c r="H873" t="s">
        <v>2267</v>
      </c>
      <c r="I873" t="s">
        <v>56</v>
      </c>
      <c r="J873">
        <v>245</v>
      </c>
      <c r="K873" s="1">
        <v>43542</v>
      </c>
      <c r="L873" s="1">
        <v>43542</v>
      </c>
      <c r="M873" s="1">
        <v>43535</v>
      </c>
      <c r="N873" t="s">
        <v>1837</v>
      </c>
      <c r="O873" t="s">
        <v>1838</v>
      </c>
      <c r="P873" t="s">
        <v>1839</v>
      </c>
      <c r="Q873" t="s">
        <v>1840</v>
      </c>
      <c r="R873" s="1">
        <v>45361</v>
      </c>
      <c r="T873" t="s">
        <v>2295</v>
      </c>
      <c r="U873" t="s">
        <v>1684</v>
      </c>
      <c r="W873" t="s">
        <v>1685</v>
      </c>
      <c r="X873" t="s">
        <v>59</v>
      </c>
      <c r="Y873" t="s">
        <v>1686</v>
      </c>
      <c r="Z873" t="s">
        <v>1687</v>
      </c>
      <c r="AA873" t="s">
        <v>1688</v>
      </c>
      <c r="AC873">
        <v>1</v>
      </c>
      <c r="AG873" t="s">
        <v>2258</v>
      </c>
      <c r="AL873">
        <v>0</v>
      </c>
      <c r="AM873">
        <v>0</v>
      </c>
      <c r="AN873">
        <v>1</v>
      </c>
      <c r="AO873">
        <v>1</v>
      </c>
      <c r="AR873" s="2">
        <v>44333.607569444444</v>
      </c>
      <c r="AS873" s="2">
        <v>44333.607569444444</v>
      </c>
      <c r="AT873">
        <v>99127</v>
      </c>
      <c r="AU873">
        <v>31</v>
      </c>
      <c r="AV873">
        <v>0</v>
      </c>
      <c r="AW873">
        <v>0</v>
      </c>
      <c r="AY873" t="s">
        <v>1841</v>
      </c>
      <c r="BA873" s="2">
        <v>44183</v>
      </c>
      <c r="BB873" s="2">
        <v>44183</v>
      </c>
      <c r="BC873" t="s">
        <v>63</v>
      </c>
      <c r="BD873">
        <v>31</v>
      </c>
    </row>
    <row r="874" spans="1:56" hidden="1" x14ac:dyDescent="0.15">
      <c r="A874">
        <v>238</v>
      </c>
      <c r="B874">
        <v>5</v>
      </c>
      <c r="C874">
        <v>3</v>
      </c>
      <c r="D874">
        <v>3</v>
      </c>
      <c r="E874">
        <v>0</v>
      </c>
      <c r="G874" s="1">
        <v>44333</v>
      </c>
      <c r="H874" t="s">
        <v>2267</v>
      </c>
      <c r="I874" t="s">
        <v>56</v>
      </c>
      <c r="J874">
        <v>245</v>
      </c>
      <c r="K874" s="1">
        <v>43542</v>
      </c>
      <c r="L874" s="1">
        <v>43542</v>
      </c>
      <c r="M874" s="1">
        <v>43535</v>
      </c>
      <c r="N874" t="s">
        <v>1842</v>
      </c>
      <c r="O874" t="s">
        <v>1843</v>
      </c>
      <c r="P874" t="s">
        <v>1844</v>
      </c>
      <c r="Q874" t="s">
        <v>1845</v>
      </c>
      <c r="R874" s="1">
        <v>45361</v>
      </c>
      <c r="T874" t="s">
        <v>2295</v>
      </c>
      <c r="U874" t="s">
        <v>1684</v>
      </c>
      <c r="W874" t="s">
        <v>1685</v>
      </c>
      <c r="X874" t="s">
        <v>59</v>
      </c>
      <c r="Y874" t="s">
        <v>1686</v>
      </c>
      <c r="Z874" t="s">
        <v>1687</v>
      </c>
      <c r="AA874" t="s">
        <v>1688</v>
      </c>
      <c r="AC874">
        <v>1</v>
      </c>
      <c r="AG874" t="s">
        <v>2258</v>
      </c>
      <c r="AL874">
        <v>0</v>
      </c>
      <c r="AM874">
        <v>0</v>
      </c>
      <c r="AN874">
        <v>1</v>
      </c>
      <c r="AO874">
        <v>1</v>
      </c>
      <c r="AR874" s="2">
        <v>44333.607569444444</v>
      </c>
      <c r="AS874" s="2">
        <v>44333.607569444444</v>
      </c>
      <c r="AT874">
        <v>99127</v>
      </c>
      <c r="AU874">
        <v>32</v>
      </c>
      <c r="AV874">
        <v>0</v>
      </c>
      <c r="AW874">
        <v>0</v>
      </c>
      <c r="AY874" t="s">
        <v>1846</v>
      </c>
      <c r="BA874" s="2">
        <v>44183</v>
      </c>
      <c r="BB874" s="2">
        <v>44183</v>
      </c>
      <c r="BC874" t="s">
        <v>63</v>
      </c>
      <c r="BD874">
        <v>31</v>
      </c>
    </row>
    <row r="875" spans="1:56" hidden="1" x14ac:dyDescent="0.15">
      <c r="A875">
        <v>238</v>
      </c>
      <c r="B875">
        <v>5</v>
      </c>
      <c r="C875">
        <v>3</v>
      </c>
      <c r="D875">
        <v>3</v>
      </c>
      <c r="E875">
        <v>0</v>
      </c>
      <c r="G875" s="1">
        <v>44333</v>
      </c>
      <c r="H875" t="s">
        <v>2267</v>
      </c>
      <c r="I875" t="s">
        <v>56</v>
      </c>
      <c r="J875">
        <v>245</v>
      </c>
      <c r="K875" s="1">
        <v>43542</v>
      </c>
      <c r="L875" s="1">
        <v>43542</v>
      </c>
      <c r="M875" s="1">
        <v>43535</v>
      </c>
      <c r="N875" t="s">
        <v>1847</v>
      </c>
      <c r="O875" t="s">
        <v>1848</v>
      </c>
      <c r="P875" t="s">
        <v>1849</v>
      </c>
      <c r="Q875" t="s">
        <v>1850</v>
      </c>
      <c r="R875" s="1">
        <v>45361</v>
      </c>
      <c r="T875" t="s">
        <v>2295</v>
      </c>
      <c r="U875" t="s">
        <v>1684</v>
      </c>
      <c r="W875" t="s">
        <v>1685</v>
      </c>
      <c r="X875" t="s">
        <v>59</v>
      </c>
      <c r="Y875" t="s">
        <v>1686</v>
      </c>
      <c r="Z875" t="s">
        <v>1687</v>
      </c>
      <c r="AA875" t="s">
        <v>1688</v>
      </c>
      <c r="AC875">
        <v>1</v>
      </c>
      <c r="AG875" t="s">
        <v>2258</v>
      </c>
      <c r="AL875">
        <v>0</v>
      </c>
      <c r="AM875">
        <v>0</v>
      </c>
      <c r="AN875">
        <v>1</v>
      </c>
      <c r="AO875">
        <v>1</v>
      </c>
      <c r="AR875" s="2">
        <v>44333.607569444444</v>
      </c>
      <c r="AS875" s="2">
        <v>44333.607569444444</v>
      </c>
      <c r="AT875">
        <v>99127</v>
      </c>
      <c r="AU875">
        <v>33</v>
      </c>
      <c r="AV875">
        <v>0</v>
      </c>
      <c r="AW875">
        <v>0</v>
      </c>
      <c r="AY875" t="s">
        <v>1851</v>
      </c>
      <c r="BA875" s="2">
        <v>44183</v>
      </c>
      <c r="BB875" s="2">
        <v>44183</v>
      </c>
      <c r="BC875" t="s">
        <v>63</v>
      </c>
      <c r="BD875">
        <v>31</v>
      </c>
    </row>
    <row r="876" spans="1:56" hidden="1" x14ac:dyDescent="0.15">
      <c r="A876">
        <v>238</v>
      </c>
      <c r="B876">
        <v>5</v>
      </c>
      <c r="C876">
        <v>3</v>
      </c>
      <c r="D876">
        <v>3</v>
      </c>
      <c r="E876">
        <v>0</v>
      </c>
      <c r="G876" s="1">
        <v>44333</v>
      </c>
      <c r="H876" t="s">
        <v>2267</v>
      </c>
      <c r="I876" t="s">
        <v>56</v>
      </c>
      <c r="J876">
        <v>245</v>
      </c>
      <c r="K876" s="1">
        <v>43542</v>
      </c>
      <c r="L876" s="1">
        <v>43542</v>
      </c>
      <c r="M876" s="1">
        <v>43535</v>
      </c>
      <c r="N876" t="s">
        <v>1852</v>
      </c>
      <c r="O876" t="s">
        <v>1853</v>
      </c>
      <c r="P876" t="s">
        <v>1854</v>
      </c>
      <c r="Q876" t="s">
        <v>1855</v>
      </c>
      <c r="R876" s="1">
        <v>45361</v>
      </c>
      <c r="T876" t="s">
        <v>2295</v>
      </c>
      <c r="U876" t="s">
        <v>1684</v>
      </c>
      <c r="W876" t="s">
        <v>1685</v>
      </c>
      <c r="X876" t="s">
        <v>59</v>
      </c>
      <c r="Y876" t="s">
        <v>1686</v>
      </c>
      <c r="Z876" t="s">
        <v>1687</v>
      </c>
      <c r="AA876" t="s">
        <v>1688</v>
      </c>
      <c r="AC876">
        <v>1</v>
      </c>
      <c r="AG876" t="s">
        <v>2258</v>
      </c>
      <c r="AL876">
        <v>0</v>
      </c>
      <c r="AM876">
        <v>0</v>
      </c>
      <c r="AN876">
        <v>1</v>
      </c>
      <c r="AO876">
        <v>1</v>
      </c>
      <c r="AR876" s="2">
        <v>44333.607569444444</v>
      </c>
      <c r="AS876" s="2">
        <v>44333.607569444444</v>
      </c>
      <c r="AT876">
        <v>99127</v>
      </c>
      <c r="AU876">
        <v>34</v>
      </c>
      <c r="AV876">
        <v>0</v>
      </c>
      <c r="AW876">
        <v>0</v>
      </c>
      <c r="AY876" t="s">
        <v>1856</v>
      </c>
      <c r="BA876" s="2">
        <v>44183</v>
      </c>
      <c r="BB876" s="2">
        <v>44183</v>
      </c>
      <c r="BC876" t="s">
        <v>63</v>
      </c>
      <c r="BD876">
        <v>31</v>
      </c>
    </row>
    <row r="877" spans="1:56" hidden="1" x14ac:dyDescent="0.15">
      <c r="A877">
        <v>238</v>
      </c>
      <c r="B877">
        <v>5</v>
      </c>
      <c r="C877">
        <v>3</v>
      </c>
      <c r="D877">
        <v>3</v>
      </c>
      <c r="E877">
        <v>0</v>
      </c>
      <c r="G877" s="1">
        <v>44333</v>
      </c>
      <c r="H877" t="s">
        <v>2267</v>
      </c>
      <c r="I877" t="s">
        <v>56</v>
      </c>
      <c r="J877">
        <v>245</v>
      </c>
      <c r="K877" s="1">
        <v>43542</v>
      </c>
      <c r="L877" s="1">
        <v>43542</v>
      </c>
      <c r="M877" s="1">
        <v>43535</v>
      </c>
      <c r="N877" t="s">
        <v>1857</v>
      </c>
      <c r="O877" t="s">
        <v>1858</v>
      </c>
      <c r="P877" t="s">
        <v>1859</v>
      </c>
      <c r="Q877" t="s">
        <v>1860</v>
      </c>
      <c r="R877" s="1">
        <v>45361</v>
      </c>
      <c r="T877" t="s">
        <v>2295</v>
      </c>
      <c r="U877" t="s">
        <v>1684</v>
      </c>
      <c r="W877" t="s">
        <v>1685</v>
      </c>
      <c r="X877" t="s">
        <v>59</v>
      </c>
      <c r="Y877" t="s">
        <v>1686</v>
      </c>
      <c r="Z877" t="s">
        <v>1687</v>
      </c>
      <c r="AA877" t="s">
        <v>1688</v>
      </c>
      <c r="AC877">
        <v>1</v>
      </c>
      <c r="AG877" t="s">
        <v>2258</v>
      </c>
      <c r="AL877">
        <v>0</v>
      </c>
      <c r="AM877">
        <v>0</v>
      </c>
      <c r="AN877">
        <v>1</v>
      </c>
      <c r="AO877">
        <v>1</v>
      </c>
      <c r="AR877" s="2">
        <v>44333.607569444444</v>
      </c>
      <c r="AS877" s="2">
        <v>44333.607569444444</v>
      </c>
      <c r="AT877">
        <v>99127</v>
      </c>
      <c r="AU877">
        <v>35</v>
      </c>
      <c r="AV877">
        <v>0</v>
      </c>
      <c r="AW877">
        <v>0</v>
      </c>
      <c r="AY877" t="s">
        <v>1861</v>
      </c>
      <c r="BA877" s="2">
        <v>44183</v>
      </c>
      <c r="BB877" s="2">
        <v>44183</v>
      </c>
      <c r="BC877" t="s">
        <v>63</v>
      </c>
      <c r="BD877">
        <v>31</v>
      </c>
    </row>
    <row r="878" spans="1:56" hidden="1" x14ac:dyDescent="0.15">
      <c r="A878">
        <v>238</v>
      </c>
      <c r="B878">
        <v>5</v>
      </c>
      <c r="C878">
        <v>3</v>
      </c>
      <c r="D878">
        <v>3</v>
      </c>
      <c r="E878">
        <v>0</v>
      </c>
      <c r="G878" s="1">
        <v>44333</v>
      </c>
      <c r="H878" t="s">
        <v>2267</v>
      </c>
      <c r="I878" t="s">
        <v>56</v>
      </c>
      <c r="J878">
        <v>245</v>
      </c>
      <c r="K878" s="1">
        <v>43542</v>
      </c>
      <c r="L878" s="1">
        <v>43542</v>
      </c>
      <c r="M878" s="1">
        <v>43535</v>
      </c>
      <c r="N878" t="s">
        <v>1862</v>
      </c>
      <c r="O878" t="s">
        <v>1863</v>
      </c>
      <c r="P878" t="s">
        <v>1864</v>
      </c>
      <c r="Q878" t="s">
        <v>1865</v>
      </c>
      <c r="R878" s="1">
        <v>45361</v>
      </c>
      <c r="T878" t="s">
        <v>2295</v>
      </c>
      <c r="U878" t="s">
        <v>1684</v>
      </c>
      <c r="W878" t="s">
        <v>1685</v>
      </c>
      <c r="X878" t="s">
        <v>59</v>
      </c>
      <c r="Y878" t="s">
        <v>1686</v>
      </c>
      <c r="Z878" t="s">
        <v>1687</v>
      </c>
      <c r="AA878" t="s">
        <v>1688</v>
      </c>
      <c r="AC878">
        <v>1</v>
      </c>
      <c r="AG878" t="s">
        <v>2258</v>
      </c>
      <c r="AL878">
        <v>0</v>
      </c>
      <c r="AM878">
        <v>0</v>
      </c>
      <c r="AN878">
        <v>1</v>
      </c>
      <c r="AO878">
        <v>1</v>
      </c>
      <c r="AR878" s="2">
        <v>44333.607569444444</v>
      </c>
      <c r="AS878" s="2">
        <v>44333.607569444444</v>
      </c>
      <c r="AT878">
        <v>99127</v>
      </c>
      <c r="AU878">
        <v>36</v>
      </c>
      <c r="AV878">
        <v>0</v>
      </c>
      <c r="AW878">
        <v>0</v>
      </c>
      <c r="AY878" t="s">
        <v>1866</v>
      </c>
      <c r="BA878" s="2">
        <v>44183</v>
      </c>
      <c r="BB878" s="2">
        <v>44183</v>
      </c>
      <c r="BC878" t="s">
        <v>63</v>
      </c>
      <c r="BD878">
        <v>31</v>
      </c>
    </row>
    <row r="879" spans="1:56" hidden="1" x14ac:dyDescent="0.15">
      <c r="A879">
        <v>238</v>
      </c>
      <c r="B879">
        <v>5</v>
      </c>
      <c r="C879">
        <v>3</v>
      </c>
      <c r="D879">
        <v>3</v>
      </c>
      <c r="E879">
        <v>0</v>
      </c>
      <c r="G879" s="1">
        <v>44333</v>
      </c>
      <c r="H879" t="s">
        <v>2267</v>
      </c>
      <c r="I879" t="s">
        <v>56</v>
      </c>
      <c r="J879">
        <v>245</v>
      </c>
      <c r="K879" s="1">
        <v>43542</v>
      </c>
      <c r="L879" s="1">
        <v>43542</v>
      </c>
      <c r="M879" s="1">
        <v>43535</v>
      </c>
      <c r="N879" t="s">
        <v>1867</v>
      </c>
      <c r="O879" t="s">
        <v>1868</v>
      </c>
      <c r="P879" t="s">
        <v>1869</v>
      </c>
      <c r="Q879" t="s">
        <v>1870</v>
      </c>
      <c r="R879" s="1">
        <v>45361</v>
      </c>
      <c r="T879" t="s">
        <v>2295</v>
      </c>
      <c r="U879" t="s">
        <v>1684</v>
      </c>
      <c r="W879" t="s">
        <v>1685</v>
      </c>
      <c r="X879" t="s">
        <v>59</v>
      </c>
      <c r="Y879" t="s">
        <v>1686</v>
      </c>
      <c r="Z879" t="s">
        <v>1687</v>
      </c>
      <c r="AA879" t="s">
        <v>1688</v>
      </c>
      <c r="AC879">
        <v>1</v>
      </c>
      <c r="AG879" t="s">
        <v>2258</v>
      </c>
      <c r="AL879">
        <v>0</v>
      </c>
      <c r="AM879">
        <v>0</v>
      </c>
      <c r="AN879">
        <v>1</v>
      </c>
      <c r="AO879">
        <v>1</v>
      </c>
      <c r="AR879" s="2">
        <v>44333.607569444444</v>
      </c>
      <c r="AS879" s="2">
        <v>44333.607569444444</v>
      </c>
      <c r="AT879">
        <v>99127</v>
      </c>
      <c r="AU879">
        <v>37</v>
      </c>
      <c r="AV879">
        <v>0</v>
      </c>
      <c r="AW879">
        <v>0</v>
      </c>
      <c r="AY879" t="s">
        <v>1871</v>
      </c>
      <c r="BA879" s="2">
        <v>44183</v>
      </c>
      <c r="BB879" s="2">
        <v>44183</v>
      </c>
      <c r="BC879" t="s">
        <v>63</v>
      </c>
      <c r="BD879">
        <v>31</v>
      </c>
    </row>
    <row r="880" spans="1:56" hidden="1" x14ac:dyDescent="0.15">
      <c r="A880">
        <v>238</v>
      </c>
      <c r="B880">
        <v>5</v>
      </c>
      <c r="C880">
        <v>3</v>
      </c>
      <c r="D880">
        <v>3</v>
      </c>
      <c r="E880">
        <v>0</v>
      </c>
      <c r="G880" s="1">
        <v>44333</v>
      </c>
      <c r="H880" t="s">
        <v>2267</v>
      </c>
      <c r="I880" t="s">
        <v>56</v>
      </c>
      <c r="J880">
        <v>245</v>
      </c>
      <c r="K880" s="1">
        <v>43542</v>
      </c>
      <c r="L880" s="1">
        <v>43542</v>
      </c>
      <c r="M880" s="1">
        <v>43535</v>
      </c>
      <c r="N880" t="s">
        <v>1872</v>
      </c>
      <c r="O880" t="s">
        <v>1873</v>
      </c>
      <c r="P880" t="s">
        <v>1874</v>
      </c>
      <c r="Q880" t="s">
        <v>1875</v>
      </c>
      <c r="R880" s="1">
        <v>45361</v>
      </c>
      <c r="T880" t="s">
        <v>2295</v>
      </c>
      <c r="U880" t="s">
        <v>1684</v>
      </c>
      <c r="W880" t="s">
        <v>1685</v>
      </c>
      <c r="X880" t="s">
        <v>59</v>
      </c>
      <c r="Y880" t="s">
        <v>1686</v>
      </c>
      <c r="Z880" t="s">
        <v>1687</v>
      </c>
      <c r="AA880" t="s">
        <v>1688</v>
      </c>
      <c r="AC880">
        <v>1</v>
      </c>
      <c r="AG880" t="s">
        <v>2258</v>
      </c>
      <c r="AL880">
        <v>0</v>
      </c>
      <c r="AM880">
        <v>0</v>
      </c>
      <c r="AN880">
        <v>1</v>
      </c>
      <c r="AO880">
        <v>1</v>
      </c>
      <c r="AR880" s="2">
        <v>44333.607569444444</v>
      </c>
      <c r="AS880" s="2">
        <v>44333.607569444444</v>
      </c>
      <c r="AT880">
        <v>99127</v>
      </c>
      <c r="AU880">
        <v>38</v>
      </c>
      <c r="AV880">
        <v>0</v>
      </c>
      <c r="AW880">
        <v>0</v>
      </c>
      <c r="AY880" t="s">
        <v>1876</v>
      </c>
      <c r="BA880" s="2">
        <v>44183</v>
      </c>
      <c r="BB880" s="2">
        <v>44183</v>
      </c>
      <c r="BC880" t="s">
        <v>63</v>
      </c>
      <c r="BD880">
        <v>31</v>
      </c>
    </row>
    <row r="881" spans="1:56" hidden="1" x14ac:dyDescent="0.15">
      <c r="A881">
        <v>238</v>
      </c>
      <c r="B881">
        <v>5</v>
      </c>
      <c r="C881">
        <v>3</v>
      </c>
      <c r="D881">
        <v>3</v>
      </c>
      <c r="E881">
        <v>0</v>
      </c>
      <c r="G881" s="1">
        <v>44333</v>
      </c>
      <c r="H881" t="s">
        <v>2267</v>
      </c>
      <c r="I881" t="s">
        <v>56</v>
      </c>
      <c r="J881">
        <v>245</v>
      </c>
      <c r="K881" s="1">
        <v>43542</v>
      </c>
      <c r="L881" s="1">
        <v>43542</v>
      </c>
      <c r="M881" s="1">
        <v>43535</v>
      </c>
      <c r="N881" t="s">
        <v>1877</v>
      </c>
      <c r="O881" t="s">
        <v>1878</v>
      </c>
      <c r="P881" t="s">
        <v>1879</v>
      </c>
      <c r="Q881" t="s">
        <v>1880</v>
      </c>
      <c r="R881" s="1">
        <v>45361</v>
      </c>
      <c r="T881" t="s">
        <v>2295</v>
      </c>
      <c r="U881" t="s">
        <v>1684</v>
      </c>
      <c r="W881" t="s">
        <v>1685</v>
      </c>
      <c r="X881" t="s">
        <v>59</v>
      </c>
      <c r="Y881" t="s">
        <v>1686</v>
      </c>
      <c r="Z881" t="s">
        <v>1687</v>
      </c>
      <c r="AA881" t="s">
        <v>1688</v>
      </c>
      <c r="AC881">
        <v>1</v>
      </c>
      <c r="AG881" t="s">
        <v>2258</v>
      </c>
      <c r="AL881">
        <v>0</v>
      </c>
      <c r="AM881">
        <v>0</v>
      </c>
      <c r="AN881">
        <v>1</v>
      </c>
      <c r="AO881">
        <v>1</v>
      </c>
      <c r="AR881" s="2">
        <v>44333.607569444444</v>
      </c>
      <c r="AS881" s="2">
        <v>44333.607569444444</v>
      </c>
      <c r="AT881">
        <v>99127</v>
      </c>
      <c r="AU881">
        <v>39</v>
      </c>
      <c r="AV881">
        <v>0</v>
      </c>
      <c r="AW881">
        <v>0</v>
      </c>
      <c r="AY881" t="s">
        <v>1881</v>
      </c>
      <c r="BA881" s="2">
        <v>44183</v>
      </c>
      <c r="BB881" s="2">
        <v>44183</v>
      </c>
      <c r="BC881" t="s">
        <v>63</v>
      </c>
      <c r="BD881">
        <v>31</v>
      </c>
    </row>
    <row r="882" spans="1:56" hidden="1" x14ac:dyDescent="0.15">
      <c r="A882">
        <v>238</v>
      </c>
      <c r="B882">
        <v>5</v>
      </c>
      <c r="C882">
        <v>3</v>
      </c>
      <c r="D882">
        <v>3</v>
      </c>
      <c r="E882">
        <v>0</v>
      </c>
      <c r="G882" s="1">
        <v>44333</v>
      </c>
      <c r="H882" t="s">
        <v>2267</v>
      </c>
      <c r="I882" t="s">
        <v>56</v>
      </c>
      <c r="J882">
        <v>245</v>
      </c>
      <c r="K882" s="1">
        <v>43542</v>
      </c>
      <c r="L882" s="1">
        <v>43542</v>
      </c>
      <c r="M882" s="1">
        <v>43535</v>
      </c>
      <c r="N882" t="s">
        <v>1882</v>
      </c>
      <c r="O882" t="s">
        <v>1883</v>
      </c>
      <c r="P882" t="s">
        <v>1884</v>
      </c>
      <c r="Q882" t="s">
        <v>1885</v>
      </c>
      <c r="R882" s="1">
        <v>45361</v>
      </c>
      <c r="T882" t="s">
        <v>2295</v>
      </c>
      <c r="U882" t="s">
        <v>1684</v>
      </c>
      <c r="W882" t="s">
        <v>1685</v>
      </c>
      <c r="X882" t="s">
        <v>59</v>
      </c>
      <c r="Y882" t="s">
        <v>1686</v>
      </c>
      <c r="Z882" t="s">
        <v>1687</v>
      </c>
      <c r="AA882" t="s">
        <v>1688</v>
      </c>
      <c r="AC882">
        <v>1</v>
      </c>
      <c r="AG882" t="s">
        <v>2258</v>
      </c>
      <c r="AL882">
        <v>0</v>
      </c>
      <c r="AM882">
        <v>0</v>
      </c>
      <c r="AN882">
        <v>1</v>
      </c>
      <c r="AO882">
        <v>1</v>
      </c>
      <c r="AR882" s="2">
        <v>44333.607569444444</v>
      </c>
      <c r="AS882" s="2">
        <v>44333.607569444444</v>
      </c>
      <c r="AT882">
        <v>99127</v>
      </c>
      <c r="AU882">
        <v>40</v>
      </c>
      <c r="AV882">
        <v>0</v>
      </c>
      <c r="AW882">
        <v>2</v>
      </c>
      <c r="AX882" t="s">
        <v>2314</v>
      </c>
      <c r="AY882" t="s">
        <v>2315</v>
      </c>
      <c r="BA882" s="2">
        <v>44333.606412037036</v>
      </c>
      <c r="BB882" s="2">
        <v>44183</v>
      </c>
      <c r="BC882">
        <v>99127</v>
      </c>
      <c r="BD882">
        <v>31</v>
      </c>
    </row>
    <row r="883" spans="1:56" hidden="1" x14ac:dyDescent="0.15">
      <c r="A883">
        <v>238</v>
      </c>
      <c r="B883">
        <v>5</v>
      </c>
      <c r="C883">
        <v>3</v>
      </c>
      <c r="D883">
        <v>3</v>
      </c>
      <c r="E883">
        <v>0</v>
      </c>
      <c r="G883" s="1">
        <v>44333</v>
      </c>
      <c r="H883" t="s">
        <v>2267</v>
      </c>
      <c r="I883" t="s">
        <v>56</v>
      </c>
      <c r="J883">
        <v>245</v>
      </c>
      <c r="K883" s="1">
        <v>43542</v>
      </c>
      <c r="L883" s="1">
        <v>43542</v>
      </c>
      <c r="M883" s="1">
        <v>43535</v>
      </c>
      <c r="N883" t="s">
        <v>1887</v>
      </c>
      <c r="O883" t="s">
        <v>1888</v>
      </c>
      <c r="P883" t="s">
        <v>1889</v>
      </c>
      <c r="Q883" t="s">
        <v>1890</v>
      </c>
      <c r="R883" s="1">
        <v>45361</v>
      </c>
      <c r="T883" t="s">
        <v>2295</v>
      </c>
      <c r="U883" t="s">
        <v>1684</v>
      </c>
      <c r="W883" t="s">
        <v>1685</v>
      </c>
      <c r="X883" t="s">
        <v>59</v>
      </c>
      <c r="Y883" t="s">
        <v>1686</v>
      </c>
      <c r="Z883" t="s">
        <v>1687</v>
      </c>
      <c r="AA883" t="s">
        <v>1688</v>
      </c>
      <c r="AC883">
        <v>1</v>
      </c>
      <c r="AG883" t="s">
        <v>2258</v>
      </c>
      <c r="AL883">
        <v>0</v>
      </c>
      <c r="AM883">
        <v>0</v>
      </c>
      <c r="AN883">
        <v>1</v>
      </c>
      <c r="AO883">
        <v>1</v>
      </c>
      <c r="AR883" s="2">
        <v>44333.607569444444</v>
      </c>
      <c r="AS883" s="2">
        <v>44333.607569444444</v>
      </c>
      <c r="AT883">
        <v>99127</v>
      </c>
      <c r="AU883">
        <v>41</v>
      </c>
      <c r="AV883">
        <v>0</v>
      </c>
      <c r="AW883">
        <v>0</v>
      </c>
      <c r="AY883" t="s">
        <v>1891</v>
      </c>
      <c r="BA883" s="2">
        <v>44183</v>
      </c>
      <c r="BB883" s="2">
        <v>44183</v>
      </c>
      <c r="BC883" t="s">
        <v>63</v>
      </c>
      <c r="BD883">
        <v>31</v>
      </c>
    </row>
    <row r="884" spans="1:56" hidden="1" x14ac:dyDescent="0.15">
      <c r="A884">
        <v>238</v>
      </c>
      <c r="B884">
        <v>5</v>
      </c>
      <c r="C884">
        <v>3</v>
      </c>
      <c r="D884">
        <v>3</v>
      </c>
      <c r="E884">
        <v>0</v>
      </c>
      <c r="G884" s="1">
        <v>44333</v>
      </c>
      <c r="H884" t="s">
        <v>2267</v>
      </c>
      <c r="I884" t="s">
        <v>56</v>
      </c>
      <c r="J884">
        <v>245</v>
      </c>
      <c r="K884" s="1">
        <v>43542</v>
      </c>
      <c r="L884" s="1">
        <v>43542</v>
      </c>
      <c r="M884" s="1">
        <v>43535</v>
      </c>
      <c r="N884" t="s">
        <v>1892</v>
      </c>
      <c r="O884" t="s">
        <v>1893</v>
      </c>
      <c r="P884" t="s">
        <v>1894</v>
      </c>
      <c r="Q884" t="s">
        <v>1895</v>
      </c>
      <c r="R884" s="1">
        <v>45361</v>
      </c>
      <c r="T884" t="s">
        <v>2295</v>
      </c>
      <c r="U884" t="s">
        <v>1684</v>
      </c>
      <c r="W884" t="s">
        <v>1685</v>
      </c>
      <c r="X884" t="s">
        <v>59</v>
      </c>
      <c r="Y884" t="s">
        <v>1686</v>
      </c>
      <c r="Z884" t="s">
        <v>1687</v>
      </c>
      <c r="AA884" t="s">
        <v>1688</v>
      </c>
      <c r="AC884">
        <v>1</v>
      </c>
      <c r="AG884" t="s">
        <v>2258</v>
      </c>
      <c r="AL884">
        <v>0</v>
      </c>
      <c r="AM884">
        <v>0</v>
      </c>
      <c r="AN884">
        <v>1</v>
      </c>
      <c r="AO884">
        <v>1</v>
      </c>
      <c r="AR884" s="2">
        <v>44333.607569444444</v>
      </c>
      <c r="AS884" s="2">
        <v>44333.607569444444</v>
      </c>
      <c r="AT884">
        <v>99127</v>
      </c>
      <c r="AU884">
        <v>42</v>
      </c>
      <c r="AV884">
        <v>0</v>
      </c>
      <c r="AW884">
        <v>0</v>
      </c>
      <c r="AY884" t="s">
        <v>1896</v>
      </c>
      <c r="BA884" s="2">
        <v>44183</v>
      </c>
      <c r="BB884" s="2">
        <v>44183</v>
      </c>
      <c r="BC884" t="s">
        <v>63</v>
      </c>
      <c r="BD884">
        <v>31</v>
      </c>
    </row>
    <row r="885" spans="1:56" hidden="1" x14ac:dyDescent="0.15">
      <c r="A885">
        <v>238</v>
      </c>
      <c r="B885">
        <v>5</v>
      </c>
      <c r="C885">
        <v>3</v>
      </c>
      <c r="D885">
        <v>3</v>
      </c>
      <c r="E885">
        <v>0</v>
      </c>
      <c r="G885" s="1">
        <v>44333</v>
      </c>
      <c r="H885" t="s">
        <v>2267</v>
      </c>
      <c r="I885" t="s">
        <v>56</v>
      </c>
      <c r="J885">
        <v>245</v>
      </c>
      <c r="K885" s="1">
        <v>43542</v>
      </c>
      <c r="L885" s="1">
        <v>43542</v>
      </c>
      <c r="M885" s="1">
        <v>43535</v>
      </c>
      <c r="N885" t="s">
        <v>1897</v>
      </c>
      <c r="O885" t="s">
        <v>1898</v>
      </c>
      <c r="P885" t="s">
        <v>1899</v>
      </c>
      <c r="Q885" t="s">
        <v>1900</v>
      </c>
      <c r="R885" s="1">
        <v>45361</v>
      </c>
      <c r="T885" t="s">
        <v>2295</v>
      </c>
      <c r="U885" t="s">
        <v>1684</v>
      </c>
      <c r="W885" t="s">
        <v>1685</v>
      </c>
      <c r="X885" t="s">
        <v>59</v>
      </c>
      <c r="Y885" t="s">
        <v>1686</v>
      </c>
      <c r="Z885" t="s">
        <v>1687</v>
      </c>
      <c r="AA885" t="s">
        <v>1688</v>
      </c>
      <c r="AC885">
        <v>1</v>
      </c>
      <c r="AG885" t="s">
        <v>2258</v>
      </c>
      <c r="AL885">
        <v>0</v>
      </c>
      <c r="AM885">
        <v>0</v>
      </c>
      <c r="AN885">
        <v>1</v>
      </c>
      <c r="AO885">
        <v>1</v>
      </c>
      <c r="AR885" s="2">
        <v>44333.607569444444</v>
      </c>
      <c r="AS885" s="2">
        <v>44333.607569444444</v>
      </c>
      <c r="AT885">
        <v>99127</v>
      </c>
      <c r="AU885">
        <v>43</v>
      </c>
      <c r="AV885">
        <v>0</v>
      </c>
      <c r="AW885">
        <v>0</v>
      </c>
      <c r="AY885" t="s">
        <v>1901</v>
      </c>
      <c r="BA885" s="2">
        <v>44183</v>
      </c>
      <c r="BB885" s="2">
        <v>44183</v>
      </c>
      <c r="BC885" t="s">
        <v>63</v>
      </c>
      <c r="BD885">
        <v>31</v>
      </c>
    </row>
    <row r="886" spans="1:56" hidden="1" x14ac:dyDescent="0.15">
      <c r="A886">
        <v>238</v>
      </c>
      <c r="B886">
        <v>5</v>
      </c>
      <c r="C886">
        <v>3</v>
      </c>
      <c r="D886">
        <v>3</v>
      </c>
      <c r="E886">
        <v>0</v>
      </c>
      <c r="G886" s="1">
        <v>44333</v>
      </c>
      <c r="H886" t="s">
        <v>2267</v>
      </c>
      <c r="I886" t="s">
        <v>56</v>
      </c>
      <c r="J886">
        <v>245</v>
      </c>
      <c r="K886" s="1">
        <v>43542</v>
      </c>
      <c r="L886" s="1">
        <v>43542</v>
      </c>
      <c r="M886" s="1">
        <v>43535</v>
      </c>
      <c r="N886" t="s">
        <v>1902</v>
      </c>
      <c r="O886" t="s">
        <v>1903</v>
      </c>
      <c r="P886" t="s">
        <v>1904</v>
      </c>
      <c r="Q886" t="s">
        <v>1905</v>
      </c>
      <c r="R886" s="1">
        <v>45361</v>
      </c>
      <c r="T886" t="s">
        <v>2295</v>
      </c>
      <c r="U886" t="s">
        <v>1684</v>
      </c>
      <c r="W886" t="s">
        <v>1685</v>
      </c>
      <c r="X886" t="s">
        <v>59</v>
      </c>
      <c r="Y886" t="s">
        <v>1686</v>
      </c>
      <c r="Z886" t="s">
        <v>1687</v>
      </c>
      <c r="AA886" t="s">
        <v>1688</v>
      </c>
      <c r="AC886">
        <v>1</v>
      </c>
      <c r="AG886" t="s">
        <v>2258</v>
      </c>
      <c r="AL886">
        <v>0</v>
      </c>
      <c r="AM886">
        <v>0</v>
      </c>
      <c r="AN886">
        <v>1</v>
      </c>
      <c r="AO886">
        <v>1</v>
      </c>
      <c r="AR886" s="2">
        <v>44333.607569444444</v>
      </c>
      <c r="AS886" s="2">
        <v>44333.607569444444</v>
      </c>
      <c r="AT886">
        <v>99127</v>
      </c>
      <c r="AU886">
        <v>44</v>
      </c>
      <c r="AV886">
        <v>0</v>
      </c>
      <c r="AW886">
        <v>0</v>
      </c>
      <c r="AY886" t="s">
        <v>1906</v>
      </c>
      <c r="BA886" s="2">
        <v>44183</v>
      </c>
      <c r="BB886" s="2">
        <v>44183</v>
      </c>
      <c r="BC886" t="s">
        <v>63</v>
      </c>
      <c r="BD886">
        <v>31</v>
      </c>
    </row>
    <row r="887" spans="1:56" hidden="1" x14ac:dyDescent="0.15">
      <c r="A887">
        <v>238</v>
      </c>
      <c r="B887">
        <v>5</v>
      </c>
      <c r="C887">
        <v>3</v>
      </c>
      <c r="D887">
        <v>3</v>
      </c>
      <c r="E887">
        <v>0</v>
      </c>
      <c r="G887" s="1">
        <v>44333</v>
      </c>
      <c r="H887" t="s">
        <v>2267</v>
      </c>
      <c r="I887" t="s">
        <v>56</v>
      </c>
      <c r="J887">
        <v>245</v>
      </c>
      <c r="K887" s="1">
        <v>43542</v>
      </c>
      <c r="L887" s="1">
        <v>43542</v>
      </c>
      <c r="M887" s="1">
        <v>43535</v>
      </c>
      <c r="N887" t="s">
        <v>1907</v>
      </c>
      <c r="O887" t="s">
        <v>1908</v>
      </c>
      <c r="P887" t="s">
        <v>1909</v>
      </c>
      <c r="Q887" t="s">
        <v>1910</v>
      </c>
      <c r="R887" s="1">
        <v>45361</v>
      </c>
      <c r="T887" t="s">
        <v>2295</v>
      </c>
      <c r="U887" t="s">
        <v>1684</v>
      </c>
      <c r="W887" t="s">
        <v>1685</v>
      </c>
      <c r="X887" t="s">
        <v>59</v>
      </c>
      <c r="Y887" t="s">
        <v>1686</v>
      </c>
      <c r="Z887" t="s">
        <v>1687</v>
      </c>
      <c r="AA887" t="s">
        <v>1688</v>
      </c>
      <c r="AC887">
        <v>1</v>
      </c>
      <c r="AG887" t="s">
        <v>2258</v>
      </c>
      <c r="AL887">
        <v>0</v>
      </c>
      <c r="AM887">
        <v>0</v>
      </c>
      <c r="AN887">
        <v>1</v>
      </c>
      <c r="AO887">
        <v>1</v>
      </c>
      <c r="AR887" s="2">
        <v>44333.607569444444</v>
      </c>
      <c r="AS887" s="2">
        <v>44333.607569444444</v>
      </c>
      <c r="AT887">
        <v>99127</v>
      </c>
      <c r="AU887">
        <v>45</v>
      </c>
      <c r="AV887">
        <v>0</v>
      </c>
      <c r="AW887">
        <v>0</v>
      </c>
      <c r="AY887" t="s">
        <v>1911</v>
      </c>
      <c r="BA887" s="2">
        <v>44183</v>
      </c>
      <c r="BB887" s="2">
        <v>44183</v>
      </c>
      <c r="BC887" t="s">
        <v>63</v>
      </c>
      <c r="BD887">
        <v>31</v>
      </c>
    </row>
    <row r="888" spans="1:56" hidden="1" x14ac:dyDescent="0.15">
      <c r="A888">
        <v>238</v>
      </c>
      <c r="B888">
        <v>5</v>
      </c>
      <c r="C888">
        <v>3</v>
      </c>
      <c r="D888">
        <v>3</v>
      </c>
      <c r="E888">
        <v>0</v>
      </c>
      <c r="G888" s="1">
        <v>44333</v>
      </c>
      <c r="H888" t="s">
        <v>2267</v>
      </c>
      <c r="I888" t="s">
        <v>56</v>
      </c>
      <c r="J888">
        <v>245</v>
      </c>
      <c r="K888" s="1">
        <v>43542</v>
      </c>
      <c r="L888" s="1">
        <v>43542</v>
      </c>
      <c r="M888" s="1">
        <v>43535</v>
      </c>
      <c r="N888" t="s">
        <v>1912</v>
      </c>
      <c r="O888" t="s">
        <v>1913</v>
      </c>
      <c r="P888" t="s">
        <v>1914</v>
      </c>
      <c r="Q888" t="s">
        <v>1915</v>
      </c>
      <c r="R888" s="1">
        <v>45361</v>
      </c>
      <c r="T888" t="s">
        <v>2295</v>
      </c>
      <c r="U888" t="s">
        <v>1684</v>
      </c>
      <c r="W888" t="s">
        <v>1685</v>
      </c>
      <c r="X888" t="s">
        <v>59</v>
      </c>
      <c r="Y888" t="s">
        <v>1686</v>
      </c>
      <c r="Z888" t="s">
        <v>1687</v>
      </c>
      <c r="AA888" t="s">
        <v>1688</v>
      </c>
      <c r="AC888">
        <v>1</v>
      </c>
      <c r="AG888" t="s">
        <v>2258</v>
      </c>
      <c r="AL888">
        <v>0</v>
      </c>
      <c r="AM888">
        <v>0</v>
      </c>
      <c r="AN888">
        <v>1</v>
      </c>
      <c r="AO888">
        <v>1</v>
      </c>
      <c r="AR888" s="2">
        <v>44333.607569444444</v>
      </c>
      <c r="AS888" s="2">
        <v>44333.607569444444</v>
      </c>
      <c r="AT888">
        <v>99127</v>
      </c>
      <c r="AU888">
        <v>46</v>
      </c>
      <c r="AV888">
        <v>0</v>
      </c>
      <c r="AW888">
        <v>0</v>
      </c>
      <c r="AY888" t="s">
        <v>1916</v>
      </c>
      <c r="BA888" s="2">
        <v>44183</v>
      </c>
      <c r="BB888" s="2">
        <v>44183</v>
      </c>
      <c r="BC888" t="s">
        <v>63</v>
      </c>
      <c r="BD888">
        <v>31</v>
      </c>
    </row>
    <row r="889" spans="1:56" hidden="1" x14ac:dyDescent="0.15">
      <c r="A889">
        <v>238</v>
      </c>
      <c r="B889">
        <v>5</v>
      </c>
      <c r="C889">
        <v>3</v>
      </c>
      <c r="D889">
        <v>3</v>
      </c>
      <c r="E889">
        <v>0</v>
      </c>
      <c r="G889" s="1">
        <v>44333</v>
      </c>
      <c r="H889" t="s">
        <v>2267</v>
      </c>
      <c r="I889" t="s">
        <v>56</v>
      </c>
      <c r="J889">
        <v>245</v>
      </c>
      <c r="K889" s="1">
        <v>43542</v>
      </c>
      <c r="L889" s="1">
        <v>43542</v>
      </c>
      <c r="M889" s="1">
        <v>43535</v>
      </c>
      <c r="N889" t="s">
        <v>1917</v>
      </c>
      <c r="O889" t="s">
        <v>1918</v>
      </c>
      <c r="P889" t="s">
        <v>1919</v>
      </c>
      <c r="Q889" t="s">
        <v>1920</v>
      </c>
      <c r="R889" s="1">
        <v>45361</v>
      </c>
      <c r="T889" t="s">
        <v>2295</v>
      </c>
      <c r="U889" t="s">
        <v>1684</v>
      </c>
      <c r="W889" t="s">
        <v>1685</v>
      </c>
      <c r="X889" t="s">
        <v>59</v>
      </c>
      <c r="Y889" t="s">
        <v>1686</v>
      </c>
      <c r="Z889" t="s">
        <v>1687</v>
      </c>
      <c r="AA889" t="s">
        <v>1688</v>
      </c>
      <c r="AC889">
        <v>1</v>
      </c>
      <c r="AG889" t="s">
        <v>2258</v>
      </c>
      <c r="AL889">
        <v>0</v>
      </c>
      <c r="AM889">
        <v>0</v>
      </c>
      <c r="AN889">
        <v>1</v>
      </c>
      <c r="AO889">
        <v>1</v>
      </c>
      <c r="AR889" s="2">
        <v>44333.607569444444</v>
      </c>
      <c r="AS889" s="2">
        <v>44333.607569444444</v>
      </c>
      <c r="AT889">
        <v>99127</v>
      </c>
      <c r="AU889">
        <v>47</v>
      </c>
      <c r="AV889">
        <v>0</v>
      </c>
      <c r="AW889">
        <v>0</v>
      </c>
      <c r="AY889" t="s">
        <v>1921</v>
      </c>
      <c r="BA889" s="2">
        <v>44183</v>
      </c>
      <c r="BB889" s="2">
        <v>44183</v>
      </c>
      <c r="BC889" t="s">
        <v>63</v>
      </c>
      <c r="BD889">
        <v>31</v>
      </c>
    </row>
    <row r="890" spans="1:56" hidden="1" x14ac:dyDescent="0.15">
      <c r="A890">
        <v>238</v>
      </c>
      <c r="B890">
        <v>5</v>
      </c>
      <c r="C890">
        <v>3</v>
      </c>
      <c r="D890">
        <v>3</v>
      </c>
      <c r="E890">
        <v>0</v>
      </c>
      <c r="G890" s="1">
        <v>44333</v>
      </c>
      <c r="H890" t="s">
        <v>2267</v>
      </c>
      <c r="I890" t="s">
        <v>56</v>
      </c>
      <c r="J890">
        <v>245</v>
      </c>
      <c r="K890" s="1">
        <v>43542</v>
      </c>
      <c r="L890" s="1">
        <v>43542</v>
      </c>
      <c r="M890" s="1">
        <v>43535</v>
      </c>
      <c r="N890" t="s">
        <v>1922</v>
      </c>
      <c r="O890" t="s">
        <v>1923</v>
      </c>
      <c r="P890" t="s">
        <v>1924</v>
      </c>
      <c r="Q890" t="s">
        <v>1925</v>
      </c>
      <c r="R890" s="1">
        <v>45361</v>
      </c>
      <c r="T890" t="s">
        <v>2295</v>
      </c>
      <c r="U890" t="s">
        <v>1684</v>
      </c>
      <c r="W890" t="s">
        <v>1685</v>
      </c>
      <c r="X890" t="s">
        <v>59</v>
      </c>
      <c r="Y890" t="s">
        <v>1686</v>
      </c>
      <c r="Z890" t="s">
        <v>1687</v>
      </c>
      <c r="AA890" t="s">
        <v>1688</v>
      </c>
      <c r="AC890">
        <v>1</v>
      </c>
      <c r="AG890" t="s">
        <v>2258</v>
      </c>
      <c r="AL890">
        <v>0</v>
      </c>
      <c r="AM890">
        <v>0</v>
      </c>
      <c r="AN890">
        <v>1</v>
      </c>
      <c r="AO890">
        <v>1</v>
      </c>
      <c r="AR890" s="2">
        <v>44333.607569444444</v>
      </c>
      <c r="AS890" s="2">
        <v>44333.607569444444</v>
      </c>
      <c r="AT890">
        <v>99127</v>
      </c>
      <c r="AU890">
        <v>48</v>
      </c>
      <c r="AV890">
        <v>0</v>
      </c>
      <c r="AW890">
        <v>0</v>
      </c>
      <c r="AY890" t="s">
        <v>1926</v>
      </c>
      <c r="BA890" s="2">
        <v>44183</v>
      </c>
      <c r="BB890" s="2">
        <v>44183</v>
      </c>
      <c r="BC890" t="s">
        <v>63</v>
      </c>
      <c r="BD890">
        <v>31</v>
      </c>
    </row>
    <row r="891" spans="1:56" hidden="1" x14ac:dyDescent="0.15">
      <c r="A891">
        <v>238</v>
      </c>
      <c r="B891">
        <v>5</v>
      </c>
      <c r="C891">
        <v>3</v>
      </c>
      <c r="D891">
        <v>3</v>
      </c>
      <c r="E891">
        <v>0</v>
      </c>
      <c r="G891" s="1">
        <v>44333</v>
      </c>
      <c r="H891" t="s">
        <v>2267</v>
      </c>
      <c r="I891" t="s">
        <v>56</v>
      </c>
      <c r="J891">
        <v>245</v>
      </c>
      <c r="K891" s="1">
        <v>43542</v>
      </c>
      <c r="L891" s="1">
        <v>43542</v>
      </c>
      <c r="M891" s="1">
        <v>43535</v>
      </c>
      <c r="N891" t="s">
        <v>1927</v>
      </c>
      <c r="O891" t="s">
        <v>1928</v>
      </c>
      <c r="P891" t="s">
        <v>1929</v>
      </c>
      <c r="Q891" t="s">
        <v>1930</v>
      </c>
      <c r="R891" s="1">
        <v>45361</v>
      </c>
      <c r="T891" t="s">
        <v>2295</v>
      </c>
      <c r="U891" t="s">
        <v>1684</v>
      </c>
      <c r="W891" t="s">
        <v>1685</v>
      </c>
      <c r="X891" t="s">
        <v>59</v>
      </c>
      <c r="Y891" t="s">
        <v>1686</v>
      </c>
      <c r="Z891" t="s">
        <v>1687</v>
      </c>
      <c r="AA891" t="s">
        <v>1688</v>
      </c>
      <c r="AC891">
        <v>1</v>
      </c>
      <c r="AG891" t="s">
        <v>2258</v>
      </c>
      <c r="AL891">
        <v>0</v>
      </c>
      <c r="AM891">
        <v>0</v>
      </c>
      <c r="AN891">
        <v>1</v>
      </c>
      <c r="AO891">
        <v>1</v>
      </c>
      <c r="AR891" s="2">
        <v>44333.607569444444</v>
      </c>
      <c r="AS891" s="2">
        <v>44333.607569444444</v>
      </c>
      <c r="AT891">
        <v>99127</v>
      </c>
      <c r="AU891">
        <v>49</v>
      </c>
      <c r="AV891">
        <v>0</v>
      </c>
      <c r="AW891">
        <v>0</v>
      </c>
      <c r="AY891" t="s">
        <v>1931</v>
      </c>
      <c r="BA891" s="2">
        <v>44183</v>
      </c>
      <c r="BB891" s="2">
        <v>44183</v>
      </c>
      <c r="BC891" t="s">
        <v>63</v>
      </c>
      <c r="BD891">
        <v>31</v>
      </c>
    </row>
    <row r="892" spans="1:56" hidden="1" x14ac:dyDescent="0.15">
      <c r="A892">
        <v>238</v>
      </c>
      <c r="B892">
        <v>5</v>
      </c>
      <c r="C892">
        <v>3</v>
      </c>
      <c r="D892">
        <v>3</v>
      </c>
      <c r="E892">
        <v>0</v>
      </c>
      <c r="G892" s="1">
        <v>44333</v>
      </c>
      <c r="H892" t="s">
        <v>2267</v>
      </c>
      <c r="I892" t="s">
        <v>56</v>
      </c>
      <c r="J892">
        <v>245</v>
      </c>
      <c r="K892" s="1">
        <v>43542</v>
      </c>
      <c r="L892" s="1">
        <v>43542</v>
      </c>
      <c r="M892" s="1">
        <v>43535</v>
      </c>
      <c r="N892" t="s">
        <v>1937</v>
      </c>
      <c r="O892" t="s">
        <v>1938</v>
      </c>
      <c r="P892" t="s">
        <v>1939</v>
      </c>
      <c r="Q892" t="s">
        <v>1940</v>
      </c>
      <c r="R892" s="1">
        <v>45361</v>
      </c>
      <c r="T892" t="s">
        <v>2295</v>
      </c>
      <c r="U892" t="s">
        <v>1684</v>
      </c>
      <c r="W892" t="s">
        <v>1685</v>
      </c>
      <c r="X892" t="s">
        <v>59</v>
      </c>
      <c r="Y892" t="s">
        <v>1686</v>
      </c>
      <c r="Z892" t="s">
        <v>1687</v>
      </c>
      <c r="AA892" t="s">
        <v>1688</v>
      </c>
      <c r="AC892">
        <v>1</v>
      </c>
      <c r="AG892" t="s">
        <v>2258</v>
      </c>
      <c r="AL892">
        <v>0</v>
      </c>
      <c r="AM892">
        <v>0</v>
      </c>
      <c r="AN892">
        <v>1</v>
      </c>
      <c r="AO892">
        <v>1</v>
      </c>
      <c r="AR892" s="2">
        <v>44333.607569444444</v>
      </c>
      <c r="AS892" s="2">
        <v>44333.607569444444</v>
      </c>
      <c r="AT892">
        <v>99127</v>
      </c>
      <c r="AU892">
        <v>51</v>
      </c>
      <c r="AV892">
        <v>0</v>
      </c>
      <c r="AW892">
        <v>0</v>
      </c>
      <c r="AY892" t="s">
        <v>1941</v>
      </c>
      <c r="BA892" s="2">
        <v>44183</v>
      </c>
      <c r="BB892" s="2">
        <v>44183</v>
      </c>
      <c r="BC892" t="s">
        <v>63</v>
      </c>
      <c r="BD892">
        <v>31</v>
      </c>
    </row>
    <row r="893" spans="1:56" hidden="1" x14ac:dyDescent="0.15">
      <c r="A893">
        <v>238</v>
      </c>
      <c r="B893">
        <v>5</v>
      </c>
      <c r="C893">
        <v>3</v>
      </c>
      <c r="D893">
        <v>3</v>
      </c>
      <c r="E893">
        <v>0</v>
      </c>
      <c r="G893" s="1">
        <v>44333</v>
      </c>
      <c r="H893" t="s">
        <v>2267</v>
      </c>
      <c r="I893" t="s">
        <v>56</v>
      </c>
      <c r="J893">
        <v>245</v>
      </c>
      <c r="K893" s="1">
        <v>43542</v>
      </c>
      <c r="L893" s="1">
        <v>43542</v>
      </c>
      <c r="M893" s="1">
        <v>43535</v>
      </c>
      <c r="N893" t="s">
        <v>1942</v>
      </c>
      <c r="O893" t="s">
        <v>1943</v>
      </c>
      <c r="P893" t="s">
        <v>1944</v>
      </c>
      <c r="Q893" t="s">
        <v>1945</v>
      </c>
      <c r="R893" s="1">
        <v>45361</v>
      </c>
      <c r="T893" t="s">
        <v>2295</v>
      </c>
      <c r="U893" t="s">
        <v>1684</v>
      </c>
      <c r="W893" t="s">
        <v>1685</v>
      </c>
      <c r="X893" t="s">
        <v>59</v>
      </c>
      <c r="Y893" t="s">
        <v>1686</v>
      </c>
      <c r="Z893" t="s">
        <v>1687</v>
      </c>
      <c r="AA893" t="s">
        <v>1688</v>
      </c>
      <c r="AC893">
        <v>1</v>
      </c>
      <c r="AG893" t="s">
        <v>2258</v>
      </c>
      <c r="AL893">
        <v>0</v>
      </c>
      <c r="AM893">
        <v>0</v>
      </c>
      <c r="AN893">
        <v>1</v>
      </c>
      <c r="AO893">
        <v>1</v>
      </c>
      <c r="AR893" s="2">
        <v>44333.607569444444</v>
      </c>
      <c r="AS893" s="2">
        <v>44333.607569444444</v>
      </c>
      <c r="AT893">
        <v>99127</v>
      </c>
      <c r="AU893">
        <v>52</v>
      </c>
      <c r="AV893">
        <v>0</v>
      </c>
      <c r="AW893">
        <v>0</v>
      </c>
      <c r="AY893" t="s">
        <v>1946</v>
      </c>
      <c r="BA893" s="2">
        <v>44183</v>
      </c>
      <c r="BB893" s="2">
        <v>44183</v>
      </c>
      <c r="BC893" t="s">
        <v>63</v>
      </c>
      <c r="BD893">
        <v>31</v>
      </c>
    </row>
    <row r="894" spans="1:56" hidden="1" x14ac:dyDescent="0.15">
      <c r="A894">
        <v>238</v>
      </c>
      <c r="B894">
        <v>5</v>
      </c>
      <c r="C894">
        <v>3</v>
      </c>
      <c r="D894">
        <v>3</v>
      </c>
      <c r="E894">
        <v>0</v>
      </c>
      <c r="G894" s="1">
        <v>44333</v>
      </c>
      <c r="H894" t="s">
        <v>2267</v>
      </c>
      <c r="I894" t="s">
        <v>56</v>
      </c>
      <c r="J894">
        <v>245</v>
      </c>
      <c r="K894" s="1">
        <v>43542</v>
      </c>
      <c r="L894" s="1">
        <v>43542</v>
      </c>
      <c r="M894" s="1">
        <v>43535</v>
      </c>
      <c r="N894" t="s">
        <v>1947</v>
      </c>
      <c r="O894" t="s">
        <v>1948</v>
      </c>
      <c r="P894" t="s">
        <v>1949</v>
      </c>
      <c r="Q894" t="s">
        <v>1950</v>
      </c>
      <c r="R894" s="1">
        <v>45361</v>
      </c>
      <c r="T894" t="s">
        <v>2295</v>
      </c>
      <c r="U894" t="s">
        <v>1684</v>
      </c>
      <c r="W894" t="s">
        <v>1685</v>
      </c>
      <c r="X894" t="s">
        <v>59</v>
      </c>
      <c r="Y894" t="s">
        <v>1686</v>
      </c>
      <c r="Z894" t="s">
        <v>1687</v>
      </c>
      <c r="AA894" t="s">
        <v>1688</v>
      </c>
      <c r="AC894">
        <v>1</v>
      </c>
      <c r="AG894" t="s">
        <v>2258</v>
      </c>
      <c r="AL894">
        <v>0</v>
      </c>
      <c r="AM894">
        <v>0</v>
      </c>
      <c r="AN894">
        <v>1</v>
      </c>
      <c r="AO894">
        <v>1</v>
      </c>
      <c r="AR894" s="2">
        <v>44333.607569444444</v>
      </c>
      <c r="AS894" s="2">
        <v>44333.607569444444</v>
      </c>
      <c r="AT894">
        <v>99127</v>
      </c>
      <c r="AU894">
        <v>53</v>
      </c>
      <c r="AV894">
        <v>0</v>
      </c>
      <c r="AW894">
        <v>0</v>
      </c>
      <c r="AY894" t="s">
        <v>1951</v>
      </c>
      <c r="BA894" s="2">
        <v>44183</v>
      </c>
      <c r="BB894" s="2">
        <v>44183</v>
      </c>
      <c r="BC894" t="s">
        <v>63</v>
      </c>
      <c r="BD894">
        <v>31</v>
      </c>
    </row>
    <row r="895" spans="1:56" hidden="1" x14ac:dyDescent="0.15">
      <c r="A895">
        <v>238</v>
      </c>
      <c r="B895">
        <v>5</v>
      </c>
      <c r="C895">
        <v>3</v>
      </c>
      <c r="D895">
        <v>3</v>
      </c>
      <c r="E895">
        <v>0</v>
      </c>
      <c r="G895" s="1">
        <v>44333</v>
      </c>
      <c r="H895" t="s">
        <v>2267</v>
      </c>
      <c r="I895" t="s">
        <v>56</v>
      </c>
      <c r="J895">
        <v>245</v>
      </c>
      <c r="K895" s="1">
        <v>43542</v>
      </c>
      <c r="L895" s="1">
        <v>43542</v>
      </c>
      <c r="M895" s="1">
        <v>43535</v>
      </c>
      <c r="N895" t="s">
        <v>1952</v>
      </c>
      <c r="O895" t="s">
        <v>1953</v>
      </c>
      <c r="P895" t="s">
        <v>1954</v>
      </c>
      <c r="Q895" t="s">
        <v>1955</v>
      </c>
      <c r="R895" s="1">
        <v>45361</v>
      </c>
      <c r="T895" t="s">
        <v>2295</v>
      </c>
      <c r="U895" t="s">
        <v>1684</v>
      </c>
      <c r="W895" t="s">
        <v>1685</v>
      </c>
      <c r="X895" t="s">
        <v>59</v>
      </c>
      <c r="Y895" t="s">
        <v>1686</v>
      </c>
      <c r="Z895" t="s">
        <v>1687</v>
      </c>
      <c r="AA895" t="s">
        <v>1688</v>
      </c>
      <c r="AC895">
        <v>1</v>
      </c>
      <c r="AG895" t="s">
        <v>2258</v>
      </c>
      <c r="AL895">
        <v>0</v>
      </c>
      <c r="AM895">
        <v>0</v>
      </c>
      <c r="AN895">
        <v>1</v>
      </c>
      <c r="AO895">
        <v>1</v>
      </c>
      <c r="AR895" s="2">
        <v>44333.607569444444</v>
      </c>
      <c r="AS895" s="2">
        <v>44333.607569444444</v>
      </c>
      <c r="AT895">
        <v>99127</v>
      </c>
      <c r="AU895">
        <v>54</v>
      </c>
      <c r="AV895">
        <v>0</v>
      </c>
      <c r="AW895">
        <v>0</v>
      </c>
      <c r="AY895" t="s">
        <v>1956</v>
      </c>
      <c r="BA895" s="2">
        <v>44183</v>
      </c>
      <c r="BB895" s="2">
        <v>44183</v>
      </c>
      <c r="BC895" t="s">
        <v>63</v>
      </c>
      <c r="BD895">
        <v>31</v>
      </c>
    </row>
    <row r="896" spans="1:56" hidden="1" x14ac:dyDescent="0.15">
      <c r="A896">
        <v>238</v>
      </c>
      <c r="B896">
        <v>5</v>
      </c>
      <c r="C896">
        <v>3</v>
      </c>
      <c r="D896">
        <v>3</v>
      </c>
      <c r="E896">
        <v>0</v>
      </c>
      <c r="G896" s="1">
        <v>44333</v>
      </c>
      <c r="H896" t="s">
        <v>2267</v>
      </c>
      <c r="I896" t="s">
        <v>56</v>
      </c>
      <c r="J896">
        <v>245</v>
      </c>
      <c r="K896" s="1">
        <v>43542</v>
      </c>
      <c r="L896" s="1">
        <v>43542</v>
      </c>
      <c r="M896" s="1">
        <v>43535</v>
      </c>
      <c r="N896" t="s">
        <v>1957</v>
      </c>
      <c r="O896" t="s">
        <v>1958</v>
      </c>
      <c r="P896" t="s">
        <v>1959</v>
      </c>
      <c r="Q896" t="s">
        <v>1960</v>
      </c>
      <c r="R896" s="1">
        <v>45361</v>
      </c>
      <c r="T896" t="s">
        <v>2295</v>
      </c>
      <c r="U896" t="s">
        <v>1684</v>
      </c>
      <c r="W896" t="s">
        <v>1685</v>
      </c>
      <c r="X896" t="s">
        <v>59</v>
      </c>
      <c r="Y896" t="s">
        <v>1686</v>
      </c>
      <c r="Z896" t="s">
        <v>1687</v>
      </c>
      <c r="AA896" t="s">
        <v>1688</v>
      </c>
      <c r="AC896">
        <v>1</v>
      </c>
      <c r="AG896" t="s">
        <v>2258</v>
      </c>
      <c r="AL896">
        <v>0</v>
      </c>
      <c r="AM896">
        <v>0</v>
      </c>
      <c r="AN896">
        <v>1</v>
      </c>
      <c r="AO896">
        <v>1</v>
      </c>
      <c r="AR896" s="2">
        <v>44333.607569444444</v>
      </c>
      <c r="AS896" s="2">
        <v>44333.607569444444</v>
      </c>
      <c r="AT896">
        <v>99127</v>
      </c>
      <c r="AU896">
        <v>55</v>
      </c>
      <c r="AV896">
        <v>0</v>
      </c>
      <c r="AW896">
        <v>0</v>
      </c>
      <c r="AY896" t="s">
        <v>1961</v>
      </c>
      <c r="BA896" s="2">
        <v>44183</v>
      </c>
      <c r="BB896" s="2">
        <v>44183</v>
      </c>
      <c r="BC896" t="s">
        <v>63</v>
      </c>
      <c r="BD896">
        <v>31</v>
      </c>
    </row>
    <row r="897" spans="1:56" hidden="1" x14ac:dyDescent="0.15">
      <c r="A897">
        <v>238</v>
      </c>
      <c r="B897">
        <v>5</v>
      </c>
      <c r="C897">
        <v>3</v>
      </c>
      <c r="D897">
        <v>3</v>
      </c>
      <c r="E897">
        <v>0</v>
      </c>
      <c r="G897" s="1">
        <v>44333</v>
      </c>
      <c r="H897" t="s">
        <v>2267</v>
      </c>
      <c r="I897" t="s">
        <v>56</v>
      </c>
      <c r="J897">
        <v>245</v>
      </c>
      <c r="K897" s="1">
        <v>43542</v>
      </c>
      <c r="L897" s="1">
        <v>43542</v>
      </c>
      <c r="M897" s="1">
        <v>43535</v>
      </c>
      <c r="N897" t="s">
        <v>1962</v>
      </c>
      <c r="O897" t="s">
        <v>1963</v>
      </c>
      <c r="P897" t="s">
        <v>1964</v>
      </c>
      <c r="Q897" t="s">
        <v>1965</v>
      </c>
      <c r="R897" s="1">
        <v>45361</v>
      </c>
      <c r="T897" t="s">
        <v>2295</v>
      </c>
      <c r="U897" t="s">
        <v>1684</v>
      </c>
      <c r="W897" t="s">
        <v>1685</v>
      </c>
      <c r="X897" t="s">
        <v>59</v>
      </c>
      <c r="Y897" t="s">
        <v>1686</v>
      </c>
      <c r="Z897" t="s">
        <v>1687</v>
      </c>
      <c r="AA897" t="s">
        <v>1688</v>
      </c>
      <c r="AC897">
        <v>1</v>
      </c>
      <c r="AG897" t="s">
        <v>2258</v>
      </c>
      <c r="AL897">
        <v>0</v>
      </c>
      <c r="AM897">
        <v>0</v>
      </c>
      <c r="AN897">
        <v>1</v>
      </c>
      <c r="AO897">
        <v>1</v>
      </c>
      <c r="AR897" s="2">
        <v>44333.607569444444</v>
      </c>
      <c r="AS897" s="2">
        <v>44333.607569444444</v>
      </c>
      <c r="AT897">
        <v>99127</v>
      </c>
      <c r="AU897">
        <v>56</v>
      </c>
      <c r="AV897">
        <v>0</v>
      </c>
      <c r="AW897">
        <v>0</v>
      </c>
      <c r="AY897" t="s">
        <v>1966</v>
      </c>
      <c r="BA897" s="2">
        <v>44183</v>
      </c>
      <c r="BB897" s="2">
        <v>44183</v>
      </c>
      <c r="BC897" t="s">
        <v>63</v>
      </c>
      <c r="BD897">
        <v>31</v>
      </c>
    </row>
    <row r="898" spans="1:56" hidden="1" x14ac:dyDescent="0.15">
      <c r="A898">
        <v>238</v>
      </c>
      <c r="B898">
        <v>5</v>
      </c>
      <c r="C898">
        <v>3</v>
      </c>
      <c r="D898">
        <v>3</v>
      </c>
      <c r="E898">
        <v>0</v>
      </c>
      <c r="G898" s="1">
        <v>44333</v>
      </c>
      <c r="H898" t="s">
        <v>2267</v>
      </c>
      <c r="I898" t="s">
        <v>56</v>
      </c>
      <c r="J898">
        <v>245</v>
      </c>
      <c r="K898" s="1">
        <v>43542</v>
      </c>
      <c r="L898" s="1">
        <v>43542</v>
      </c>
      <c r="M898" s="1">
        <v>43535</v>
      </c>
      <c r="N898" t="s">
        <v>1967</v>
      </c>
      <c r="O898" t="s">
        <v>1968</v>
      </c>
      <c r="P898" t="s">
        <v>1969</v>
      </c>
      <c r="Q898" t="s">
        <v>1970</v>
      </c>
      <c r="R898" s="1">
        <v>45361</v>
      </c>
      <c r="T898" t="s">
        <v>2295</v>
      </c>
      <c r="U898" t="s">
        <v>1684</v>
      </c>
      <c r="W898" t="s">
        <v>1685</v>
      </c>
      <c r="X898" t="s">
        <v>59</v>
      </c>
      <c r="Y898" t="s">
        <v>1686</v>
      </c>
      <c r="Z898" t="s">
        <v>1687</v>
      </c>
      <c r="AA898" t="s">
        <v>1688</v>
      </c>
      <c r="AC898">
        <v>1</v>
      </c>
      <c r="AG898" t="s">
        <v>2258</v>
      </c>
      <c r="AL898">
        <v>0</v>
      </c>
      <c r="AM898">
        <v>0</v>
      </c>
      <c r="AN898">
        <v>1</v>
      </c>
      <c r="AO898">
        <v>1</v>
      </c>
      <c r="AR898" s="2">
        <v>44333.607569444444</v>
      </c>
      <c r="AS898" s="2">
        <v>44333.607569444444</v>
      </c>
      <c r="AT898">
        <v>99127</v>
      </c>
      <c r="AU898">
        <v>57</v>
      </c>
      <c r="AV898">
        <v>0</v>
      </c>
      <c r="AW898">
        <v>0</v>
      </c>
      <c r="AY898" t="s">
        <v>1971</v>
      </c>
      <c r="BA898" s="2">
        <v>44183</v>
      </c>
      <c r="BB898" s="2">
        <v>44183</v>
      </c>
      <c r="BC898" t="s">
        <v>63</v>
      </c>
      <c r="BD898">
        <v>31</v>
      </c>
    </row>
    <row r="899" spans="1:56" hidden="1" x14ac:dyDescent="0.15">
      <c r="A899">
        <v>238</v>
      </c>
      <c r="B899">
        <v>5</v>
      </c>
      <c r="C899">
        <v>3</v>
      </c>
      <c r="D899">
        <v>3</v>
      </c>
      <c r="E899">
        <v>0</v>
      </c>
      <c r="G899" s="1">
        <v>44333</v>
      </c>
      <c r="H899" t="s">
        <v>2267</v>
      </c>
      <c r="I899" t="s">
        <v>56</v>
      </c>
      <c r="J899">
        <v>245</v>
      </c>
      <c r="K899" s="1">
        <v>43542</v>
      </c>
      <c r="L899" s="1">
        <v>43542</v>
      </c>
      <c r="M899" s="1">
        <v>43535</v>
      </c>
      <c r="N899" t="s">
        <v>1972</v>
      </c>
      <c r="O899" t="s">
        <v>1973</v>
      </c>
      <c r="P899" t="s">
        <v>1974</v>
      </c>
      <c r="Q899" t="s">
        <v>1975</v>
      </c>
      <c r="R899" s="1">
        <v>45361</v>
      </c>
      <c r="T899" t="s">
        <v>2295</v>
      </c>
      <c r="U899" t="s">
        <v>1684</v>
      </c>
      <c r="W899" t="s">
        <v>1685</v>
      </c>
      <c r="X899" t="s">
        <v>59</v>
      </c>
      <c r="Y899" t="s">
        <v>1686</v>
      </c>
      <c r="Z899" t="s">
        <v>1687</v>
      </c>
      <c r="AA899" t="s">
        <v>1688</v>
      </c>
      <c r="AC899">
        <v>1</v>
      </c>
      <c r="AG899" t="s">
        <v>2258</v>
      </c>
      <c r="AL899">
        <v>0</v>
      </c>
      <c r="AM899">
        <v>0</v>
      </c>
      <c r="AN899">
        <v>1</v>
      </c>
      <c r="AO899">
        <v>1</v>
      </c>
      <c r="AR899" s="2">
        <v>44333.607569444444</v>
      </c>
      <c r="AS899" s="2">
        <v>44333.607569444444</v>
      </c>
      <c r="AT899">
        <v>99127</v>
      </c>
      <c r="AU899">
        <v>58</v>
      </c>
      <c r="AV899">
        <v>0</v>
      </c>
      <c r="AW899">
        <v>0</v>
      </c>
      <c r="AY899" t="s">
        <v>1976</v>
      </c>
      <c r="BA899" s="2">
        <v>44183</v>
      </c>
      <c r="BB899" s="2">
        <v>44183</v>
      </c>
      <c r="BC899" t="s">
        <v>63</v>
      </c>
      <c r="BD899">
        <v>31</v>
      </c>
    </row>
    <row r="900" spans="1:56" hidden="1" x14ac:dyDescent="0.15">
      <c r="A900">
        <v>238</v>
      </c>
      <c r="B900">
        <v>5</v>
      </c>
      <c r="C900">
        <v>3</v>
      </c>
      <c r="D900">
        <v>3</v>
      </c>
      <c r="E900">
        <v>0</v>
      </c>
      <c r="G900" s="1">
        <v>44333</v>
      </c>
      <c r="H900" t="s">
        <v>2267</v>
      </c>
      <c r="I900" t="s">
        <v>56</v>
      </c>
      <c r="J900">
        <v>245</v>
      </c>
      <c r="K900" s="1">
        <v>43542</v>
      </c>
      <c r="L900" s="1">
        <v>43542</v>
      </c>
      <c r="M900" s="1">
        <v>43535</v>
      </c>
      <c r="N900" t="s">
        <v>1977</v>
      </c>
      <c r="O900" t="s">
        <v>1978</v>
      </c>
      <c r="P900" t="s">
        <v>1979</v>
      </c>
      <c r="Q900" t="s">
        <v>1980</v>
      </c>
      <c r="R900" s="1">
        <v>45361</v>
      </c>
      <c r="T900" t="s">
        <v>2295</v>
      </c>
      <c r="U900" t="s">
        <v>1684</v>
      </c>
      <c r="W900" t="s">
        <v>1685</v>
      </c>
      <c r="X900" t="s">
        <v>59</v>
      </c>
      <c r="Y900" t="s">
        <v>1686</v>
      </c>
      <c r="Z900" t="s">
        <v>1687</v>
      </c>
      <c r="AA900" t="s">
        <v>1688</v>
      </c>
      <c r="AC900">
        <v>1</v>
      </c>
      <c r="AG900" t="s">
        <v>2258</v>
      </c>
      <c r="AL900">
        <v>0</v>
      </c>
      <c r="AM900">
        <v>0</v>
      </c>
      <c r="AN900">
        <v>1</v>
      </c>
      <c r="AO900">
        <v>1</v>
      </c>
      <c r="AR900" s="2">
        <v>44333.607569444444</v>
      </c>
      <c r="AS900" s="2">
        <v>44333.607569444444</v>
      </c>
      <c r="AT900">
        <v>99127</v>
      </c>
      <c r="AU900">
        <v>59</v>
      </c>
      <c r="AV900">
        <v>0</v>
      </c>
      <c r="AW900">
        <v>0</v>
      </c>
      <c r="AY900" t="s">
        <v>1981</v>
      </c>
      <c r="BA900" s="2">
        <v>44183</v>
      </c>
      <c r="BB900" s="2">
        <v>44183</v>
      </c>
      <c r="BC900" t="s">
        <v>63</v>
      </c>
      <c r="BD900">
        <v>31</v>
      </c>
    </row>
    <row r="901" spans="1:56" hidden="1" x14ac:dyDescent="0.15">
      <c r="A901">
        <v>238</v>
      </c>
      <c r="B901">
        <v>5</v>
      </c>
      <c r="C901">
        <v>3</v>
      </c>
      <c r="D901">
        <v>3</v>
      </c>
      <c r="E901">
        <v>0</v>
      </c>
      <c r="G901" s="1">
        <v>44333</v>
      </c>
      <c r="H901" t="s">
        <v>2267</v>
      </c>
      <c r="I901" t="s">
        <v>56</v>
      </c>
      <c r="J901">
        <v>245</v>
      </c>
      <c r="K901" s="1">
        <v>43542</v>
      </c>
      <c r="L901" s="1">
        <v>43542</v>
      </c>
      <c r="M901" s="1">
        <v>43535</v>
      </c>
      <c r="N901" t="s">
        <v>1982</v>
      </c>
      <c r="O901" t="s">
        <v>1983</v>
      </c>
      <c r="P901" t="s">
        <v>1984</v>
      </c>
      <c r="Q901" t="s">
        <v>1985</v>
      </c>
      <c r="R901" s="1">
        <v>45361</v>
      </c>
      <c r="T901" t="s">
        <v>2295</v>
      </c>
      <c r="U901" t="s">
        <v>1684</v>
      </c>
      <c r="W901" t="s">
        <v>1685</v>
      </c>
      <c r="X901" t="s">
        <v>59</v>
      </c>
      <c r="Y901" t="s">
        <v>1686</v>
      </c>
      <c r="Z901" t="s">
        <v>1687</v>
      </c>
      <c r="AA901" t="s">
        <v>1688</v>
      </c>
      <c r="AC901">
        <v>1</v>
      </c>
      <c r="AG901" t="s">
        <v>2258</v>
      </c>
      <c r="AL901">
        <v>0</v>
      </c>
      <c r="AM901">
        <v>0</v>
      </c>
      <c r="AN901">
        <v>1</v>
      </c>
      <c r="AO901">
        <v>1</v>
      </c>
      <c r="AR901" s="2">
        <v>44333.607569444444</v>
      </c>
      <c r="AS901" s="2">
        <v>44333.607569444444</v>
      </c>
      <c r="AT901">
        <v>99127</v>
      </c>
      <c r="AU901">
        <v>60</v>
      </c>
      <c r="AV901">
        <v>0</v>
      </c>
      <c r="AW901">
        <v>0</v>
      </c>
      <c r="AY901" t="s">
        <v>1986</v>
      </c>
      <c r="BA901" s="2">
        <v>44183</v>
      </c>
      <c r="BB901" s="2">
        <v>44183</v>
      </c>
      <c r="BC901" t="s">
        <v>63</v>
      </c>
      <c r="BD901">
        <v>31</v>
      </c>
    </row>
    <row r="902" spans="1:56" hidden="1" x14ac:dyDescent="0.15">
      <c r="A902">
        <v>238</v>
      </c>
      <c r="B902">
        <v>5</v>
      </c>
      <c r="C902">
        <v>3</v>
      </c>
      <c r="D902">
        <v>3</v>
      </c>
      <c r="E902">
        <v>0</v>
      </c>
      <c r="G902" s="1">
        <v>44333</v>
      </c>
      <c r="H902" t="s">
        <v>2267</v>
      </c>
      <c r="I902" t="s">
        <v>56</v>
      </c>
      <c r="J902">
        <v>245</v>
      </c>
      <c r="K902" s="1">
        <v>43542</v>
      </c>
      <c r="L902" s="1">
        <v>43542</v>
      </c>
      <c r="M902" s="1">
        <v>43535</v>
      </c>
      <c r="N902" t="s">
        <v>1987</v>
      </c>
      <c r="O902" t="s">
        <v>1988</v>
      </c>
      <c r="P902" t="s">
        <v>1989</v>
      </c>
      <c r="Q902" t="s">
        <v>1990</v>
      </c>
      <c r="R902" s="1">
        <v>45361</v>
      </c>
      <c r="T902" t="s">
        <v>2295</v>
      </c>
      <c r="U902" t="s">
        <v>1684</v>
      </c>
      <c r="W902" t="s">
        <v>1685</v>
      </c>
      <c r="X902" t="s">
        <v>59</v>
      </c>
      <c r="Y902" t="s">
        <v>1686</v>
      </c>
      <c r="Z902" t="s">
        <v>1687</v>
      </c>
      <c r="AA902" t="s">
        <v>1688</v>
      </c>
      <c r="AC902">
        <v>1</v>
      </c>
      <c r="AG902" t="s">
        <v>2258</v>
      </c>
      <c r="AL902">
        <v>0</v>
      </c>
      <c r="AM902">
        <v>0</v>
      </c>
      <c r="AN902">
        <v>1</v>
      </c>
      <c r="AO902">
        <v>1</v>
      </c>
      <c r="AR902" s="2">
        <v>44333.607569444444</v>
      </c>
      <c r="AS902" s="2">
        <v>44333.607569444444</v>
      </c>
      <c r="AT902">
        <v>99127</v>
      </c>
      <c r="AU902">
        <v>61</v>
      </c>
      <c r="AV902">
        <v>0</v>
      </c>
      <c r="AW902">
        <v>0</v>
      </c>
      <c r="AY902" t="s">
        <v>1991</v>
      </c>
      <c r="BA902" s="2">
        <v>44183</v>
      </c>
      <c r="BB902" s="2">
        <v>44183</v>
      </c>
      <c r="BC902" t="s">
        <v>63</v>
      </c>
      <c r="BD902">
        <v>31</v>
      </c>
    </row>
    <row r="903" spans="1:56" hidden="1" x14ac:dyDescent="0.15">
      <c r="A903">
        <v>238</v>
      </c>
      <c r="B903">
        <v>5</v>
      </c>
      <c r="C903">
        <v>3</v>
      </c>
      <c r="D903">
        <v>3</v>
      </c>
      <c r="E903">
        <v>0</v>
      </c>
      <c r="G903" s="1">
        <v>44333</v>
      </c>
      <c r="H903" t="s">
        <v>2267</v>
      </c>
      <c r="I903" t="s">
        <v>56</v>
      </c>
      <c r="J903">
        <v>245</v>
      </c>
      <c r="K903" s="1">
        <v>43542</v>
      </c>
      <c r="L903" s="1">
        <v>43542</v>
      </c>
      <c r="M903" s="1">
        <v>43535</v>
      </c>
      <c r="N903" t="s">
        <v>1992</v>
      </c>
      <c r="O903" t="s">
        <v>1993</v>
      </c>
      <c r="P903" t="s">
        <v>1994</v>
      </c>
      <c r="Q903" t="s">
        <v>1995</v>
      </c>
      <c r="R903" s="1">
        <v>45361</v>
      </c>
      <c r="T903" t="s">
        <v>2295</v>
      </c>
      <c r="U903" t="s">
        <v>1684</v>
      </c>
      <c r="W903" t="s">
        <v>1685</v>
      </c>
      <c r="X903" t="s">
        <v>59</v>
      </c>
      <c r="Y903" t="s">
        <v>1686</v>
      </c>
      <c r="Z903" t="s">
        <v>1687</v>
      </c>
      <c r="AA903" t="s">
        <v>1688</v>
      </c>
      <c r="AC903">
        <v>1</v>
      </c>
      <c r="AG903" t="s">
        <v>2258</v>
      </c>
      <c r="AL903">
        <v>0</v>
      </c>
      <c r="AM903">
        <v>0</v>
      </c>
      <c r="AN903">
        <v>1</v>
      </c>
      <c r="AO903">
        <v>1</v>
      </c>
      <c r="AR903" s="2">
        <v>44333.607569444444</v>
      </c>
      <c r="AS903" s="2">
        <v>44333.607569444444</v>
      </c>
      <c r="AT903">
        <v>99127</v>
      </c>
      <c r="AU903">
        <v>62</v>
      </c>
      <c r="AV903">
        <v>0</v>
      </c>
      <c r="AW903">
        <v>0</v>
      </c>
      <c r="AY903" t="s">
        <v>1996</v>
      </c>
      <c r="BA903" s="2">
        <v>44183</v>
      </c>
      <c r="BB903" s="2">
        <v>44183</v>
      </c>
      <c r="BC903" t="s">
        <v>63</v>
      </c>
      <c r="BD903">
        <v>31</v>
      </c>
    </row>
    <row r="904" spans="1:56" hidden="1" x14ac:dyDescent="0.15">
      <c r="A904">
        <v>238</v>
      </c>
      <c r="B904">
        <v>5</v>
      </c>
      <c r="C904">
        <v>3</v>
      </c>
      <c r="D904">
        <v>3</v>
      </c>
      <c r="E904">
        <v>0</v>
      </c>
      <c r="G904" s="1">
        <v>44333</v>
      </c>
      <c r="H904" t="s">
        <v>2267</v>
      </c>
      <c r="I904" t="s">
        <v>56</v>
      </c>
      <c r="J904">
        <v>245</v>
      </c>
      <c r="K904" s="1">
        <v>43542</v>
      </c>
      <c r="L904" s="1">
        <v>43542</v>
      </c>
      <c r="M904" s="1">
        <v>43535</v>
      </c>
      <c r="N904" t="s">
        <v>1997</v>
      </c>
      <c r="O904" t="s">
        <v>1998</v>
      </c>
      <c r="P904" t="s">
        <v>1999</v>
      </c>
      <c r="Q904" t="s">
        <v>2000</v>
      </c>
      <c r="R904" s="1">
        <v>45361</v>
      </c>
      <c r="T904" t="s">
        <v>2295</v>
      </c>
      <c r="U904" t="s">
        <v>1684</v>
      </c>
      <c r="W904" t="s">
        <v>1685</v>
      </c>
      <c r="X904" t="s">
        <v>59</v>
      </c>
      <c r="Y904" t="s">
        <v>1686</v>
      </c>
      <c r="Z904" t="s">
        <v>1687</v>
      </c>
      <c r="AA904" t="s">
        <v>1688</v>
      </c>
      <c r="AC904">
        <v>1</v>
      </c>
      <c r="AG904" t="s">
        <v>2258</v>
      </c>
      <c r="AL904">
        <v>0</v>
      </c>
      <c r="AM904">
        <v>0</v>
      </c>
      <c r="AN904">
        <v>1</v>
      </c>
      <c r="AO904">
        <v>1</v>
      </c>
      <c r="AR904" s="2">
        <v>44333.607569444444</v>
      </c>
      <c r="AS904" s="2">
        <v>44333.607569444444</v>
      </c>
      <c r="AT904">
        <v>99127</v>
      </c>
      <c r="AU904">
        <v>63</v>
      </c>
      <c r="AV904">
        <v>0</v>
      </c>
      <c r="AW904">
        <v>0</v>
      </c>
      <c r="AY904" t="s">
        <v>2001</v>
      </c>
      <c r="BA904" s="2">
        <v>44183</v>
      </c>
      <c r="BB904" s="2">
        <v>44183</v>
      </c>
      <c r="BC904" t="s">
        <v>63</v>
      </c>
      <c r="BD904">
        <v>31</v>
      </c>
    </row>
    <row r="905" spans="1:56" hidden="1" x14ac:dyDescent="0.15">
      <c r="A905">
        <v>238</v>
      </c>
      <c r="B905">
        <v>5</v>
      </c>
      <c r="C905">
        <v>3</v>
      </c>
      <c r="D905">
        <v>3</v>
      </c>
      <c r="E905">
        <v>0</v>
      </c>
      <c r="G905" s="1">
        <v>44333</v>
      </c>
      <c r="H905" t="s">
        <v>2267</v>
      </c>
      <c r="I905" t="s">
        <v>56</v>
      </c>
      <c r="J905">
        <v>245</v>
      </c>
      <c r="K905" s="1">
        <v>43542</v>
      </c>
      <c r="L905" s="1">
        <v>43542</v>
      </c>
      <c r="M905" s="1">
        <v>43535</v>
      </c>
      <c r="N905" t="s">
        <v>2002</v>
      </c>
      <c r="O905" t="s">
        <v>2003</v>
      </c>
      <c r="P905" t="s">
        <v>2004</v>
      </c>
      <c r="Q905" t="s">
        <v>2005</v>
      </c>
      <c r="R905" s="1">
        <v>45361</v>
      </c>
      <c r="T905" t="s">
        <v>2295</v>
      </c>
      <c r="U905" t="s">
        <v>1684</v>
      </c>
      <c r="W905" t="s">
        <v>1685</v>
      </c>
      <c r="X905" t="s">
        <v>59</v>
      </c>
      <c r="Y905" t="s">
        <v>1686</v>
      </c>
      <c r="Z905" t="s">
        <v>1687</v>
      </c>
      <c r="AA905" t="s">
        <v>1688</v>
      </c>
      <c r="AC905">
        <v>1</v>
      </c>
      <c r="AG905" t="s">
        <v>2258</v>
      </c>
      <c r="AL905">
        <v>0</v>
      </c>
      <c r="AM905">
        <v>0</v>
      </c>
      <c r="AN905">
        <v>1</v>
      </c>
      <c r="AO905">
        <v>1</v>
      </c>
      <c r="AR905" s="2">
        <v>44333.607569444444</v>
      </c>
      <c r="AS905" s="2">
        <v>44333.607569444444</v>
      </c>
      <c r="AT905">
        <v>99127</v>
      </c>
      <c r="AU905">
        <v>64</v>
      </c>
      <c r="AV905">
        <v>0</v>
      </c>
      <c r="AW905">
        <v>0</v>
      </c>
      <c r="AY905" t="s">
        <v>2006</v>
      </c>
      <c r="BA905" s="2">
        <v>44183</v>
      </c>
      <c r="BB905" s="2">
        <v>44183</v>
      </c>
      <c r="BC905" t="s">
        <v>63</v>
      </c>
      <c r="BD905">
        <v>31</v>
      </c>
    </row>
    <row r="906" spans="1:56" hidden="1" x14ac:dyDescent="0.15">
      <c r="A906">
        <v>238</v>
      </c>
      <c r="B906">
        <v>5</v>
      </c>
      <c r="C906">
        <v>3</v>
      </c>
      <c r="D906">
        <v>3</v>
      </c>
      <c r="E906">
        <v>0</v>
      </c>
      <c r="G906" s="1">
        <v>44333</v>
      </c>
      <c r="H906" t="s">
        <v>2267</v>
      </c>
      <c r="I906" t="s">
        <v>56</v>
      </c>
      <c r="J906">
        <v>245</v>
      </c>
      <c r="K906" s="1">
        <v>43542</v>
      </c>
      <c r="L906" s="1">
        <v>43542</v>
      </c>
      <c r="M906" s="1">
        <v>43535</v>
      </c>
      <c r="N906" t="s">
        <v>2007</v>
      </c>
      <c r="O906" t="s">
        <v>2008</v>
      </c>
      <c r="P906" t="s">
        <v>2009</v>
      </c>
      <c r="Q906" t="s">
        <v>2010</v>
      </c>
      <c r="R906" s="1">
        <v>45361</v>
      </c>
      <c r="T906" t="s">
        <v>2295</v>
      </c>
      <c r="U906" t="s">
        <v>1684</v>
      </c>
      <c r="W906" t="s">
        <v>1685</v>
      </c>
      <c r="X906" t="s">
        <v>59</v>
      </c>
      <c r="Y906" t="s">
        <v>1686</v>
      </c>
      <c r="Z906" t="s">
        <v>1687</v>
      </c>
      <c r="AA906" t="s">
        <v>1688</v>
      </c>
      <c r="AC906">
        <v>1</v>
      </c>
      <c r="AG906" t="s">
        <v>2258</v>
      </c>
      <c r="AL906">
        <v>0</v>
      </c>
      <c r="AM906">
        <v>0</v>
      </c>
      <c r="AN906">
        <v>1</v>
      </c>
      <c r="AO906">
        <v>1</v>
      </c>
      <c r="AR906" s="2">
        <v>44333.607569444444</v>
      </c>
      <c r="AS906" s="2">
        <v>44333.607569444444</v>
      </c>
      <c r="AT906">
        <v>99127</v>
      </c>
      <c r="AU906">
        <v>65</v>
      </c>
      <c r="AV906">
        <v>0</v>
      </c>
      <c r="AW906">
        <v>0</v>
      </c>
      <c r="AY906" t="s">
        <v>2011</v>
      </c>
      <c r="BA906" s="2">
        <v>44183</v>
      </c>
      <c r="BB906" s="2">
        <v>44183</v>
      </c>
      <c r="BC906" t="s">
        <v>63</v>
      </c>
      <c r="BD906">
        <v>31</v>
      </c>
    </row>
    <row r="907" spans="1:56" hidden="1" x14ac:dyDescent="0.15">
      <c r="A907">
        <v>238</v>
      </c>
      <c r="B907">
        <v>5</v>
      </c>
      <c r="C907">
        <v>3</v>
      </c>
      <c r="D907">
        <v>3</v>
      </c>
      <c r="E907">
        <v>0</v>
      </c>
      <c r="G907" s="1">
        <v>44333</v>
      </c>
      <c r="H907" t="s">
        <v>2267</v>
      </c>
      <c r="I907" t="s">
        <v>56</v>
      </c>
      <c r="J907">
        <v>245</v>
      </c>
      <c r="K907" s="1">
        <v>43542</v>
      </c>
      <c r="L907" s="1">
        <v>43542</v>
      </c>
      <c r="M907" s="1">
        <v>43535</v>
      </c>
      <c r="N907" t="s">
        <v>2012</v>
      </c>
      <c r="O907" t="s">
        <v>2013</v>
      </c>
      <c r="P907" t="s">
        <v>2014</v>
      </c>
      <c r="Q907" t="s">
        <v>2015</v>
      </c>
      <c r="R907" s="1">
        <v>45361</v>
      </c>
      <c r="T907" t="s">
        <v>2295</v>
      </c>
      <c r="U907" t="s">
        <v>1684</v>
      </c>
      <c r="W907" t="s">
        <v>1685</v>
      </c>
      <c r="X907" t="s">
        <v>59</v>
      </c>
      <c r="Y907" t="s">
        <v>1686</v>
      </c>
      <c r="Z907" t="s">
        <v>1687</v>
      </c>
      <c r="AA907" t="s">
        <v>1688</v>
      </c>
      <c r="AC907">
        <v>1</v>
      </c>
      <c r="AG907" t="s">
        <v>2258</v>
      </c>
      <c r="AL907">
        <v>0</v>
      </c>
      <c r="AM907">
        <v>0</v>
      </c>
      <c r="AN907">
        <v>1</v>
      </c>
      <c r="AO907">
        <v>1</v>
      </c>
      <c r="AR907" s="2">
        <v>44333.607569444444</v>
      </c>
      <c r="AS907" s="2">
        <v>44333.607569444444</v>
      </c>
      <c r="AT907">
        <v>99127</v>
      </c>
      <c r="AU907">
        <v>66</v>
      </c>
      <c r="AV907">
        <v>0</v>
      </c>
      <c r="AW907">
        <v>0</v>
      </c>
      <c r="AY907" t="s">
        <v>2016</v>
      </c>
      <c r="BA907" s="2">
        <v>44183</v>
      </c>
      <c r="BB907" s="2">
        <v>44183</v>
      </c>
      <c r="BC907" t="s">
        <v>63</v>
      </c>
      <c r="BD907">
        <v>31</v>
      </c>
    </row>
    <row r="908" spans="1:56" hidden="1" x14ac:dyDescent="0.15">
      <c r="A908">
        <v>238</v>
      </c>
      <c r="B908">
        <v>5</v>
      </c>
      <c r="C908">
        <v>3</v>
      </c>
      <c r="D908">
        <v>3</v>
      </c>
      <c r="E908">
        <v>0</v>
      </c>
      <c r="G908" s="1">
        <v>44333</v>
      </c>
      <c r="H908" t="s">
        <v>2267</v>
      </c>
      <c r="I908" t="s">
        <v>56</v>
      </c>
      <c r="J908">
        <v>245</v>
      </c>
      <c r="K908" s="1">
        <v>43542</v>
      </c>
      <c r="L908" s="1">
        <v>43542</v>
      </c>
      <c r="M908" s="1">
        <v>43535</v>
      </c>
      <c r="N908" t="s">
        <v>2017</v>
      </c>
      <c r="O908" t="s">
        <v>2018</v>
      </c>
      <c r="P908" t="s">
        <v>2019</v>
      </c>
      <c r="Q908" t="s">
        <v>2020</v>
      </c>
      <c r="R908" s="1">
        <v>45361</v>
      </c>
      <c r="T908" t="s">
        <v>2295</v>
      </c>
      <c r="U908" t="s">
        <v>1684</v>
      </c>
      <c r="W908" t="s">
        <v>1685</v>
      </c>
      <c r="X908" t="s">
        <v>59</v>
      </c>
      <c r="Y908" t="s">
        <v>1686</v>
      </c>
      <c r="Z908" t="s">
        <v>1687</v>
      </c>
      <c r="AA908" t="s">
        <v>1688</v>
      </c>
      <c r="AC908">
        <v>1</v>
      </c>
      <c r="AG908" t="s">
        <v>2258</v>
      </c>
      <c r="AL908">
        <v>0</v>
      </c>
      <c r="AM908">
        <v>0</v>
      </c>
      <c r="AN908">
        <v>1</v>
      </c>
      <c r="AO908">
        <v>1</v>
      </c>
      <c r="AR908" s="2">
        <v>44333.607569444444</v>
      </c>
      <c r="AS908" s="2">
        <v>44333.607569444444</v>
      </c>
      <c r="AT908">
        <v>99127</v>
      </c>
      <c r="AU908">
        <v>67</v>
      </c>
      <c r="AV908">
        <v>0</v>
      </c>
      <c r="AW908">
        <v>0</v>
      </c>
      <c r="AY908" t="s">
        <v>2021</v>
      </c>
      <c r="BA908" s="2">
        <v>44183</v>
      </c>
      <c r="BB908" s="2">
        <v>44183</v>
      </c>
      <c r="BC908" t="s">
        <v>63</v>
      </c>
      <c r="BD908">
        <v>31</v>
      </c>
    </row>
    <row r="909" spans="1:56" hidden="1" x14ac:dyDescent="0.15">
      <c r="A909">
        <v>238</v>
      </c>
      <c r="B909">
        <v>5</v>
      </c>
      <c r="C909">
        <v>3</v>
      </c>
      <c r="D909">
        <v>3</v>
      </c>
      <c r="E909">
        <v>0</v>
      </c>
      <c r="G909" s="1">
        <v>44333</v>
      </c>
      <c r="H909" t="s">
        <v>2267</v>
      </c>
      <c r="I909" t="s">
        <v>56</v>
      </c>
      <c r="J909">
        <v>245</v>
      </c>
      <c r="K909" s="1">
        <v>43542</v>
      </c>
      <c r="L909" s="1">
        <v>43542</v>
      </c>
      <c r="M909" s="1">
        <v>43535</v>
      </c>
      <c r="N909" t="s">
        <v>2022</v>
      </c>
      <c r="O909" t="s">
        <v>2023</v>
      </c>
      <c r="P909" t="s">
        <v>2024</v>
      </c>
      <c r="Q909" t="s">
        <v>2025</v>
      </c>
      <c r="R909" s="1">
        <v>45361</v>
      </c>
      <c r="T909" t="s">
        <v>2295</v>
      </c>
      <c r="U909" t="s">
        <v>1684</v>
      </c>
      <c r="W909" t="s">
        <v>1685</v>
      </c>
      <c r="X909" t="s">
        <v>59</v>
      </c>
      <c r="Y909" t="s">
        <v>1686</v>
      </c>
      <c r="Z909" t="s">
        <v>1687</v>
      </c>
      <c r="AA909" t="s">
        <v>1688</v>
      </c>
      <c r="AC909">
        <v>1</v>
      </c>
      <c r="AG909" t="s">
        <v>2258</v>
      </c>
      <c r="AL909">
        <v>0</v>
      </c>
      <c r="AM909">
        <v>0</v>
      </c>
      <c r="AN909">
        <v>1</v>
      </c>
      <c r="AO909">
        <v>1</v>
      </c>
      <c r="AR909" s="2">
        <v>44333.607569444444</v>
      </c>
      <c r="AS909" s="2">
        <v>44333.607569444444</v>
      </c>
      <c r="AT909">
        <v>99127</v>
      </c>
      <c r="AU909">
        <v>68</v>
      </c>
      <c r="AV909">
        <v>0</v>
      </c>
      <c r="AW909">
        <v>0</v>
      </c>
      <c r="AY909" t="s">
        <v>2026</v>
      </c>
      <c r="BA909" s="2">
        <v>44183</v>
      </c>
      <c r="BB909" s="2">
        <v>44183</v>
      </c>
      <c r="BC909" t="s">
        <v>63</v>
      </c>
      <c r="BD909">
        <v>31</v>
      </c>
    </row>
    <row r="910" spans="1:56" hidden="1" x14ac:dyDescent="0.15">
      <c r="A910">
        <v>238</v>
      </c>
      <c r="B910">
        <v>5</v>
      </c>
      <c r="C910">
        <v>3</v>
      </c>
      <c r="D910">
        <v>3</v>
      </c>
      <c r="E910">
        <v>0</v>
      </c>
      <c r="G910" s="1">
        <v>44333</v>
      </c>
      <c r="H910" t="s">
        <v>2267</v>
      </c>
      <c r="I910" t="s">
        <v>56</v>
      </c>
      <c r="J910">
        <v>245</v>
      </c>
      <c r="K910" s="1">
        <v>43542</v>
      </c>
      <c r="L910" s="1">
        <v>43542</v>
      </c>
      <c r="M910" s="1">
        <v>43535</v>
      </c>
      <c r="N910" t="s">
        <v>2027</v>
      </c>
      <c r="O910" t="s">
        <v>2028</v>
      </c>
      <c r="P910" t="s">
        <v>2029</v>
      </c>
      <c r="Q910" t="s">
        <v>2030</v>
      </c>
      <c r="R910" s="1">
        <v>45361</v>
      </c>
      <c r="T910" t="s">
        <v>2295</v>
      </c>
      <c r="U910" t="s">
        <v>1684</v>
      </c>
      <c r="W910" t="s">
        <v>1685</v>
      </c>
      <c r="X910" t="s">
        <v>59</v>
      </c>
      <c r="Y910" t="s">
        <v>1686</v>
      </c>
      <c r="Z910" t="s">
        <v>1687</v>
      </c>
      <c r="AA910" t="s">
        <v>1688</v>
      </c>
      <c r="AC910">
        <v>1</v>
      </c>
      <c r="AG910" t="s">
        <v>2258</v>
      </c>
      <c r="AL910">
        <v>0</v>
      </c>
      <c r="AM910">
        <v>0</v>
      </c>
      <c r="AN910">
        <v>1</v>
      </c>
      <c r="AO910">
        <v>1</v>
      </c>
      <c r="AR910" s="2">
        <v>44333.607569444444</v>
      </c>
      <c r="AS910" s="2">
        <v>44333.607569444444</v>
      </c>
      <c r="AT910">
        <v>99127</v>
      </c>
      <c r="AU910">
        <v>69</v>
      </c>
      <c r="AV910">
        <v>0</v>
      </c>
      <c r="AW910">
        <v>0</v>
      </c>
      <c r="AY910" t="s">
        <v>2031</v>
      </c>
      <c r="BA910" s="2">
        <v>44183</v>
      </c>
      <c r="BB910" s="2">
        <v>44183</v>
      </c>
      <c r="BC910" t="s">
        <v>63</v>
      </c>
      <c r="BD910">
        <v>31</v>
      </c>
    </row>
    <row r="911" spans="1:56" hidden="1" x14ac:dyDescent="0.15">
      <c r="A911">
        <v>238</v>
      </c>
      <c r="B911">
        <v>5</v>
      </c>
      <c r="C911">
        <v>3</v>
      </c>
      <c r="D911">
        <v>3</v>
      </c>
      <c r="E911">
        <v>0</v>
      </c>
      <c r="G911" s="1">
        <v>44333</v>
      </c>
      <c r="H911" t="s">
        <v>2267</v>
      </c>
      <c r="I911" t="s">
        <v>56</v>
      </c>
      <c r="J911">
        <v>245</v>
      </c>
      <c r="K911" s="1">
        <v>43542</v>
      </c>
      <c r="L911" s="1">
        <v>43542</v>
      </c>
      <c r="M911" s="1">
        <v>43535</v>
      </c>
      <c r="N911" t="s">
        <v>2032</v>
      </c>
      <c r="O911" t="s">
        <v>2033</v>
      </c>
      <c r="P911" t="s">
        <v>2034</v>
      </c>
      <c r="Q911" t="s">
        <v>2035</v>
      </c>
      <c r="R911" s="1">
        <v>45361</v>
      </c>
      <c r="T911" t="s">
        <v>2295</v>
      </c>
      <c r="U911" t="s">
        <v>1684</v>
      </c>
      <c r="W911" t="s">
        <v>1685</v>
      </c>
      <c r="X911" t="s">
        <v>59</v>
      </c>
      <c r="Y911" t="s">
        <v>1686</v>
      </c>
      <c r="Z911" t="s">
        <v>1687</v>
      </c>
      <c r="AA911" t="s">
        <v>1688</v>
      </c>
      <c r="AC911">
        <v>1</v>
      </c>
      <c r="AG911" t="s">
        <v>2258</v>
      </c>
      <c r="AL911">
        <v>0</v>
      </c>
      <c r="AM911">
        <v>0</v>
      </c>
      <c r="AN911">
        <v>1</v>
      </c>
      <c r="AO911">
        <v>1</v>
      </c>
      <c r="AR911" s="2">
        <v>44333.607569444444</v>
      </c>
      <c r="AS911" s="2">
        <v>44333.607569444444</v>
      </c>
      <c r="AT911">
        <v>99127</v>
      </c>
      <c r="AU911">
        <v>70</v>
      </c>
      <c r="AV911">
        <v>0</v>
      </c>
      <c r="AW911">
        <v>0</v>
      </c>
      <c r="AY911" t="s">
        <v>2036</v>
      </c>
      <c r="BA911" s="2">
        <v>44183</v>
      </c>
      <c r="BB911" s="2">
        <v>44183</v>
      </c>
      <c r="BC911" t="s">
        <v>63</v>
      </c>
      <c r="BD911">
        <v>31</v>
      </c>
    </row>
    <row r="912" spans="1:56" hidden="1" x14ac:dyDescent="0.15">
      <c r="A912">
        <v>238</v>
      </c>
      <c r="B912">
        <v>5</v>
      </c>
      <c r="C912">
        <v>3</v>
      </c>
      <c r="D912">
        <v>3</v>
      </c>
      <c r="E912">
        <v>0</v>
      </c>
      <c r="G912" s="1">
        <v>44333</v>
      </c>
      <c r="H912" t="s">
        <v>2267</v>
      </c>
      <c r="I912" t="s">
        <v>56</v>
      </c>
      <c r="J912">
        <v>245</v>
      </c>
      <c r="K912" s="1">
        <v>43542</v>
      </c>
      <c r="L912" s="1">
        <v>43542</v>
      </c>
      <c r="M912" s="1">
        <v>43535</v>
      </c>
      <c r="N912" t="s">
        <v>2037</v>
      </c>
      <c r="O912" t="s">
        <v>2038</v>
      </c>
      <c r="P912" t="s">
        <v>2039</v>
      </c>
      <c r="Q912" t="s">
        <v>2040</v>
      </c>
      <c r="R912" s="1">
        <v>45361</v>
      </c>
      <c r="T912" t="s">
        <v>2295</v>
      </c>
      <c r="U912" t="s">
        <v>1684</v>
      </c>
      <c r="W912" t="s">
        <v>1685</v>
      </c>
      <c r="X912" t="s">
        <v>59</v>
      </c>
      <c r="Y912" t="s">
        <v>1686</v>
      </c>
      <c r="Z912" t="s">
        <v>1687</v>
      </c>
      <c r="AA912" t="s">
        <v>1688</v>
      </c>
      <c r="AC912">
        <v>1</v>
      </c>
      <c r="AG912" t="s">
        <v>2258</v>
      </c>
      <c r="AL912">
        <v>0</v>
      </c>
      <c r="AM912">
        <v>0</v>
      </c>
      <c r="AN912">
        <v>1</v>
      </c>
      <c r="AO912">
        <v>1</v>
      </c>
      <c r="AR912" s="2">
        <v>44333.607569444444</v>
      </c>
      <c r="AS912" s="2">
        <v>44333.607569444444</v>
      </c>
      <c r="AT912">
        <v>99127</v>
      </c>
      <c r="AU912">
        <v>71</v>
      </c>
      <c r="AV912">
        <v>0</v>
      </c>
      <c r="AW912">
        <v>0</v>
      </c>
      <c r="AY912" t="s">
        <v>2041</v>
      </c>
      <c r="BA912" s="2">
        <v>44183</v>
      </c>
      <c r="BB912" s="2">
        <v>44183</v>
      </c>
      <c r="BC912" t="s">
        <v>63</v>
      </c>
      <c r="BD912">
        <v>31</v>
      </c>
    </row>
    <row r="913" spans="1:56" hidden="1" x14ac:dyDescent="0.15">
      <c r="A913">
        <v>238</v>
      </c>
      <c r="B913">
        <v>5</v>
      </c>
      <c r="C913">
        <v>3</v>
      </c>
      <c r="D913">
        <v>3</v>
      </c>
      <c r="E913">
        <v>0</v>
      </c>
      <c r="G913" s="1">
        <v>44333</v>
      </c>
      <c r="H913" t="s">
        <v>2267</v>
      </c>
      <c r="I913" t="s">
        <v>56</v>
      </c>
      <c r="J913">
        <v>245</v>
      </c>
      <c r="K913" s="1">
        <v>43542</v>
      </c>
      <c r="L913" s="1">
        <v>43542</v>
      </c>
      <c r="M913" s="1">
        <v>43535</v>
      </c>
      <c r="N913" t="s">
        <v>2042</v>
      </c>
      <c r="O913" t="s">
        <v>2043</v>
      </c>
      <c r="P913" t="s">
        <v>2044</v>
      </c>
      <c r="Q913" t="s">
        <v>2045</v>
      </c>
      <c r="R913" s="1">
        <v>45361</v>
      </c>
      <c r="T913" t="s">
        <v>2295</v>
      </c>
      <c r="U913" t="s">
        <v>1684</v>
      </c>
      <c r="W913" t="s">
        <v>1685</v>
      </c>
      <c r="X913" t="s">
        <v>59</v>
      </c>
      <c r="Y913" t="s">
        <v>1686</v>
      </c>
      <c r="Z913" t="s">
        <v>1687</v>
      </c>
      <c r="AA913" t="s">
        <v>1688</v>
      </c>
      <c r="AC913">
        <v>1</v>
      </c>
      <c r="AG913" t="s">
        <v>2258</v>
      </c>
      <c r="AL913">
        <v>0</v>
      </c>
      <c r="AM913">
        <v>0</v>
      </c>
      <c r="AN913">
        <v>1</v>
      </c>
      <c r="AO913">
        <v>1</v>
      </c>
      <c r="AR913" s="2">
        <v>44333.607569444444</v>
      </c>
      <c r="AS913" s="2">
        <v>44333.607569444444</v>
      </c>
      <c r="AT913">
        <v>99127</v>
      </c>
      <c r="AU913">
        <v>72</v>
      </c>
      <c r="AV913">
        <v>0</v>
      </c>
      <c r="AW913">
        <v>0</v>
      </c>
      <c r="AY913" t="s">
        <v>2046</v>
      </c>
      <c r="BA913" s="2">
        <v>44183</v>
      </c>
      <c r="BB913" s="2">
        <v>44183</v>
      </c>
      <c r="BC913" t="s">
        <v>63</v>
      </c>
      <c r="BD913">
        <v>31</v>
      </c>
    </row>
    <row r="914" spans="1:56" hidden="1" x14ac:dyDescent="0.15">
      <c r="A914">
        <v>238</v>
      </c>
      <c r="B914">
        <v>5</v>
      </c>
      <c r="C914">
        <v>3</v>
      </c>
      <c r="D914">
        <v>3</v>
      </c>
      <c r="E914">
        <v>0</v>
      </c>
      <c r="G914" s="1">
        <v>44333</v>
      </c>
      <c r="H914" t="s">
        <v>2267</v>
      </c>
      <c r="I914" t="s">
        <v>56</v>
      </c>
      <c r="J914">
        <v>245</v>
      </c>
      <c r="K914" s="1">
        <v>43542</v>
      </c>
      <c r="L914" s="1">
        <v>43542</v>
      </c>
      <c r="M914" s="1">
        <v>43535</v>
      </c>
      <c r="N914" t="s">
        <v>2047</v>
      </c>
      <c r="O914" t="s">
        <v>2048</v>
      </c>
      <c r="P914" t="s">
        <v>2049</v>
      </c>
      <c r="Q914" t="s">
        <v>2050</v>
      </c>
      <c r="R914" s="1">
        <v>45361</v>
      </c>
      <c r="T914" t="s">
        <v>2295</v>
      </c>
      <c r="U914" t="s">
        <v>1684</v>
      </c>
      <c r="W914" t="s">
        <v>1685</v>
      </c>
      <c r="X914" t="s">
        <v>59</v>
      </c>
      <c r="Y914" t="s">
        <v>1686</v>
      </c>
      <c r="Z914" t="s">
        <v>1687</v>
      </c>
      <c r="AA914" t="s">
        <v>1688</v>
      </c>
      <c r="AC914">
        <v>1</v>
      </c>
      <c r="AG914" t="s">
        <v>2258</v>
      </c>
      <c r="AL914">
        <v>0</v>
      </c>
      <c r="AM914">
        <v>0</v>
      </c>
      <c r="AN914">
        <v>1</v>
      </c>
      <c r="AO914">
        <v>1</v>
      </c>
      <c r="AR914" s="2">
        <v>44333.607569444444</v>
      </c>
      <c r="AS914" s="2">
        <v>44333.607569444444</v>
      </c>
      <c r="AT914">
        <v>99127</v>
      </c>
      <c r="AU914">
        <v>73</v>
      </c>
      <c r="AV914">
        <v>0</v>
      </c>
      <c r="AW914">
        <v>0</v>
      </c>
      <c r="AY914" t="s">
        <v>2051</v>
      </c>
      <c r="BA914" s="2">
        <v>44183</v>
      </c>
      <c r="BB914" s="2">
        <v>44183</v>
      </c>
      <c r="BC914" t="s">
        <v>63</v>
      </c>
      <c r="BD914">
        <v>31</v>
      </c>
    </row>
    <row r="915" spans="1:56" hidden="1" x14ac:dyDescent="0.15">
      <c r="A915">
        <v>238</v>
      </c>
      <c r="B915">
        <v>5</v>
      </c>
      <c r="C915">
        <v>3</v>
      </c>
      <c r="D915">
        <v>3</v>
      </c>
      <c r="E915">
        <v>0</v>
      </c>
      <c r="G915" s="1">
        <v>44333</v>
      </c>
      <c r="H915" t="s">
        <v>2267</v>
      </c>
      <c r="I915" t="s">
        <v>56</v>
      </c>
      <c r="J915">
        <v>245</v>
      </c>
      <c r="K915" s="1">
        <v>43542</v>
      </c>
      <c r="L915" s="1">
        <v>43542</v>
      </c>
      <c r="M915" s="1">
        <v>43535</v>
      </c>
      <c r="N915" t="s">
        <v>2052</v>
      </c>
      <c r="O915" t="s">
        <v>2053</v>
      </c>
      <c r="P915" t="s">
        <v>2054</v>
      </c>
      <c r="Q915" t="s">
        <v>2055</v>
      </c>
      <c r="R915" s="1">
        <v>45361</v>
      </c>
      <c r="T915" t="s">
        <v>2295</v>
      </c>
      <c r="U915" t="s">
        <v>1684</v>
      </c>
      <c r="W915" t="s">
        <v>1685</v>
      </c>
      <c r="X915" t="s">
        <v>59</v>
      </c>
      <c r="Y915" t="s">
        <v>1686</v>
      </c>
      <c r="Z915" t="s">
        <v>1687</v>
      </c>
      <c r="AA915" t="s">
        <v>1688</v>
      </c>
      <c r="AC915">
        <v>1</v>
      </c>
      <c r="AG915" t="s">
        <v>2258</v>
      </c>
      <c r="AL915">
        <v>0</v>
      </c>
      <c r="AM915">
        <v>0</v>
      </c>
      <c r="AN915">
        <v>1</v>
      </c>
      <c r="AO915">
        <v>1</v>
      </c>
      <c r="AR915" s="2">
        <v>44333.607569444444</v>
      </c>
      <c r="AS915" s="2">
        <v>44333.607569444444</v>
      </c>
      <c r="AT915">
        <v>99127</v>
      </c>
      <c r="AU915">
        <v>74</v>
      </c>
      <c r="AV915">
        <v>0</v>
      </c>
      <c r="AW915">
        <v>0</v>
      </c>
      <c r="AY915" t="s">
        <v>2056</v>
      </c>
      <c r="BA915" s="2">
        <v>44183</v>
      </c>
      <c r="BB915" s="2">
        <v>44183</v>
      </c>
      <c r="BC915" t="s">
        <v>63</v>
      </c>
      <c r="BD915">
        <v>31</v>
      </c>
    </row>
    <row r="916" spans="1:56" hidden="1" x14ac:dyDescent="0.15">
      <c r="A916">
        <v>238</v>
      </c>
      <c r="B916">
        <v>5</v>
      </c>
      <c r="C916">
        <v>3</v>
      </c>
      <c r="D916">
        <v>3</v>
      </c>
      <c r="E916">
        <v>0</v>
      </c>
      <c r="G916" s="1">
        <v>44333</v>
      </c>
      <c r="H916" t="s">
        <v>2267</v>
      </c>
      <c r="I916" t="s">
        <v>56</v>
      </c>
      <c r="J916">
        <v>245</v>
      </c>
      <c r="K916" s="1">
        <v>43542</v>
      </c>
      <c r="L916" s="1">
        <v>43542</v>
      </c>
      <c r="M916" s="1">
        <v>43535</v>
      </c>
      <c r="N916" t="s">
        <v>2057</v>
      </c>
      <c r="O916" t="s">
        <v>2058</v>
      </c>
      <c r="P916" t="s">
        <v>2059</v>
      </c>
      <c r="Q916" t="s">
        <v>2060</v>
      </c>
      <c r="R916" s="1">
        <v>45361</v>
      </c>
      <c r="T916" t="s">
        <v>2295</v>
      </c>
      <c r="U916" t="s">
        <v>1684</v>
      </c>
      <c r="W916" t="s">
        <v>1685</v>
      </c>
      <c r="X916" t="s">
        <v>59</v>
      </c>
      <c r="Y916" t="s">
        <v>1686</v>
      </c>
      <c r="Z916" t="s">
        <v>1687</v>
      </c>
      <c r="AA916" t="s">
        <v>1688</v>
      </c>
      <c r="AC916">
        <v>1</v>
      </c>
      <c r="AG916" t="s">
        <v>2258</v>
      </c>
      <c r="AL916">
        <v>0</v>
      </c>
      <c r="AM916">
        <v>0</v>
      </c>
      <c r="AN916">
        <v>1</v>
      </c>
      <c r="AO916">
        <v>1</v>
      </c>
      <c r="AR916" s="2">
        <v>44333.607569444444</v>
      </c>
      <c r="AS916" s="2">
        <v>44333.607569444444</v>
      </c>
      <c r="AT916">
        <v>99127</v>
      </c>
      <c r="AU916">
        <v>75</v>
      </c>
      <c r="AV916">
        <v>0</v>
      </c>
      <c r="AW916">
        <v>2</v>
      </c>
      <c r="AX916" t="s">
        <v>2324</v>
      </c>
      <c r="AY916" t="s">
        <v>2325</v>
      </c>
      <c r="BA916" s="2">
        <v>44239.463425925926</v>
      </c>
      <c r="BB916" s="2">
        <v>44183</v>
      </c>
      <c r="BC916">
        <v>9999</v>
      </c>
      <c r="BD916">
        <v>31</v>
      </c>
    </row>
    <row r="917" spans="1:56" hidden="1" x14ac:dyDescent="0.15">
      <c r="A917">
        <v>238</v>
      </c>
      <c r="B917">
        <v>5</v>
      </c>
      <c r="C917">
        <v>3</v>
      </c>
      <c r="D917">
        <v>3</v>
      </c>
      <c r="E917">
        <v>0</v>
      </c>
      <c r="G917" s="1">
        <v>44333</v>
      </c>
      <c r="H917" t="s">
        <v>2267</v>
      </c>
      <c r="I917" t="s">
        <v>56</v>
      </c>
      <c r="J917">
        <v>245</v>
      </c>
      <c r="K917" s="1">
        <v>43542</v>
      </c>
      <c r="L917" s="1">
        <v>43542</v>
      </c>
      <c r="M917" s="1">
        <v>43535</v>
      </c>
      <c r="N917" t="s">
        <v>2062</v>
      </c>
      <c r="O917" t="s">
        <v>2063</v>
      </c>
      <c r="P917" t="s">
        <v>2064</v>
      </c>
      <c r="Q917" t="s">
        <v>2065</v>
      </c>
      <c r="R917" s="1">
        <v>45361</v>
      </c>
      <c r="T917" t="s">
        <v>2295</v>
      </c>
      <c r="U917" t="s">
        <v>1684</v>
      </c>
      <c r="W917" t="s">
        <v>1685</v>
      </c>
      <c r="X917" t="s">
        <v>59</v>
      </c>
      <c r="Y917" t="s">
        <v>1686</v>
      </c>
      <c r="Z917" t="s">
        <v>1687</v>
      </c>
      <c r="AA917" t="s">
        <v>1688</v>
      </c>
      <c r="AC917">
        <v>1</v>
      </c>
      <c r="AG917" t="s">
        <v>2258</v>
      </c>
      <c r="AL917">
        <v>0</v>
      </c>
      <c r="AM917">
        <v>0</v>
      </c>
      <c r="AN917">
        <v>1</v>
      </c>
      <c r="AO917">
        <v>1</v>
      </c>
      <c r="AR917" s="2">
        <v>44333.607569444444</v>
      </c>
      <c r="AS917" s="2">
        <v>44333.607569444444</v>
      </c>
      <c r="AT917">
        <v>99127</v>
      </c>
      <c r="AU917">
        <v>76</v>
      </c>
      <c r="AV917">
        <v>0</v>
      </c>
      <c r="AW917">
        <v>0</v>
      </c>
      <c r="AY917" t="s">
        <v>2066</v>
      </c>
      <c r="BA917" s="2">
        <v>44183</v>
      </c>
      <c r="BB917" s="2">
        <v>44183</v>
      </c>
      <c r="BC917" t="s">
        <v>63</v>
      </c>
      <c r="BD917">
        <v>31</v>
      </c>
    </row>
    <row r="918" spans="1:56" hidden="1" x14ac:dyDescent="0.15">
      <c r="A918">
        <v>238</v>
      </c>
      <c r="B918">
        <v>5</v>
      </c>
      <c r="C918">
        <v>3</v>
      </c>
      <c r="D918">
        <v>3</v>
      </c>
      <c r="E918">
        <v>0</v>
      </c>
      <c r="G918" s="1">
        <v>44333</v>
      </c>
      <c r="H918" t="s">
        <v>2267</v>
      </c>
      <c r="I918" t="s">
        <v>56</v>
      </c>
      <c r="J918">
        <v>245</v>
      </c>
      <c r="K918" s="1">
        <v>43542</v>
      </c>
      <c r="L918" s="1">
        <v>43542</v>
      </c>
      <c r="M918" s="1">
        <v>43535</v>
      </c>
      <c r="N918" t="s">
        <v>2067</v>
      </c>
      <c r="O918" t="s">
        <v>2068</v>
      </c>
      <c r="P918" t="s">
        <v>2069</v>
      </c>
      <c r="Q918" t="s">
        <v>2070</v>
      </c>
      <c r="R918" s="1">
        <v>45361</v>
      </c>
      <c r="T918" t="s">
        <v>2295</v>
      </c>
      <c r="U918" t="s">
        <v>1684</v>
      </c>
      <c r="W918" t="s">
        <v>1685</v>
      </c>
      <c r="X918" t="s">
        <v>59</v>
      </c>
      <c r="Y918" t="s">
        <v>1686</v>
      </c>
      <c r="Z918" t="s">
        <v>1687</v>
      </c>
      <c r="AA918" t="s">
        <v>1688</v>
      </c>
      <c r="AC918">
        <v>1</v>
      </c>
      <c r="AG918" t="s">
        <v>2258</v>
      </c>
      <c r="AL918">
        <v>0</v>
      </c>
      <c r="AM918">
        <v>0</v>
      </c>
      <c r="AN918">
        <v>1</v>
      </c>
      <c r="AO918">
        <v>1</v>
      </c>
      <c r="AR918" s="2">
        <v>44333.607569444444</v>
      </c>
      <c r="AS918" s="2">
        <v>44333.607569444444</v>
      </c>
      <c r="AT918">
        <v>99127</v>
      </c>
      <c r="AU918">
        <v>77</v>
      </c>
      <c r="AV918">
        <v>0</v>
      </c>
      <c r="AW918">
        <v>0</v>
      </c>
      <c r="AY918" t="s">
        <v>2071</v>
      </c>
      <c r="BA918" s="2">
        <v>44183</v>
      </c>
      <c r="BB918" s="2">
        <v>44183</v>
      </c>
      <c r="BC918" t="s">
        <v>63</v>
      </c>
      <c r="BD918">
        <v>31</v>
      </c>
    </row>
    <row r="919" spans="1:56" hidden="1" x14ac:dyDescent="0.15">
      <c r="A919">
        <v>238</v>
      </c>
      <c r="B919">
        <v>7</v>
      </c>
      <c r="C919">
        <v>3</v>
      </c>
      <c r="D919">
        <v>3</v>
      </c>
      <c r="E919">
        <v>0</v>
      </c>
      <c r="H919" t="s">
        <v>2267</v>
      </c>
      <c r="I919" t="s">
        <v>56</v>
      </c>
      <c r="J919">
        <v>245</v>
      </c>
      <c r="K919" s="1">
        <v>43542</v>
      </c>
      <c r="L919" s="1">
        <v>43542</v>
      </c>
      <c r="M919" s="1">
        <v>43535</v>
      </c>
      <c r="N919" t="s">
        <v>1689</v>
      </c>
      <c r="O919" t="s">
        <v>1686</v>
      </c>
      <c r="P919" t="s">
        <v>1690</v>
      </c>
      <c r="Q919" t="s">
        <v>1688</v>
      </c>
      <c r="R919" s="1">
        <v>45361</v>
      </c>
      <c r="T919" t="s">
        <v>2295</v>
      </c>
      <c r="U919" t="s">
        <v>1684</v>
      </c>
      <c r="W919" t="s">
        <v>1685</v>
      </c>
      <c r="X919" t="s">
        <v>59</v>
      </c>
      <c r="Y919" t="s">
        <v>1686</v>
      </c>
      <c r="Z919" t="s">
        <v>1687</v>
      </c>
      <c r="AA919" t="s">
        <v>1688</v>
      </c>
      <c r="AC919">
        <v>1</v>
      </c>
      <c r="AG919" t="s">
        <v>2258</v>
      </c>
      <c r="AL919">
        <v>0</v>
      </c>
      <c r="AM919">
        <v>0</v>
      </c>
      <c r="AN919">
        <v>1</v>
      </c>
      <c r="AO919">
        <v>1</v>
      </c>
      <c r="AR919" s="2">
        <v>44342.478113425925</v>
      </c>
      <c r="AS919" s="2">
        <v>44342.478113425925</v>
      </c>
      <c r="AT919">
        <v>99127</v>
      </c>
      <c r="AU919">
        <v>1</v>
      </c>
      <c r="AV919">
        <v>0</v>
      </c>
      <c r="AW919">
        <v>0</v>
      </c>
      <c r="AY919" t="s">
        <v>1691</v>
      </c>
      <c r="BA919" s="2">
        <v>44183</v>
      </c>
      <c r="BB919" s="2">
        <v>44183</v>
      </c>
      <c r="BC919" t="s">
        <v>63</v>
      </c>
      <c r="BD919">
        <v>31</v>
      </c>
    </row>
    <row r="920" spans="1:56" hidden="1" x14ac:dyDescent="0.15">
      <c r="A920">
        <v>238</v>
      </c>
      <c r="B920">
        <v>7</v>
      </c>
      <c r="C920">
        <v>3</v>
      </c>
      <c r="D920">
        <v>3</v>
      </c>
      <c r="E920">
        <v>0</v>
      </c>
      <c r="H920" t="s">
        <v>2267</v>
      </c>
      <c r="I920" t="s">
        <v>56</v>
      </c>
      <c r="J920">
        <v>245</v>
      </c>
      <c r="K920" s="1">
        <v>43542</v>
      </c>
      <c r="L920" s="1">
        <v>43542</v>
      </c>
      <c r="M920" s="1">
        <v>43535</v>
      </c>
      <c r="N920" t="s">
        <v>1692</v>
      </c>
      <c r="O920" t="s">
        <v>1693</v>
      </c>
      <c r="P920" t="s">
        <v>1694</v>
      </c>
      <c r="Q920" t="s">
        <v>1695</v>
      </c>
      <c r="R920" s="1">
        <v>45361</v>
      </c>
      <c r="T920" t="s">
        <v>2295</v>
      </c>
      <c r="U920" t="s">
        <v>1684</v>
      </c>
      <c r="W920" t="s">
        <v>1685</v>
      </c>
      <c r="X920" t="s">
        <v>59</v>
      </c>
      <c r="Y920" t="s">
        <v>1686</v>
      </c>
      <c r="Z920" t="s">
        <v>1687</v>
      </c>
      <c r="AA920" t="s">
        <v>1688</v>
      </c>
      <c r="AC920">
        <v>1</v>
      </c>
      <c r="AG920" t="s">
        <v>2258</v>
      </c>
      <c r="AL920">
        <v>0</v>
      </c>
      <c r="AM920">
        <v>0</v>
      </c>
      <c r="AN920">
        <v>1</v>
      </c>
      <c r="AO920">
        <v>1</v>
      </c>
      <c r="AR920" s="2">
        <v>44342.478113425925</v>
      </c>
      <c r="AS920" s="2">
        <v>44342.478113425925</v>
      </c>
      <c r="AT920">
        <v>99127</v>
      </c>
      <c r="AU920">
        <v>2</v>
      </c>
      <c r="AV920">
        <v>0</v>
      </c>
      <c r="AW920">
        <v>0</v>
      </c>
      <c r="AY920" t="s">
        <v>1696</v>
      </c>
      <c r="BA920" s="2">
        <v>44183</v>
      </c>
      <c r="BB920" s="2">
        <v>44183</v>
      </c>
      <c r="BC920" t="s">
        <v>63</v>
      </c>
      <c r="BD920">
        <v>31</v>
      </c>
    </row>
    <row r="921" spans="1:56" hidden="1" x14ac:dyDescent="0.15">
      <c r="A921">
        <v>238</v>
      </c>
      <c r="B921">
        <v>7</v>
      </c>
      <c r="C921">
        <v>3</v>
      </c>
      <c r="D921">
        <v>3</v>
      </c>
      <c r="E921">
        <v>0</v>
      </c>
      <c r="H921" t="s">
        <v>2267</v>
      </c>
      <c r="I921" t="s">
        <v>56</v>
      </c>
      <c r="J921">
        <v>245</v>
      </c>
      <c r="K921" s="1">
        <v>43542</v>
      </c>
      <c r="L921" s="1">
        <v>43542</v>
      </c>
      <c r="M921" s="1">
        <v>43535</v>
      </c>
      <c r="N921" t="s">
        <v>1697</v>
      </c>
      <c r="O921" t="s">
        <v>1698</v>
      </c>
      <c r="P921" t="s">
        <v>1699</v>
      </c>
      <c r="Q921" t="s">
        <v>1700</v>
      </c>
      <c r="R921" s="1">
        <v>45361</v>
      </c>
      <c r="T921" t="s">
        <v>2295</v>
      </c>
      <c r="U921" t="s">
        <v>1684</v>
      </c>
      <c r="W921" t="s">
        <v>1685</v>
      </c>
      <c r="X921" t="s">
        <v>59</v>
      </c>
      <c r="Y921" t="s">
        <v>1686</v>
      </c>
      <c r="Z921" t="s">
        <v>1687</v>
      </c>
      <c r="AA921" t="s">
        <v>1688</v>
      </c>
      <c r="AC921">
        <v>1</v>
      </c>
      <c r="AG921" t="s">
        <v>2258</v>
      </c>
      <c r="AL921">
        <v>0</v>
      </c>
      <c r="AM921">
        <v>0</v>
      </c>
      <c r="AN921">
        <v>1</v>
      </c>
      <c r="AO921">
        <v>1</v>
      </c>
      <c r="AR921" s="2">
        <v>44342.478113425925</v>
      </c>
      <c r="AS921" s="2">
        <v>44342.478113425925</v>
      </c>
      <c r="AT921">
        <v>99127</v>
      </c>
      <c r="AU921">
        <v>3</v>
      </c>
      <c r="AV921">
        <v>0</v>
      </c>
      <c r="AW921">
        <v>0</v>
      </c>
      <c r="AY921" t="s">
        <v>1701</v>
      </c>
      <c r="BA921" s="2">
        <v>44183</v>
      </c>
      <c r="BB921" s="2">
        <v>44183</v>
      </c>
      <c r="BC921" t="s">
        <v>63</v>
      </c>
      <c r="BD921">
        <v>31</v>
      </c>
    </row>
    <row r="922" spans="1:56" hidden="1" x14ac:dyDescent="0.15">
      <c r="A922">
        <v>238</v>
      </c>
      <c r="B922">
        <v>7</v>
      </c>
      <c r="C922">
        <v>3</v>
      </c>
      <c r="D922">
        <v>3</v>
      </c>
      <c r="E922">
        <v>0</v>
      </c>
      <c r="H922" t="s">
        <v>2267</v>
      </c>
      <c r="I922" t="s">
        <v>56</v>
      </c>
      <c r="J922">
        <v>245</v>
      </c>
      <c r="K922" s="1">
        <v>43542</v>
      </c>
      <c r="L922" s="1">
        <v>43542</v>
      </c>
      <c r="M922" s="1">
        <v>43535</v>
      </c>
      <c r="N922" t="s">
        <v>2457</v>
      </c>
      <c r="O922" t="s">
        <v>1708</v>
      </c>
      <c r="P922" t="s">
        <v>1709</v>
      </c>
      <c r="Q922" t="s">
        <v>1710</v>
      </c>
      <c r="R922" s="1">
        <v>45361</v>
      </c>
      <c r="T922" t="s">
        <v>2295</v>
      </c>
      <c r="U922" t="s">
        <v>1684</v>
      </c>
      <c r="W922" t="s">
        <v>1685</v>
      </c>
      <c r="X922" t="s">
        <v>59</v>
      </c>
      <c r="Y922" t="s">
        <v>1686</v>
      </c>
      <c r="Z922" t="s">
        <v>1687</v>
      </c>
      <c r="AA922" t="s">
        <v>1688</v>
      </c>
      <c r="AC922">
        <v>1</v>
      </c>
      <c r="AG922" t="s">
        <v>2258</v>
      </c>
      <c r="AL922">
        <v>0</v>
      </c>
      <c r="AM922">
        <v>0</v>
      </c>
      <c r="AN922">
        <v>1</v>
      </c>
      <c r="AO922">
        <v>1</v>
      </c>
      <c r="AR922" s="2">
        <v>44342.478113425925</v>
      </c>
      <c r="AS922" s="2">
        <v>44342.478113425925</v>
      </c>
      <c r="AT922">
        <v>99127</v>
      </c>
      <c r="AU922">
        <v>5</v>
      </c>
      <c r="AV922">
        <v>0</v>
      </c>
      <c r="AW922">
        <v>2</v>
      </c>
      <c r="AX922" t="s">
        <v>2458</v>
      </c>
      <c r="AY922" t="s">
        <v>2459</v>
      </c>
      <c r="BA922" s="2">
        <v>44342.470416666663</v>
      </c>
      <c r="BB922" s="2">
        <v>44183</v>
      </c>
      <c r="BC922">
        <v>99127</v>
      </c>
      <c r="BD922">
        <v>31</v>
      </c>
    </row>
    <row r="923" spans="1:56" hidden="1" x14ac:dyDescent="0.15">
      <c r="A923">
        <v>238</v>
      </c>
      <c r="B923">
        <v>7</v>
      </c>
      <c r="C923">
        <v>3</v>
      </c>
      <c r="D923">
        <v>3</v>
      </c>
      <c r="E923">
        <v>0</v>
      </c>
      <c r="H923" t="s">
        <v>2267</v>
      </c>
      <c r="I923" t="s">
        <v>56</v>
      </c>
      <c r="J923">
        <v>245</v>
      </c>
      <c r="K923" s="1">
        <v>43542</v>
      </c>
      <c r="L923" s="1">
        <v>43542</v>
      </c>
      <c r="M923" s="1">
        <v>43535</v>
      </c>
      <c r="N923" t="s">
        <v>1712</v>
      </c>
      <c r="O923" t="s">
        <v>1713</v>
      </c>
      <c r="P923" t="s">
        <v>1714</v>
      </c>
      <c r="Q923" t="s">
        <v>1715</v>
      </c>
      <c r="R923" s="1">
        <v>45361</v>
      </c>
      <c r="T923" t="s">
        <v>2295</v>
      </c>
      <c r="U923" t="s">
        <v>1684</v>
      </c>
      <c r="W923" t="s">
        <v>1685</v>
      </c>
      <c r="X923" t="s">
        <v>59</v>
      </c>
      <c r="Y923" t="s">
        <v>1686</v>
      </c>
      <c r="Z923" t="s">
        <v>1687</v>
      </c>
      <c r="AA923" t="s">
        <v>1688</v>
      </c>
      <c r="AC923">
        <v>1</v>
      </c>
      <c r="AG923" t="s">
        <v>2258</v>
      </c>
      <c r="AL923">
        <v>0</v>
      </c>
      <c r="AM923">
        <v>0</v>
      </c>
      <c r="AN923">
        <v>1</v>
      </c>
      <c r="AO923">
        <v>1</v>
      </c>
      <c r="AR923" s="2">
        <v>44342.478113425925</v>
      </c>
      <c r="AS923" s="2">
        <v>44342.478113425925</v>
      </c>
      <c r="AT923">
        <v>99127</v>
      </c>
      <c r="AU923">
        <v>6</v>
      </c>
      <c r="AV923">
        <v>0</v>
      </c>
      <c r="AW923">
        <v>0</v>
      </c>
      <c r="AY923" t="s">
        <v>1716</v>
      </c>
      <c r="BA923" s="2">
        <v>44183</v>
      </c>
      <c r="BB923" s="2">
        <v>44183</v>
      </c>
      <c r="BC923" t="s">
        <v>63</v>
      </c>
      <c r="BD923">
        <v>31</v>
      </c>
    </row>
    <row r="924" spans="1:56" hidden="1" x14ac:dyDescent="0.15">
      <c r="A924">
        <v>238</v>
      </c>
      <c r="B924">
        <v>7</v>
      </c>
      <c r="C924">
        <v>3</v>
      </c>
      <c r="D924">
        <v>3</v>
      </c>
      <c r="E924">
        <v>0</v>
      </c>
      <c r="H924" t="s">
        <v>2267</v>
      </c>
      <c r="I924" t="s">
        <v>56</v>
      </c>
      <c r="J924">
        <v>245</v>
      </c>
      <c r="K924" s="1">
        <v>43542</v>
      </c>
      <c r="L924" s="1">
        <v>43542</v>
      </c>
      <c r="M924" s="1">
        <v>43535</v>
      </c>
      <c r="N924" t="s">
        <v>1722</v>
      </c>
      <c r="O924" t="s">
        <v>1723</v>
      </c>
      <c r="P924" t="s">
        <v>1724</v>
      </c>
      <c r="Q924" t="s">
        <v>1725</v>
      </c>
      <c r="R924" s="1">
        <v>45361</v>
      </c>
      <c r="T924" t="s">
        <v>2295</v>
      </c>
      <c r="U924" t="s">
        <v>1684</v>
      </c>
      <c r="W924" t="s">
        <v>1685</v>
      </c>
      <c r="X924" t="s">
        <v>59</v>
      </c>
      <c r="Y924" t="s">
        <v>1686</v>
      </c>
      <c r="Z924" t="s">
        <v>1687</v>
      </c>
      <c r="AA924" t="s">
        <v>1688</v>
      </c>
      <c r="AC924">
        <v>1</v>
      </c>
      <c r="AG924" t="s">
        <v>2258</v>
      </c>
      <c r="AL924">
        <v>0</v>
      </c>
      <c r="AM924">
        <v>0</v>
      </c>
      <c r="AN924">
        <v>1</v>
      </c>
      <c r="AO924">
        <v>1</v>
      </c>
      <c r="AR924" s="2">
        <v>44342.478113425925</v>
      </c>
      <c r="AS924" s="2">
        <v>44342.478113425925</v>
      </c>
      <c r="AT924">
        <v>99127</v>
      </c>
      <c r="AU924">
        <v>8</v>
      </c>
      <c r="AV924">
        <v>0</v>
      </c>
      <c r="AW924">
        <v>2</v>
      </c>
      <c r="AX924" t="s">
        <v>2395</v>
      </c>
      <c r="AY924" t="s">
        <v>2396</v>
      </c>
      <c r="BA924" s="2">
        <v>44239.463043981479</v>
      </c>
      <c r="BB924" s="2">
        <v>44183</v>
      </c>
      <c r="BC924">
        <v>9999</v>
      </c>
      <c r="BD924">
        <v>31</v>
      </c>
    </row>
    <row r="925" spans="1:56" hidden="1" x14ac:dyDescent="0.15">
      <c r="A925">
        <v>238</v>
      </c>
      <c r="B925">
        <v>7</v>
      </c>
      <c r="C925">
        <v>3</v>
      </c>
      <c r="D925">
        <v>3</v>
      </c>
      <c r="E925">
        <v>0</v>
      </c>
      <c r="H925" t="s">
        <v>2267</v>
      </c>
      <c r="I925" t="s">
        <v>56</v>
      </c>
      <c r="J925">
        <v>245</v>
      </c>
      <c r="K925" s="1">
        <v>43542</v>
      </c>
      <c r="L925" s="1">
        <v>43542</v>
      </c>
      <c r="M925" s="1">
        <v>43535</v>
      </c>
      <c r="N925" t="s">
        <v>1727</v>
      </c>
      <c r="O925" t="s">
        <v>1728</v>
      </c>
      <c r="P925" t="s">
        <v>1729</v>
      </c>
      <c r="Q925" t="s">
        <v>1730</v>
      </c>
      <c r="R925" s="1">
        <v>45361</v>
      </c>
      <c r="T925" t="s">
        <v>2295</v>
      </c>
      <c r="U925" t="s">
        <v>1684</v>
      </c>
      <c r="W925" t="s">
        <v>1685</v>
      </c>
      <c r="X925" t="s">
        <v>59</v>
      </c>
      <c r="Y925" t="s">
        <v>1686</v>
      </c>
      <c r="Z925" t="s">
        <v>1687</v>
      </c>
      <c r="AA925" t="s">
        <v>1688</v>
      </c>
      <c r="AC925">
        <v>1</v>
      </c>
      <c r="AG925" t="s">
        <v>2258</v>
      </c>
      <c r="AL925">
        <v>0</v>
      </c>
      <c r="AM925">
        <v>0</v>
      </c>
      <c r="AN925">
        <v>1</v>
      </c>
      <c r="AO925">
        <v>1</v>
      </c>
      <c r="AR925" s="2">
        <v>44342.478113425925</v>
      </c>
      <c r="AS925" s="2">
        <v>44342.478113425925</v>
      </c>
      <c r="AT925">
        <v>99127</v>
      </c>
      <c r="AU925">
        <v>9</v>
      </c>
      <c r="AV925">
        <v>0</v>
      </c>
      <c r="AW925">
        <v>2</v>
      </c>
      <c r="AX925" t="s">
        <v>2460</v>
      </c>
      <c r="AY925" t="s">
        <v>2461</v>
      </c>
      <c r="BA925" s="2">
        <v>44342.471134259256</v>
      </c>
      <c r="BB925" s="2">
        <v>44183</v>
      </c>
      <c r="BC925">
        <v>99127</v>
      </c>
      <c r="BD925">
        <v>31</v>
      </c>
    </row>
    <row r="926" spans="1:56" hidden="1" x14ac:dyDescent="0.15">
      <c r="A926">
        <v>238</v>
      </c>
      <c r="B926">
        <v>7</v>
      </c>
      <c r="C926">
        <v>3</v>
      </c>
      <c r="D926">
        <v>3</v>
      </c>
      <c r="E926">
        <v>0</v>
      </c>
      <c r="H926" t="s">
        <v>2267</v>
      </c>
      <c r="I926" t="s">
        <v>56</v>
      </c>
      <c r="J926">
        <v>245</v>
      </c>
      <c r="K926" s="1">
        <v>43542</v>
      </c>
      <c r="L926" s="1">
        <v>43542</v>
      </c>
      <c r="M926" s="1">
        <v>43535</v>
      </c>
      <c r="N926" t="s">
        <v>1732</v>
      </c>
      <c r="O926" t="s">
        <v>1733</v>
      </c>
      <c r="P926" t="s">
        <v>1734</v>
      </c>
      <c r="Q926" t="s">
        <v>1735</v>
      </c>
      <c r="R926" s="1">
        <v>45361</v>
      </c>
      <c r="T926" t="s">
        <v>2295</v>
      </c>
      <c r="U926" t="s">
        <v>1684</v>
      </c>
      <c r="W926" t="s">
        <v>1685</v>
      </c>
      <c r="X926" t="s">
        <v>59</v>
      </c>
      <c r="Y926" t="s">
        <v>1686</v>
      </c>
      <c r="Z926" t="s">
        <v>1687</v>
      </c>
      <c r="AA926" t="s">
        <v>1688</v>
      </c>
      <c r="AC926">
        <v>1</v>
      </c>
      <c r="AG926" t="s">
        <v>2258</v>
      </c>
      <c r="AL926">
        <v>0</v>
      </c>
      <c r="AM926">
        <v>0</v>
      </c>
      <c r="AN926">
        <v>1</v>
      </c>
      <c r="AO926">
        <v>1</v>
      </c>
      <c r="AR926" s="2">
        <v>44342.478113425925</v>
      </c>
      <c r="AS926" s="2">
        <v>44342.478113425925</v>
      </c>
      <c r="AT926">
        <v>99127</v>
      </c>
      <c r="AU926">
        <v>10</v>
      </c>
      <c r="AV926">
        <v>0</v>
      </c>
      <c r="AW926">
        <v>0</v>
      </c>
      <c r="AY926" t="s">
        <v>1736</v>
      </c>
      <c r="BA926" s="2">
        <v>44183</v>
      </c>
      <c r="BB926" s="2">
        <v>44183</v>
      </c>
      <c r="BC926" t="s">
        <v>63</v>
      </c>
      <c r="BD926">
        <v>31</v>
      </c>
    </row>
    <row r="927" spans="1:56" hidden="1" x14ac:dyDescent="0.15">
      <c r="A927">
        <v>238</v>
      </c>
      <c r="B927">
        <v>11</v>
      </c>
      <c r="C927">
        <v>3</v>
      </c>
      <c r="D927">
        <v>3</v>
      </c>
      <c r="E927">
        <v>0</v>
      </c>
      <c r="G927" s="1">
        <v>44468</v>
      </c>
      <c r="H927" t="s">
        <v>2267</v>
      </c>
      <c r="I927" t="s">
        <v>56</v>
      </c>
      <c r="J927">
        <v>245</v>
      </c>
      <c r="K927" s="1">
        <v>43542</v>
      </c>
      <c r="L927" s="1">
        <v>43542</v>
      </c>
      <c r="M927" s="1">
        <v>43535</v>
      </c>
      <c r="N927" t="s">
        <v>1977</v>
      </c>
      <c r="O927" t="s">
        <v>1978</v>
      </c>
      <c r="P927" t="s">
        <v>1979</v>
      </c>
      <c r="Q927" t="s">
        <v>1980</v>
      </c>
      <c r="R927" s="1">
        <v>45361</v>
      </c>
      <c r="T927" t="s">
        <v>2295</v>
      </c>
      <c r="U927" t="s">
        <v>1684</v>
      </c>
      <c r="W927" t="s">
        <v>1685</v>
      </c>
      <c r="X927" t="s">
        <v>59</v>
      </c>
      <c r="Y927" t="s">
        <v>1686</v>
      </c>
      <c r="Z927" t="s">
        <v>1687</v>
      </c>
      <c r="AA927" t="s">
        <v>1688</v>
      </c>
      <c r="AC927">
        <v>1</v>
      </c>
      <c r="AG927" t="s">
        <v>2258</v>
      </c>
      <c r="AL927">
        <v>0</v>
      </c>
      <c r="AM927">
        <v>0</v>
      </c>
      <c r="AN927">
        <v>1</v>
      </c>
      <c r="AO927">
        <v>1</v>
      </c>
      <c r="AR927" s="2">
        <v>44469.422754629632</v>
      </c>
      <c r="AS927" s="2">
        <v>44469.422754629632</v>
      </c>
      <c r="AT927">
        <v>99127</v>
      </c>
      <c r="AU927">
        <v>59</v>
      </c>
      <c r="AV927">
        <v>0</v>
      </c>
      <c r="AW927">
        <v>0</v>
      </c>
      <c r="AY927" t="s">
        <v>1981</v>
      </c>
      <c r="BA927" s="2">
        <v>44183</v>
      </c>
      <c r="BB927" s="2">
        <v>44183</v>
      </c>
      <c r="BC927" t="s">
        <v>63</v>
      </c>
      <c r="BD927">
        <v>31</v>
      </c>
    </row>
    <row r="928" spans="1:56" hidden="1" x14ac:dyDescent="0.15">
      <c r="A928">
        <v>238</v>
      </c>
      <c r="B928">
        <v>11</v>
      </c>
      <c r="C928">
        <v>3</v>
      </c>
      <c r="D928">
        <v>3</v>
      </c>
      <c r="E928">
        <v>0</v>
      </c>
      <c r="G928" s="1">
        <v>44468</v>
      </c>
      <c r="H928" t="s">
        <v>2267</v>
      </c>
      <c r="I928" t="s">
        <v>56</v>
      </c>
      <c r="J928">
        <v>245</v>
      </c>
      <c r="K928" s="1">
        <v>43542</v>
      </c>
      <c r="L928" s="1">
        <v>43542</v>
      </c>
      <c r="M928" s="1">
        <v>43535</v>
      </c>
      <c r="N928" t="s">
        <v>1982</v>
      </c>
      <c r="O928" t="s">
        <v>1983</v>
      </c>
      <c r="P928" t="s">
        <v>1984</v>
      </c>
      <c r="Q928" t="s">
        <v>1985</v>
      </c>
      <c r="R928" s="1">
        <v>45361</v>
      </c>
      <c r="T928" t="s">
        <v>2295</v>
      </c>
      <c r="U928" t="s">
        <v>1684</v>
      </c>
      <c r="W928" t="s">
        <v>1685</v>
      </c>
      <c r="X928" t="s">
        <v>59</v>
      </c>
      <c r="Y928" t="s">
        <v>1686</v>
      </c>
      <c r="Z928" t="s">
        <v>1687</v>
      </c>
      <c r="AA928" t="s">
        <v>1688</v>
      </c>
      <c r="AC928">
        <v>1</v>
      </c>
      <c r="AG928" t="s">
        <v>2258</v>
      </c>
      <c r="AL928">
        <v>0</v>
      </c>
      <c r="AM928">
        <v>0</v>
      </c>
      <c r="AN928">
        <v>1</v>
      </c>
      <c r="AO928">
        <v>1</v>
      </c>
      <c r="AR928" s="2">
        <v>44469.422754629632</v>
      </c>
      <c r="AS928" s="2">
        <v>44469.422754629632</v>
      </c>
      <c r="AT928">
        <v>99127</v>
      </c>
      <c r="AU928">
        <v>60</v>
      </c>
      <c r="AV928">
        <v>0</v>
      </c>
      <c r="AW928">
        <v>0</v>
      </c>
      <c r="AY928" t="s">
        <v>1986</v>
      </c>
      <c r="BA928" s="2">
        <v>44183</v>
      </c>
      <c r="BB928" s="2">
        <v>44183</v>
      </c>
      <c r="BC928" t="s">
        <v>63</v>
      </c>
      <c r="BD928">
        <v>31</v>
      </c>
    </row>
    <row r="929" spans="1:56" hidden="1" x14ac:dyDescent="0.15">
      <c r="A929">
        <v>238</v>
      </c>
      <c r="B929">
        <v>11</v>
      </c>
      <c r="C929">
        <v>3</v>
      </c>
      <c r="D929">
        <v>3</v>
      </c>
      <c r="E929">
        <v>0</v>
      </c>
      <c r="G929" s="1">
        <v>44468</v>
      </c>
      <c r="H929" t="s">
        <v>2267</v>
      </c>
      <c r="I929" t="s">
        <v>56</v>
      </c>
      <c r="J929">
        <v>245</v>
      </c>
      <c r="K929" s="1">
        <v>43542</v>
      </c>
      <c r="L929" s="1">
        <v>43542</v>
      </c>
      <c r="M929" s="1">
        <v>43535</v>
      </c>
      <c r="N929" t="s">
        <v>1987</v>
      </c>
      <c r="O929" t="s">
        <v>1988</v>
      </c>
      <c r="P929" t="s">
        <v>1989</v>
      </c>
      <c r="Q929" t="s">
        <v>1990</v>
      </c>
      <c r="R929" s="1">
        <v>45361</v>
      </c>
      <c r="T929" t="s">
        <v>2295</v>
      </c>
      <c r="U929" t="s">
        <v>1684</v>
      </c>
      <c r="W929" t="s">
        <v>1685</v>
      </c>
      <c r="X929" t="s">
        <v>59</v>
      </c>
      <c r="Y929" t="s">
        <v>1686</v>
      </c>
      <c r="Z929" t="s">
        <v>1687</v>
      </c>
      <c r="AA929" t="s">
        <v>1688</v>
      </c>
      <c r="AC929">
        <v>1</v>
      </c>
      <c r="AG929" t="s">
        <v>2258</v>
      </c>
      <c r="AL929">
        <v>0</v>
      </c>
      <c r="AM929">
        <v>0</v>
      </c>
      <c r="AN929">
        <v>1</v>
      </c>
      <c r="AO929">
        <v>1</v>
      </c>
      <c r="AR929" s="2">
        <v>44469.422754629632</v>
      </c>
      <c r="AS929" s="2">
        <v>44469.422754629632</v>
      </c>
      <c r="AT929">
        <v>99127</v>
      </c>
      <c r="AU929">
        <v>61</v>
      </c>
      <c r="AV929">
        <v>0</v>
      </c>
      <c r="AW929">
        <v>0</v>
      </c>
      <c r="AY929" t="s">
        <v>1991</v>
      </c>
      <c r="BA929" s="2">
        <v>44183</v>
      </c>
      <c r="BB929" s="2">
        <v>44183</v>
      </c>
      <c r="BC929" t="s">
        <v>63</v>
      </c>
      <c r="BD929">
        <v>31</v>
      </c>
    </row>
    <row r="930" spans="1:56" hidden="1" x14ac:dyDescent="0.15">
      <c r="A930">
        <v>238</v>
      </c>
      <c r="B930">
        <v>11</v>
      </c>
      <c r="C930">
        <v>3</v>
      </c>
      <c r="D930">
        <v>3</v>
      </c>
      <c r="E930">
        <v>0</v>
      </c>
      <c r="G930" s="1">
        <v>44468</v>
      </c>
      <c r="H930" t="s">
        <v>2267</v>
      </c>
      <c r="I930" t="s">
        <v>56</v>
      </c>
      <c r="J930">
        <v>245</v>
      </c>
      <c r="K930" s="1">
        <v>43542</v>
      </c>
      <c r="L930" s="1">
        <v>43542</v>
      </c>
      <c r="M930" s="1">
        <v>43535</v>
      </c>
      <c r="N930" t="s">
        <v>1992</v>
      </c>
      <c r="O930" t="s">
        <v>1993</v>
      </c>
      <c r="P930" t="s">
        <v>1994</v>
      </c>
      <c r="Q930" t="s">
        <v>1995</v>
      </c>
      <c r="R930" s="1">
        <v>45361</v>
      </c>
      <c r="T930" t="s">
        <v>2295</v>
      </c>
      <c r="U930" t="s">
        <v>1684</v>
      </c>
      <c r="W930" t="s">
        <v>1685</v>
      </c>
      <c r="X930" t="s">
        <v>59</v>
      </c>
      <c r="Y930" t="s">
        <v>1686</v>
      </c>
      <c r="Z930" t="s">
        <v>1687</v>
      </c>
      <c r="AA930" t="s">
        <v>1688</v>
      </c>
      <c r="AC930">
        <v>1</v>
      </c>
      <c r="AG930" t="s">
        <v>2258</v>
      </c>
      <c r="AL930">
        <v>0</v>
      </c>
      <c r="AM930">
        <v>0</v>
      </c>
      <c r="AN930">
        <v>1</v>
      </c>
      <c r="AO930">
        <v>1</v>
      </c>
      <c r="AR930" s="2">
        <v>44469.422754629632</v>
      </c>
      <c r="AS930" s="2">
        <v>44469.422754629632</v>
      </c>
      <c r="AT930">
        <v>99127</v>
      </c>
      <c r="AU930">
        <v>62</v>
      </c>
      <c r="AV930">
        <v>0</v>
      </c>
      <c r="AW930">
        <v>0</v>
      </c>
      <c r="AY930" t="s">
        <v>1996</v>
      </c>
      <c r="BA930" s="2">
        <v>44183</v>
      </c>
      <c r="BB930" s="2">
        <v>44183</v>
      </c>
      <c r="BC930" t="s">
        <v>63</v>
      </c>
      <c r="BD930">
        <v>31</v>
      </c>
    </row>
    <row r="931" spans="1:56" hidden="1" x14ac:dyDescent="0.15">
      <c r="A931">
        <v>238</v>
      </c>
      <c r="B931">
        <v>11</v>
      </c>
      <c r="C931">
        <v>3</v>
      </c>
      <c r="D931">
        <v>3</v>
      </c>
      <c r="E931">
        <v>0</v>
      </c>
      <c r="G931" s="1">
        <v>44468</v>
      </c>
      <c r="H931" t="s">
        <v>2267</v>
      </c>
      <c r="I931" t="s">
        <v>56</v>
      </c>
      <c r="J931">
        <v>245</v>
      </c>
      <c r="K931" s="1">
        <v>43542</v>
      </c>
      <c r="L931" s="1">
        <v>43542</v>
      </c>
      <c r="M931" s="1">
        <v>43535</v>
      </c>
      <c r="N931" t="s">
        <v>1997</v>
      </c>
      <c r="O931" t="s">
        <v>1998</v>
      </c>
      <c r="P931" t="s">
        <v>1999</v>
      </c>
      <c r="Q931" t="s">
        <v>2000</v>
      </c>
      <c r="R931" s="1">
        <v>45361</v>
      </c>
      <c r="T931" t="s">
        <v>2295</v>
      </c>
      <c r="U931" t="s">
        <v>1684</v>
      </c>
      <c r="W931" t="s">
        <v>1685</v>
      </c>
      <c r="X931" t="s">
        <v>59</v>
      </c>
      <c r="Y931" t="s">
        <v>1686</v>
      </c>
      <c r="Z931" t="s">
        <v>1687</v>
      </c>
      <c r="AA931" t="s">
        <v>1688</v>
      </c>
      <c r="AC931">
        <v>1</v>
      </c>
      <c r="AG931" t="s">
        <v>2258</v>
      </c>
      <c r="AL931">
        <v>0</v>
      </c>
      <c r="AM931">
        <v>0</v>
      </c>
      <c r="AN931">
        <v>1</v>
      </c>
      <c r="AO931">
        <v>1</v>
      </c>
      <c r="AR931" s="2">
        <v>44469.422754629632</v>
      </c>
      <c r="AS931" s="2">
        <v>44469.422754629632</v>
      </c>
      <c r="AT931">
        <v>99127</v>
      </c>
      <c r="AU931">
        <v>63</v>
      </c>
      <c r="AV931">
        <v>0</v>
      </c>
      <c r="AW931">
        <v>0</v>
      </c>
      <c r="AY931" t="s">
        <v>2001</v>
      </c>
      <c r="BA931" s="2">
        <v>44183</v>
      </c>
      <c r="BB931" s="2">
        <v>44183</v>
      </c>
      <c r="BC931" t="s">
        <v>63</v>
      </c>
      <c r="BD931">
        <v>31</v>
      </c>
    </row>
    <row r="932" spans="1:56" hidden="1" x14ac:dyDescent="0.15">
      <c r="A932">
        <v>238</v>
      </c>
      <c r="B932">
        <v>11</v>
      </c>
      <c r="C932">
        <v>3</v>
      </c>
      <c r="D932">
        <v>3</v>
      </c>
      <c r="E932">
        <v>0</v>
      </c>
      <c r="G932" s="1">
        <v>44468</v>
      </c>
      <c r="H932" t="s">
        <v>2267</v>
      </c>
      <c r="I932" t="s">
        <v>56</v>
      </c>
      <c r="J932">
        <v>245</v>
      </c>
      <c r="K932" s="1">
        <v>43542</v>
      </c>
      <c r="L932" s="1">
        <v>43542</v>
      </c>
      <c r="M932" s="1">
        <v>43535</v>
      </c>
      <c r="N932" t="s">
        <v>2002</v>
      </c>
      <c r="O932" t="s">
        <v>2003</v>
      </c>
      <c r="P932" t="s">
        <v>2004</v>
      </c>
      <c r="Q932" t="s">
        <v>2005</v>
      </c>
      <c r="R932" s="1">
        <v>45361</v>
      </c>
      <c r="T932" t="s">
        <v>2295</v>
      </c>
      <c r="U932" t="s">
        <v>1684</v>
      </c>
      <c r="W932" t="s">
        <v>1685</v>
      </c>
      <c r="X932" t="s">
        <v>59</v>
      </c>
      <c r="Y932" t="s">
        <v>1686</v>
      </c>
      <c r="Z932" t="s">
        <v>1687</v>
      </c>
      <c r="AA932" t="s">
        <v>1688</v>
      </c>
      <c r="AC932">
        <v>1</v>
      </c>
      <c r="AG932" t="s">
        <v>2258</v>
      </c>
      <c r="AL932">
        <v>0</v>
      </c>
      <c r="AM932">
        <v>0</v>
      </c>
      <c r="AN932">
        <v>1</v>
      </c>
      <c r="AO932">
        <v>1</v>
      </c>
      <c r="AR932" s="2">
        <v>44469.422754629632</v>
      </c>
      <c r="AS932" s="2">
        <v>44469.422754629632</v>
      </c>
      <c r="AT932">
        <v>99127</v>
      </c>
      <c r="AU932">
        <v>64</v>
      </c>
      <c r="AV932">
        <v>0</v>
      </c>
      <c r="AW932">
        <v>0</v>
      </c>
      <c r="AY932" t="s">
        <v>2006</v>
      </c>
      <c r="BA932" s="2">
        <v>44183</v>
      </c>
      <c r="BB932" s="2">
        <v>44183</v>
      </c>
      <c r="BC932" t="s">
        <v>63</v>
      </c>
      <c r="BD932">
        <v>31</v>
      </c>
    </row>
    <row r="933" spans="1:56" hidden="1" x14ac:dyDescent="0.15">
      <c r="A933">
        <v>238</v>
      </c>
      <c r="B933">
        <v>11</v>
      </c>
      <c r="C933">
        <v>3</v>
      </c>
      <c r="D933">
        <v>3</v>
      </c>
      <c r="E933">
        <v>0</v>
      </c>
      <c r="G933" s="1">
        <v>44468</v>
      </c>
      <c r="H933" t="s">
        <v>2267</v>
      </c>
      <c r="I933" t="s">
        <v>56</v>
      </c>
      <c r="J933">
        <v>245</v>
      </c>
      <c r="K933" s="1">
        <v>43542</v>
      </c>
      <c r="L933" s="1">
        <v>43542</v>
      </c>
      <c r="M933" s="1">
        <v>43535</v>
      </c>
      <c r="N933" t="s">
        <v>2007</v>
      </c>
      <c r="O933" t="s">
        <v>2008</v>
      </c>
      <c r="P933" t="s">
        <v>2009</v>
      </c>
      <c r="Q933" t="s">
        <v>2010</v>
      </c>
      <c r="R933" s="1">
        <v>45361</v>
      </c>
      <c r="T933" t="s">
        <v>2295</v>
      </c>
      <c r="U933" t="s">
        <v>1684</v>
      </c>
      <c r="W933" t="s">
        <v>1685</v>
      </c>
      <c r="X933" t="s">
        <v>59</v>
      </c>
      <c r="Y933" t="s">
        <v>1686</v>
      </c>
      <c r="Z933" t="s">
        <v>1687</v>
      </c>
      <c r="AA933" t="s">
        <v>1688</v>
      </c>
      <c r="AC933">
        <v>1</v>
      </c>
      <c r="AG933" t="s">
        <v>2258</v>
      </c>
      <c r="AL933">
        <v>0</v>
      </c>
      <c r="AM933">
        <v>0</v>
      </c>
      <c r="AN933">
        <v>1</v>
      </c>
      <c r="AO933">
        <v>1</v>
      </c>
      <c r="AR933" s="2">
        <v>44469.422754629632</v>
      </c>
      <c r="AS933" s="2">
        <v>44469.422754629632</v>
      </c>
      <c r="AT933">
        <v>99127</v>
      </c>
      <c r="AU933">
        <v>65</v>
      </c>
      <c r="AV933">
        <v>0</v>
      </c>
      <c r="AW933">
        <v>0</v>
      </c>
      <c r="AY933" t="s">
        <v>2011</v>
      </c>
      <c r="BA933" s="2">
        <v>44183</v>
      </c>
      <c r="BB933" s="2">
        <v>44183</v>
      </c>
      <c r="BC933" t="s">
        <v>63</v>
      </c>
      <c r="BD933">
        <v>31</v>
      </c>
    </row>
    <row r="934" spans="1:56" hidden="1" x14ac:dyDescent="0.15">
      <c r="A934">
        <v>238</v>
      </c>
      <c r="B934">
        <v>11</v>
      </c>
      <c r="C934">
        <v>3</v>
      </c>
      <c r="D934">
        <v>3</v>
      </c>
      <c r="E934">
        <v>0</v>
      </c>
      <c r="G934" s="1">
        <v>44468</v>
      </c>
      <c r="H934" t="s">
        <v>2267</v>
      </c>
      <c r="I934" t="s">
        <v>56</v>
      </c>
      <c r="J934">
        <v>245</v>
      </c>
      <c r="K934" s="1">
        <v>43542</v>
      </c>
      <c r="L934" s="1">
        <v>43542</v>
      </c>
      <c r="M934" s="1">
        <v>43535</v>
      </c>
      <c r="N934" t="s">
        <v>2012</v>
      </c>
      <c r="O934" t="s">
        <v>2013</v>
      </c>
      <c r="P934" t="s">
        <v>2014</v>
      </c>
      <c r="Q934" t="s">
        <v>2015</v>
      </c>
      <c r="R934" s="1">
        <v>45361</v>
      </c>
      <c r="T934" t="s">
        <v>2295</v>
      </c>
      <c r="U934" t="s">
        <v>1684</v>
      </c>
      <c r="W934" t="s">
        <v>1685</v>
      </c>
      <c r="X934" t="s">
        <v>59</v>
      </c>
      <c r="Y934" t="s">
        <v>1686</v>
      </c>
      <c r="Z934" t="s">
        <v>1687</v>
      </c>
      <c r="AA934" t="s">
        <v>1688</v>
      </c>
      <c r="AC934">
        <v>1</v>
      </c>
      <c r="AG934" t="s">
        <v>2258</v>
      </c>
      <c r="AL934">
        <v>0</v>
      </c>
      <c r="AM934">
        <v>0</v>
      </c>
      <c r="AN934">
        <v>1</v>
      </c>
      <c r="AO934">
        <v>1</v>
      </c>
      <c r="AR934" s="2">
        <v>44469.422754629632</v>
      </c>
      <c r="AS934" s="2">
        <v>44469.422754629632</v>
      </c>
      <c r="AT934">
        <v>99127</v>
      </c>
      <c r="AU934">
        <v>66</v>
      </c>
      <c r="AV934">
        <v>0</v>
      </c>
      <c r="AW934">
        <v>0</v>
      </c>
      <c r="AY934" t="s">
        <v>2016</v>
      </c>
      <c r="BA934" s="2">
        <v>44183</v>
      </c>
      <c r="BB934" s="2">
        <v>44183</v>
      </c>
      <c r="BC934" t="s">
        <v>63</v>
      </c>
      <c r="BD934">
        <v>31</v>
      </c>
    </row>
    <row r="935" spans="1:56" hidden="1" x14ac:dyDescent="0.15">
      <c r="A935">
        <v>238</v>
      </c>
      <c r="B935">
        <v>11</v>
      </c>
      <c r="C935">
        <v>3</v>
      </c>
      <c r="D935">
        <v>3</v>
      </c>
      <c r="E935">
        <v>0</v>
      </c>
      <c r="G935" s="1">
        <v>44468</v>
      </c>
      <c r="H935" t="s">
        <v>2267</v>
      </c>
      <c r="I935" t="s">
        <v>56</v>
      </c>
      <c r="J935">
        <v>245</v>
      </c>
      <c r="K935" s="1">
        <v>43542</v>
      </c>
      <c r="L935" s="1">
        <v>43542</v>
      </c>
      <c r="M935" s="1">
        <v>43535</v>
      </c>
      <c r="N935" t="s">
        <v>2017</v>
      </c>
      <c r="O935" t="s">
        <v>2018</v>
      </c>
      <c r="P935" t="s">
        <v>2019</v>
      </c>
      <c r="Q935" t="s">
        <v>2020</v>
      </c>
      <c r="R935" s="1">
        <v>45361</v>
      </c>
      <c r="T935" t="s">
        <v>2295</v>
      </c>
      <c r="U935" t="s">
        <v>1684</v>
      </c>
      <c r="W935" t="s">
        <v>1685</v>
      </c>
      <c r="X935" t="s">
        <v>59</v>
      </c>
      <c r="Y935" t="s">
        <v>1686</v>
      </c>
      <c r="Z935" t="s">
        <v>1687</v>
      </c>
      <c r="AA935" t="s">
        <v>1688</v>
      </c>
      <c r="AC935">
        <v>1</v>
      </c>
      <c r="AG935" t="s">
        <v>2258</v>
      </c>
      <c r="AL935">
        <v>0</v>
      </c>
      <c r="AM935">
        <v>0</v>
      </c>
      <c r="AN935">
        <v>1</v>
      </c>
      <c r="AO935">
        <v>1</v>
      </c>
      <c r="AR935" s="2">
        <v>44469.422754629632</v>
      </c>
      <c r="AS935" s="2">
        <v>44469.422754629632</v>
      </c>
      <c r="AT935">
        <v>99127</v>
      </c>
      <c r="AU935">
        <v>67</v>
      </c>
      <c r="AV935">
        <v>0</v>
      </c>
      <c r="AW935">
        <v>0</v>
      </c>
      <c r="AY935" t="s">
        <v>2021</v>
      </c>
      <c r="BA935" s="2">
        <v>44183</v>
      </c>
      <c r="BB935" s="2">
        <v>44183</v>
      </c>
      <c r="BC935" t="s">
        <v>63</v>
      </c>
      <c r="BD935">
        <v>31</v>
      </c>
    </row>
    <row r="936" spans="1:56" hidden="1" x14ac:dyDescent="0.15">
      <c r="A936">
        <v>238</v>
      </c>
      <c r="B936">
        <v>11</v>
      </c>
      <c r="C936">
        <v>3</v>
      </c>
      <c r="D936">
        <v>3</v>
      </c>
      <c r="E936">
        <v>0</v>
      </c>
      <c r="G936" s="1">
        <v>44468</v>
      </c>
      <c r="H936" t="s">
        <v>2267</v>
      </c>
      <c r="I936" t="s">
        <v>56</v>
      </c>
      <c r="J936">
        <v>245</v>
      </c>
      <c r="K936" s="1">
        <v>43542</v>
      </c>
      <c r="L936" s="1">
        <v>43542</v>
      </c>
      <c r="M936" s="1">
        <v>43535</v>
      </c>
      <c r="N936" t="s">
        <v>2022</v>
      </c>
      <c r="O936" t="s">
        <v>2023</v>
      </c>
      <c r="P936" t="s">
        <v>2024</v>
      </c>
      <c r="Q936" t="s">
        <v>2025</v>
      </c>
      <c r="R936" s="1">
        <v>45361</v>
      </c>
      <c r="T936" t="s">
        <v>2295</v>
      </c>
      <c r="U936" t="s">
        <v>1684</v>
      </c>
      <c r="W936" t="s">
        <v>1685</v>
      </c>
      <c r="X936" t="s">
        <v>59</v>
      </c>
      <c r="Y936" t="s">
        <v>1686</v>
      </c>
      <c r="Z936" t="s">
        <v>1687</v>
      </c>
      <c r="AA936" t="s">
        <v>1688</v>
      </c>
      <c r="AC936">
        <v>1</v>
      </c>
      <c r="AG936" t="s">
        <v>2258</v>
      </c>
      <c r="AL936">
        <v>0</v>
      </c>
      <c r="AM936">
        <v>0</v>
      </c>
      <c r="AN936">
        <v>1</v>
      </c>
      <c r="AO936">
        <v>1</v>
      </c>
      <c r="AR936" s="2">
        <v>44469.422754629632</v>
      </c>
      <c r="AS936" s="2">
        <v>44469.422754629632</v>
      </c>
      <c r="AT936">
        <v>99127</v>
      </c>
      <c r="AU936">
        <v>68</v>
      </c>
      <c r="AV936">
        <v>0</v>
      </c>
      <c r="AW936">
        <v>0</v>
      </c>
      <c r="AY936" t="s">
        <v>2026</v>
      </c>
      <c r="BA936" s="2">
        <v>44183</v>
      </c>
      <c r="BB936" s="2">
        <v>44183</v>
      </c>
      <c r="BC936" t="s">
        <v>63</v>
      </c>
      <c r="BD936">
        <v>31</v>
      </c>
    </row>
    <row r="937" spans="1:56" hidden="1" x14ac:dyDescent="0.15">
      <c r="A937">
        <v>238</v>
      </c>
      <c r="B937">
        <v>11</v>
      </c>
      <c r="C937">
        <v>3</v>
      </c>
      <c r="D937">
        <v>3</v>
      </c>
      <c r="E937">
        <v>0</v>
      </c>
      <c r="G937" s="1">
        <v>44468</v>
      </c>
      <c r="H937" t="s">
        <v>2267</v>
      </c>
      <c r="I937" t="s">
        <v>56</v>
      </c>
      <c r="J937">
        <v>245</v>
      </c>
      <c r="K937" s="1">
        <v>43542</v>
      </c>
      <c r="L937" s="1">
        <v>43542</v>
      </c>
      <c r="M937" s="1">
        <v>43535</v>
      </c>
      <c r="N937" t="s">
        <v>2027</v>
      </c>
      <c r="O937" t="s">
        <v>2028</v>
      </c>
      <c r="P937" t="s">
        <v>2029</v>
      </c>
      <c r="Q937" t="s">
        <v>2030</v>
      </c>
      <c r="R937" s="1">
        <v>45361</v>
      </c>
      <c r="T937" t="s">
        <v>2295</v>
      </c>
      <c r="U937" t="s">
        <v>1684</v>
      </c>
      <c r="W937" t="s">
        <v>1685</v>
      </c>
      <c r="X937" t="s">
        <v>59</v>
      </c>
      <c r="Y937" t="s">
        <v>1686</v>
      </c>
      <c r="Z937" t="s">
        <v>1687</v>
      </c>
      <c r="AA937" t="s">
        <v>1688</v>
      </c>
      <c r="AC937">
        <v>1</v>
      </c>
      <c r="AG937" t="s">
        <v>2258</v>
      </c>
      <c r="AL937">
        <v>0</v>
      </c>
      <c r="AM937">
        <v>0</v>
      </c>
      <c r="AN937">
        <v>1</v>
      </c>
      <c r="AO937">
        <v>1</v>
      </c>
      <c r="AR937" s="2">
        <v>44469.422754629632</v>
      </c>
      <c r="AS937" s="2">
        <v>44469.422754629632</v>
      </c>
      <c r="AT937">
        <v>99127</v>
      </c>
      <c r="AU937">
        <v>69</v>
      </c>
      <c r="AV937">
        <v>0</v>
      </c>
      <c r="AW937">
        <v>0</v>
      </c>
      <c r="AY937" t="s">
        <v>2031</v>
      </c>
      <c r="BA937" s="2">
        <v>44183</v>
      </c>
      <c r="BB937" s="2">
        <v>44183</v>
      </c>
      <c r="BC937" t="s">
        <v>63</v>
      </c>
      <c r="BD937">
        <v>31</v>
      </c>
    </row>
    <row r="938" spans="1:56" hidden="1" x14ac:dyDescent="0.15">
      <c r="A938">
        <v>238</v>
      </c>
      <c r="B938">
        <v>11</v>
      </c>
      <c r="C938">
        <v>3</v>
      </c>
      <c r="D938">
        <v>3</v>
      </c>
      <c r="E938">
        <v>0</v>
      </c>
      <c r="G938" s="1">
        <v>44468</v>
      </c>
      <c r="H938" t="s">
        <v>2267</v>
      </c>
      <c r="I938" t="s">
        <v>56</v>
      </c>
      <c r="J938">
        <v>245</v>
      </c>
      <c r="K938" s="1">
        <v>43542</v>
      </c>
      <c r="L938" s="1">
        <v>43542</v>
      </c>
      <c r="M938" s="1">
        <v>43535</v>
      </c>
      <c r="N938" t="s">
        <v>2032</v>
      </c>
      <c r="O938" t="s">
        <v>2033</v>
      </c>
      <c r="P938" t="s">
        <v>2034</v>
      </c>
      <c r="Q938" t="s">
        <v>2035</v>
      </c>
      <c r="R938" s="1">
        <v>45361</v>
      </c>
      <c r="T938" t="s">
        <v>2295</v>
      </c>
      <c r="U938" t="s">
        <v>1684</v>
      </c>
      <c r="W938" t="s">
        <v>1685</v>
      </c>
      <c r="X938" t="s">
        <v>59</v>
      </c>
      <c r="Y938" t="s">
        <v>1686</v>
      </c>
      <c r="Z938" t="s">
        <v>1687</v>
      </c>
      <c r="AA938" t="s">
        <v>1688</v>
      </c>
      <c r="AC938">
        <v>1</v>
      </c>
      <c r="AG938" t="s">
        <v>2258</v>
      </c>
      <c r="AL938">
        <v>0</v>
      </c>
      <c r="AM938">
        <v>0</v>
      </c>
      <c r="AN938">
        <v>1</v>
      </c>
      <c r="AO938">
        <v>1</v>
      </c>
      <c r="AR938" s="2">
        <v>44469.422754629632</v>
      </c>
      <c r="AS938" s="2">
        <v>44469.422754629632</v>
      </c>
      <c r="AT938">
        <v>99127</v>
      </c>
      <c r="AU938">
        <v>70</v>
      </c>
      <c r="AV938">
        <v>0</v>
      </c>
      <c r="AW938">
        <v>0</v>
      </c>
      <c r="AY938" t="s">
        <v>2036</v>
      </c>
      <c r="BA938" s="2">
        <v>44183</v>
      </c>
      <c r="BB938" s="2">
        <v>44183</v>
      </c>
      <c r="BC938" t="s">
        <v>63</v>
      </c>
      <c r="BD938">
        <v>31</v>
      </c>
    </row>
    <row r="939" spans="1:56" hidden="1" x14ac:dyDescent="0.15">
      <c r="A939">
        <v>238</v>
      </c>
      <c r="B939">
        <v>11</v>
      </c>
      <c r="C939">
        <v>3</v>
      </c>
      <c r="D939">
        <v>3</v>
      </c>
      <c r="E939">
        <v>0</v>
      </c>
      <c r="G939" s="1">
        <v>44468</v>
      </c>
      <c r="H939" t="s">
        <v>2267</v>
      </c>
      <c r="I939" t="s">
        <v>56</v>
      </c>
      <c r="J939">
        <v>245</v>
      </c>
      <c r="K939" s="1">
        <v>43542</v>
      </c>
      <c r="L939" s="1">
        <v>43542</v>
      </c>
      <c r="M939" s="1">
        <v>43535</v>
      </c>
      <c r="N939" t="s">
        <v>2037</v>
      </c>
      <c r="O939" t="s">
        <v>2038</v>
      </c>
      <c r="P939" t="s">
        <v>2039</v>
      </c>
      <c r="Q939" t="s">
        <v>2040</v>
      </c>
      <c r="R939" s="1">
        <v>45361</v>
      </c>
      <c r="T939" t="s">
        <v>2295</v>
      </c>
      <c r="U939" t="s">
        <v>1684</v>
      </c>
      <c r="W939" t="s">
        <v>1685</v>
      </c>
      <c r="X939" t="s">
        <v>59</v>
      </c>
      <c r="Y939" t="s">
        <v>1686</v>
      </c>
      <c r="Z939" t="s">
        <v>1687</v>
      </c>
      <c r="AA939" t="s">
        <v>1688</v>
      </c>
      <c r="AC939">
        <v>1</v>
      </c>
      <c r="AG939" t="s">
        <v>2258</v>
      </c>
      <c r="AL939">
        <v>0</v>
      </c>
      <c r="AM939">
        <v>0</v>
      </c>
      <c r="AN939">
        <v>1</v>
      </c>
      <c r="AO939">
        <v>1</v>
      </c>
      <c r="AR939" s="2">
        <v>44469.422754629632</v>
      </c>
      <c r="AS939" s="2">
        <v>44469.422754629632</v>
      </c>
      <c r="AT939">
        <v>99127</v>
      </c>
      <c r="AU939">
        <v>71</v>
      </c>
      <c r="AV939">
        <v>0</v>
      </c>
      <c r="AW939">
        <v>0</v>
      </c>
      <c r="AY939" t="s">
        <v>2041</v>
      </c>
      <c r="BA939" s="2">
        <v>44183</v>
      </c>
      <c r="BB939" s="2">
        <v>44183</v>
      </c>
      <c r="BC939" t="s">
        <v>63</v>
      </c>
      <c r="BD939">
        <v>31</v>
      </c>
    </row>
    <row r="940" spans="1:56" x14ac:dyDescent="0.15">
      <c r="A940">
        <v>238</v>
      </c>
      <c r="B940">
        <v>31</v>
      </c>
      <c r="C940">
        <v>3</v>
      </c>
      <c r="D940">
        <v>3</v>
      </c>
      <c r="E940">
        <v>0</v>
      </c>
      <c r="F940">
        <f>-23-54</f>
        <v>-77</v>
      </c>
      <c r="G940" s="1">
        <v>45280</v>
      </c>
      <c r="H940" t="s">
        <v>2262</v>
      </c>
      <c r="I940" t="s">
        <v>56</v>
      </c>
      <c r="J940">
        <v>245</v>
      </c>
      <c r="K940" s="1">
        <v>43542</v>
      </c>
      <c r="L940" s="1">
        <v>43542</v>
      </c>
      <c r="M940" s="1">
        <v>43542</v>
      </c>
      <c r="N940" t="s">
        <v>3163</v>
      </c>
      <c r="O940" t="s">
        <v>1948</v>
      </c>
      <c r="P940" t="s">
        <v>1949</v>
      </c>
      <c r="Q940" t="s">
        <v>1950</v>
      </c>
      <c r="R940" s="1">
        <v>45361</v>
      </c>
      <c r="T940" t="s">
        <v>2295</v>
      </c>
      <c r="U940" t="s">
        <v>1684</v>
      </c>
      <c r="W940" t="s">
        <v>1685</v>
      </c>
      <c r="X940" t="s">
        <v>59</v>
      </c>
      <c r="Y940" t="s">
        <v>1686</v>
      </c>
      <c r="Z940" t="s">
        <v>3579</v>
      </c>
      <c r="AA940" t="s">
        <v>1688</v>
      </c>
      <c r="AC940">
        <v>1</v>
      </c>
      <c r="AG940" t="s">
        <v>2258</v>
      </c>
      <c r="AL940">
        <v>0</v>
      </c>
      <c r="AN940">
        <v>1</v>
      </c>
      <c r="AO940">
        <v>1</v>
      </c>
      <c r="AR940" s="2">
        <v>45280.568773148145</v>
      </c>
      <c r="AS940" s="2">
        <v>45280.568773148145</v>
      </c>
      <c r="AT940">
        <v>512272</v>
      </c>
      <c r="AU940">
        <v>53</v>
      </c>
      <c r="AV940">
        <v>0</v>
      </c>
      <c r="AW940">
        <v>2</v>
      </c>
      <c r="AX940" t="s">
        <v>2821</v>
      </c>
      <c r="AY940" t="s">
        <v>2820</v>
      </c>
      <c r="BA940" s="2">
        <v>45110.692488425928</v>
      </c>
      <c r="BB940" s="2">
        <v>44183</v>
      </c>
      <c r="BC940">
        <v>512272</v>
      </c>
      <c r="BD940">
        <v>31</v>
      </c>
    </row>
    <row r="941" spans="1:56" x14ac:dyDescent="0.15">
      <c r="A941">
        <v>238</v>
      </c>
      <c r="B941">
        <v>31</v>
      </c>
      <c r="C941">
        <v>3</v>
      </c>
      <c r="D941">
        <v>3</v>
      </c>
      <c r="E941">
        <v>0</v>
      </c>
      <c r="F941">
        <f>-23-54</f>
        <v>-77</v>
      </c>
      <c r="G941" s="1">
        <v>45280</v>
      </c>
      <c r="H941" t="s">
        <v>2262</v>
      </c>
      <c r="I941" t="s">
        <v>56</v>
      </c>
      <c r="J941">
        <v>245</v>
      </c>
      <c r="K941" s="1">
        <v>43542</v>
      </c>
      <c r="L941" s="1">
        <v>43542</v>
      </c>
      <c r="M941" s="1">
        <v>43542</v>
      </c>
      <c r="N941" t="s">
        <v>1952</v>
      </c>
      <c r="O941" t="s">
        <v>1953</v>
      </c>
      <c r="P941" t="s">
        <v>1954</v>
      </c>
      <c r="Q941" t="s">
        <v>1955</v>
      </c>
      <c r="R941" s="1">
        <v>45361</v>
      </c>
      <c r="T941" t="s">
        <v>2295</v>
      </c>
      <c r="U941" t="s">
        <v>1684</v>
      </c>
      <c r="W941" t="s">
        <v>1685</v>
      </c>
      <c r="X941" t="s">
        <v>59</v>
      </c>
      <c r="Y941" t="s">
        <v>1686</v>
      </c>
      <c r="Z941" t="s">
        <v>3579</v>
      </c>
      <c r="AA941" t="s">
        <v>1688</v>
      </c>
      <c r="AC941">
        <v>1</v>
      </c>
      <c r="AG941" t="s">
        <v>2258</v>
      </c>
      <c r="AL941">
        <v>0</v>
      </c>
      <c r="AN941">
        <v>1</v>
      </c>
      <c r="AO941">
        <v>1</v>
      </c>
      <c r="AR941" s="2">
        <v>45280.568773148145</v>
      </c>
      <c r="AS941" s="2">
        <v>45280.568773148145</v>
      </c>
      <c r="AT941">
        <v>512272</v>
      </c>
      <c r="AU941">
        <v>54</v>
      </c>
      <c r="AV941">
        <v>0</v>
      </c>
      <c r="AW941">
        <v>2</v>
      </c>
      <c r="AX941" t="s">
        <v>2819</v>
      </c>
      <c r="AY941" t="s">
        <v>2818</v>
      </c>
      <c r="BA941" s="2">
        <v>44720.384826388887</v>
      </c>
      <c r="BB941" s="2">
        <v>44183</v>
      </c>
      <c r="BC941">
        <v>512272</v>
      </c>
      <c r="BD941">
        <v>31</v>
      </c>
    </row>
    <row r="942" spans="1:56" x14ac:dyDescent="0.15">
      <c r="A942">
        <v>238</v>
      </c>
      <c r="B942">
        <v>31</v>
      </c>
      <c r="C942">
        <v>3</v>
      </c>
      <c r="D942">
        <v>3</v>
      </c>
      <c r="E942">
        <v>0</v>
      </c>
      <c r="F942">
        <f>-23-54</f>
        <v>-77</v>
      </c>
      <c r="G942" s="1">
        <v>45280</v>
      </c>
      <c r="H942" t="s">
        <v>2262</v>
      </c>
      <c r="I942" t="s">
        <v>56</v>
      </c>
      <c r="J942">
        <v>245</v>
      </c>
      <c r="K942" s="1">
        <v>43542</v>
      </c>
      <c r="L942" s="1">
        <v>43542</v>
      </c>
      <c r="M942" s="1">
        <v>43542</v>
      </c>
      <c r="N942" t="s">
        <v>1957</v>
      </c>
      <c r="O942" t="s">
        <v>1958</v>
      </c>
      <c r="P942" t="s">
        <v>1959</v>
      </c>
      <c r="Q942" t="s">
        <v>1960</v>
      </c>
      <c r="R942" s="1">
        <v>45361</v>
      </c>
      <c r="T942" t="s">
        <v>2295</v>
      </c>
      <c r="U942" t="s">
        <v>1684</v>
      </c>
      <c r="W942" t="s">
        <v>1685</v>
      </c>
      <c r="X942" t="s">
        <v>59</v>
      </c>
      <c r="Y942" t="s">
        <v>1686</v>
      </c>
      <c r="Z942" t="s">
        <v>3579</v>
      </c>
      <c r="AA942" t="s">
        <v>1688</v>
      </c>
      <c r="AC942">
        <v>1</v>
      </c>
      <c r="AG942" t="s">
        <v>2258</v>
      </c>
      <c r="AL942">
        <v>0</v>
      </c>
      <c r="AN942">
        <v>1</v>
      </c>
      <c r="AO942">
        <v>1</v>
      </c>
      <c r="AR942" s="2">
        <v>45280.568773148145</v>
      </c>
      <c r="AS942" s="2">
        <v>45280.568773148145</v>
      </c>
      <c r="AT942">
        <v>512272</v>
      </c>
      <c r="AU942">
        <v>55</v>
      </c>
      <c r="AV942">
        <v>0</v>
      </c>
      <c r="AW942">
        <v>2</v>
      </c>
      <c r="AX942" t="s">
        <v>2817</v>
      </c>
      <c r="AY942" t="s">
        <v>2816</v>
      </c>
      <c r="BA942" s="2">
        <v>44720.385057870371</v>
      </c>
      <c r="BB942" s="2">
        <v>44183</v>
      </c>
      <c r="BC942">
        <v>512272</v>
      </c>
      <c r="BD942">
        <v>31</v>
      </c>
    </row>
    <row r="943" spans="1:56" x14ac:dyDescent="0.15">
      <c r="A943">
        <v>238</v>
      </c>
      <c r="B943">
        <v>31</v>
      </c>
      <c r="C943">
        <v>3</v>
      </c>
      <c r="D943">
        <v>3</v>
      </c>
      <c r="E943">
        <v>0</v>
      </c>
      <c r="F943">
        <f>-23-54</f>
        <v>-77</v>
      </c>
      <c r="G943" s="1">
        <v>45280</v>
      </c>
      <c r="H943" t="s">
        <v>2262</v>
      </c>
      <c r="I943" t="s">
        <v>56</v>
      </c>
      <c r="J943">
        <v>245</v>
      </c>
      <c r="K943" s="1">
        <v>43542</v>
      </c>
      <c r="L943" s="1">
        <v>43542</v>
      </c>
      <c r="M943" s="1">
        <v>43542</v>
      </c>
      <c r="N943" t="s">
        <v>1962</v>
      </c>
      <c r="O943" t="s">
        <v>1963</v>
      </c>
      <c r="P943" t="s">
        <v>1964</v>
      </c>
      <c r="Q943" t="s">
        <v>1965</v>
      </c>
      <c r="R943" s="1">
        <v>45361</v>
      </c>
      <c r="T943" t="s">
        <v>2295</v>
      </c>
      <c r="U943" t="s">
        <v>1684</v>
      </c>
      <c r="W943" t="s">
        <v>1685</v>
      </c>
      <c r="X943" t="s">
        <v>59</v>
      </c>
      <c r="Y943" t="s">
        <v>1686</v>
      </c>
      <c r="Z943" t="s">
        <v>3579</v>
      </c>
      <c r="AA943" t="s">
        <v>1688</v>
      </c>
      <c r="AC943">
        <v>1</v>
      </c>
      <c r="AG943" t="s">
        <v>2258</v>
      </c>
      <c r="AL943">
        <v>0</v>
      </c>
      <c r="AN943">
        <v>1</v>
      </c>
      <c r="AO943">
        <v>1</v>
      </c>
      <c r="AR943" s="2">
        <v>45280.568773148145</v>
      </c>
      <c r="AS943" s="2">
        <v>45280.568773148145</v>
      </c>
      <c r="AT943">
        <v>512272</v>
      </c>
      <c r="AU943">
        <v>56</v>
      </c>
      <c r="AV943">
        <v>0</v>
      </c>
      <c r="AW943">
        <v>2</v>
      </c>
      <c r="AX943" t="s">
        <v>3162</v>
      </c>
      <c r="AY943" t="s">
        <v>3161</v>
      </c>
      <c r="BA943" s="2">
        <v>45110.692939814813</v>
      </c>
      <c r="BB943" s="2">
        <v>44183</v>
      </c>
      <c r="BC943">
        <v>512272</v>
      </c>
      <c r="BD943">
        <v>31</v>
      </c>
    </row>
    <row r="944" spans="1:56" x14ac:dyDescent="0.15">
      <c r="A944">
        <v>238</v>
      </c>
      <c r="B944">
        <v>31</v>
      </c>
      <c r="C944">
        <v>3</v>
      </c>
      <c r="D944">
        <v>3</v>
      </c>
      <c r="E944">
        <v>0</v>
      </c>
      <c r="F944">
        <f>-23-54</f>
        <v>-77</v>
      </c>
      <c r="G944" s="1">
        <v>45280</v>
      </c>
      <c r="H944" t="s">
        <v>2262</v>
      </c>
      <c r="I944" t="s">
        <v>56</v>
      </c>
      <c r="J944">
        <v>245</v>
      </c>
      <c r="K944" s="1">
        <v>43542</v>
      </c>
      <c r="L944" s="1">
        <v>43542</v>
      </c>
      <c r="M944" s="1">
        <v>43542</v>
      </c>
      <c r="N944" t="s">
        <v>1967</v>
      </c>
      <c r="O944" t="s">
        <v>1968</v>
      </c>
      <c r="P944" t="s">
        <v>1969</v>
      </c>
      <c r="Q944" t="s">
        <v>1970</v>
      </c>
      <c r="R944" s="1">
        <v>45361</v>
      </c>
      <c r="T944" t="s">
        <v>2295</v>
      </c>
      <c r="U944" t="s">
        <v>1684</v>
      </c>
      <c r="W944" t="s">
        <v>1685</v>
      </c>
      <c r="X944" t="s">
        <v>59</v>
      </c>
      <c r="Y944" t="s">
        <v>1686</v>
      </c>
      <c r="Z944" t="s">
        <v>3579</v>
      </c>
      <c r="AA944" t="s">
        <v>1688</v>
      </c>
      <c r="AC944">
        <v>1</v>
      </c>
      <c r="AG944" t="s">
        <v>2258</v>
      </c>
      <c r="AL944">
        <v>0</v>
      </c>
      <c r="AN944">
        <v>1</v>
      </c>
      <c r="AO944">
        <v>1</v>
      </c>
      <c r="AR944" s="2">
        <v>45280.568773148145</v>
      </c>
      <c r="AS944" s="2">
        <v>45280.568773148145</v>
      </c>
      <c r="AT944">
        <v>512272</v>
      </c>
      <c r="AU944">
        <v>57</v>
      </c>
      <c r="AV944">
        <v>0</v>
      </c>
      <c r="AW944">
        <v>2</v>
      </c>
      <c r="AX944" t="s">
        <v>2812</v>
      </c>
      <c r="AY944" t="s">
        <v>2811</v>
      </c>
      <c r="BA944" s="2">
        <v>44720.385659722226</v>
      </c>
      <c r="BB944" s="2">
        <v>44183</v>
      </c>
      <c r="BC944">
        <v>512272</v>
      </c>
      <c r="BD944">
        <v>31</v>
      </c>
    </row>
    <row r="945" spans="1:56" x14ac:dyDescent="0.15">
      <c r="A945">
        <v>238</v>
      </c>
      <c r="B945">
        <v>31</v>
      </c>
      <c r="C945">
        <v>3</v>
      </c>
      <c r="D945">
        <v>3</v>
      </c>
      <c r="E945">
        <v>0</v>
      </c>
      <c r="F945">
        <f>-23-54</f>
        <v>-77</v>
      </c>
      <c r="G945" s="1">
        <v>45280</v>
      </c>
      <c r="H945" t="s">
        <v>2262</v>
      </c>
      <c r="I945" t="s">
        <v>56</v>
      </c>
      <c r="J945">
        <v>245</v>
      </c>
      <c r="K945" s="1">
        <v>43542</v>
      </c>
      <c r="L945" s="1">
        <v>43542</v>
      </c>
      <c r="M945" s="1">
        <v>43542</v>
      </c>
      <c r="N945" t="s">
        <v>1972</v>
      </c>
      <c r="O945" t="s">
        <v>1973</v>
      </c>
      <c r="P945" t="s">
        <v>1974</v>
      </c>
      <c r="Q945" t="s">
        <v>1975</v>
      </c>
      <c r="R945" s="1">
        <v>45361</v>
      </c>
      <c r="T945" t="s">
        <v>2295</v>
      </c>
      <c r="U945" t="s">
        <v>1684</v>
      </c>
      <c r="W945" t="s">
        <v>1685</v>
      </c>
      <c r="X945" t="s">
        <v>59</v>
      </c>
      <c r="Y945" t="s">
        <v>1686</v>
      </c>
      <c r="Z945" t="s">
        <v>3579</v>
      </c>
      <c r="AA945" t="s">
        <v>1688</v>
      </c>
      <c r="AC945">
        <v>1</v>
      </c>
      <c r="AG945" t="s">
        <v>2258</v>
      </c>
      <c r="AL945">
        <v>0</v>
      </c>
      <c r="AN945">
        <v>1</v>
      </c>
      <c r="AO945">
        <v>1</v>
      </c>
      <c r="AR945" s="2">
        <v>45280.568773148145</v>
      </c>
      <c r="AS945" s="2">
        <v>45280.568773148145</v>
      </c>
      <c r="AT945">
        <v>512272</v>
      </c>
      <c r="AU945">
        <v>58</v>
      </c>
      <c r="AV945">
        <v>0</v>
      </c>
      <c r="AW945">
        <v>2</v>
      </c>
      <c r="AX945" t="s">
        <v>3160</v>
      </c>
      <c r="AY945" t="s">
        <v>1976</v>
      </c>
      <c r="BA945" s="2">
        <v>45110.693171296298</v>
      </c>
      <c r="BB945" s="2">
        <v>44183</v>
      </c>
      <c r="BC945">
        <v>512272</v>
      </c>
      <c r="BD945">
        <v>31</v>
      </c>
    </row>
    <row r="946" spans="1:56" x14ac:dyDescent="0.15">
      <c r="A946">
        <v>238</v>
      </c>
      <c r="B946">
        <v>31</v>
      </c>
      <c r="C946">
        <v>3</v>
      </c>
      <c r="D946">
        <v>3</v>
      </c>
      <c r="E946">
        <v>0</v>
      </c>
      <c r="F946">
        <f>-23-54</f>
        <v>-77</v>
      </c>
      <c r="G946" s="1">
        <v>45280</v>
      </c>
      <c r="H946" t="s">
        <v>2262</v>
      </c>
      <c r="I946" t="s">
        <v>56</v>
      </c>
      <c r="J946">
        <v>245</v>
      </c>
      <c r="K946" s="1">
        <v>43542</v>
      </c>
      <c r="L946" s="1">
        <v>43542</v>
      </c>
      <c r="M946" s="1">
        <v>43542</v>
      </c>
      <c r="N946" t="s">
        <v>3159</v>
      </c>
      <c r="O946" t="s">
        <v>1978</v>
      </c>
      <c r="P946" t="s">
        <v>1979</v>
      </c>
      <c r="Q946" t="s">
        <v>1980</v>
      </c>
      <c r="R946" s="1">
        <v>45361</v>
      </c>
      <c r="T946" t="s">
        <v>2295</v>
      </c>
      <c r="U946" t="s">
        <v>1684</v>
      </c>
      <c r="W946" t="s">
        <v>1685</v>
      </c>
      <c r="X946" t="s">
        <v>59</v>
      </c>
      <c r="Y946" t="s">
        <v>1686</v>
      </c>
      <c r="Z946" t="s">
        <v>3579</v>
      </c>
      <c r="AA946" t="s">
        <v>1688</v>
      </c>
      <c r="AC946">
        <v>1</v>
      </c>
      <c r="AG946" t="s">
        <v>2258</v>
      </c>
      <c r="AL946">
        <v>0</v>
      </c>
      <c r="AN946">
        <v>1</v>
      </c>
      <c r="AO946">
        <v>1</v>
      </c>
      <c r="AR946" s="2">
        <v>45280.568773148145</v>
      </c>
      <c r="AS946" s="2">
        <v>45280.568773148145</v>
      </c>
      <c r="AT946">
        <v>512272</v>
      </c>
      <c r="AU946">
        <v>59</v>
      </c>
      <c r="AV946">
        <v>0</v>
      </c>
      <c r="AW946">
        <v>2</v>
      </c>
      <c r="AX946" t="s">
        <v>2810</v>
      </c>
      <c r="AY946" t="s">
        <v>1956</v>
      </c>
      <c r="BA946" s="2">
        <v>45110.693344907406</v>
      </c>
      <c r="BB946" s="2">
        <v>44183</v>
      </c>
      <c r="BC946">
        <v>512272</v>
      </c>
      <c r="BD946">
        <v>31</v>
      </c>
    </row>
    <row r="947" spans="1:56" x14ac:dyDescent="0.15">
      <c r="A947">
        <v>238</v>
      </c>
      <c r="B947">
        <v>31</v>
      </c>
      <c r="C947">
        <v>3</v>
      </c>
      <c r="D947">
        <v>3</v>
      </c>
      <c r="E947">
        <v>0</v>
      </c>
      <c r="F947">
        <f>-23-54</f>
        <v>-77</v>
      </c>
      <c r="G947" s="1">
        <v>45280</v>
      </c>
      <c r="H947" t="s">
        <v>2262</v>
      </c>
      <c r="I947" t="s">
        <v>56</v>
      </c>
      <c r="J947">
        <v>245</v>
      </c>
      <c r="K947" s="1">
        <v>43542</v>
      </c>
      <c r="L947" s="1">
        <v>43542</v>
      </c>
      <c r="M947" s="1">
        <v>43542</v>
      </c>
      <c r="N947" t="s">
        <v>3158</v>
      </c>
      <c r="O947" t="s">
        <v>1988</v>
      </c>
      <c r="P947" t="s">
        <v>1989</v>
      </c>
      <c r="Q947" t="s">
        <v>1990</v>
      </c>
      <c r="R947" s="1">
        <v>45361</v>
      </c>
      <c r="T947" t="s">
        <v>2295</v>
      </c>
      <c r="U947" t="s">
        <v>1684</v>
      </c>
      <c r="W947" t="s">
        <v>1685</v>
      </c>
      <c r="X947" t="s">
        <v>59</v>
      </c>
      <c r="Y947" t="s">
        <v>1686</v>
      </c>
      <c r="Z947" t="s">
        <v>3579</v>
      </c>
      <c r="AA947" t="s">
        <v>1688</v>
      </c>
      <c r="AC947">
        <v>1</v>
      </c>
      <c r="AG947" t="s">
        <v>2258</v>
      </c>
      <c r="AL947">
        <v>0</v>
      </c>
      <c r="AN947">
        <v>1</v>
      </c>
      <c r="AO947">
        <v>1</v>
      </c>
      <c r="AR947" s="2">
        <v>45280.568773148145</v>
      </c>
      <c r="AS947" s="2">
        <v>45280.568773148145</v>
      </c>
      <c r="AT947">
        <v>512272</v>
      </c>
      <c r="AU947">
        <v>61</v>
      </c>
      <c r="AV947">
        <v>0</v>
      </c>
      <c r="AW947">
        <v>2</v>
      </c>
      <c r="AX947" t="s">
        <v>3157</v>
      </c>
      <c r="AY947" t="s">
        <v>3156</v>
      </c>
      <c r="BA947" s="2">
        <v>45110.693657407406</v>
      </c>
      <c r="BB947" s="2">
        <v>44183</v>
      </c>
      <c r="BC947">
        <v>512272</v>
      </c>
      <c r="BD947">
        <v>31</v>
      </c>
    </row>
    <row r="948" spans="1:56" hidden="1" x14ac:dyDescent="0.15">
      <c r="A948">
        <v>238</v>
      </c>
      <c r="B948">
        <v>11</v>
      </c>
      <c r="C948">
        <v>3</v>
      </c>
      <c r="D948">
        <v>3</v>
      </c>
      <c r="E948">
        <v>0</v>
      </c>
      <c r="G948" s="1">
        <v>44468</v>
      </c>
      <c r="H948" t="s">
        <v>2267</v>
      </c>
      <c r="I948" t="s">
        <v>56</v>
      </c>
      <c r="J948">
        <v>245</v>
      </c>
      <c r="K948" s="1">
        <v>43542</v>
      </c>
      <c r="L948" s="1">
        <v>43542</v>
      </c>
      <c r="M948" s="1">
        <v>43535</v>
      </c>
      <c r="N948" t="s">
        <v>1689</v>
      </c>
      <c r="O948" t="s">
        <v>1686</v>
      </c>
      <c r="P948" t="s">
        <v>1690</v>
      </c>
      <c r="Q948" t="s">
        <v>1688</v>
      </c>
      <c r="R948" s="1">
        <v>45361</v>
      </c>
      <c r="T948" t="s">
        <v>2295</v>
      </c>
      <c r="U948" t="s">
        <v>1684</v>
      </c>
      <c r="W948" t="s">
        <v>1685</v>
      </c>
      <c r="X948" t="s">
        <v>59</v>
      </c>
      <c r="Y948" t="s">
        <v>1686</v>
      </c>
      <c r="Z948" t="s">
        <v>1687</v>
      </c>
      <c r="AA948" t="s">
        <v>1688</v>
      </c>
      <c r="AC948">
        <v>1</v>
      </c>
      <c r="AG948" t="s">
        <v>2258</v>
      </c>
      <c r="AL948">
        <v>0</v>
      </c>
      <c r="AM948">
        <v>0</v>
      </c>
      <c r="AN948">
        <v>1</v>
      </c>
      <c r="AO948">
        <v>1</v>
      </c>
      <c r="AR948" s="2">
        <v>44469.422754629632</v>
      </c>
      <c r="AS948" s="2">
        <v>44469.422754629632</v>
      </c>
      <c r="AT948">
        <v>99127</v>
      </c>
      <c r="AU948">
        <v>1</v>
      </c>
      <c r="AV948">
        <v>0</v>
      </c>
      <c r="AW948">
        <v>0</v>
      </c>
      <c r="AY948" t="s">
        <v>1691</v>
      </c>
      <c r="BA948" s="2">
        <v>44183</v>
      </c>
      <c r="BB948" s="2">
        <v>44183</v>
      </c>
      <c r="BC948" t="s">
        <v>63</v>
      </c>
      <c r="BD948">
        <v>31</v>
      </c>
    </row>
    <row r="949" spans="1:56" hidden="1" x14ac:dyDescent="0.15">
      <c r="A949">
        <v>238</v>
      </c>
      <c r="B949">
        <v>11</v>
      </c>
      <c r="C949">
        <v>3</v>
      </c>
      <c r="D949">
        <v>3</v>
      </c>
      <c r="E949">
        <v>0</v>
      </c>
      <c r="G949" s="1">
        <v>44468</v>
      </c>
      <c r="H949" t="s">
        <v>2267</v>
      </c>
      <c r="I949" t="s">
        <v>56</v>
      </c>
      <c r="J949">
        <v>245</v>
      </c>
      <c r="K949" s="1">
        <v>43542</v>
      </c>
      <c r="L949" s="1">
        <v>43542</v>
      </c>
      <c r="M949" s="1">
        <v>43535</v>
      </c>
      <c r="N949" t="s">
        <v>1692</v>
      </c>
      <c r="O949" t="s">
        <v>1693</v>
      </c>
      <c r="P949" t="s">
        <v>1694</v>
      </c>
      <c r="Q949" t="s">
        <v>1695</v>
      </c>
      <c r="R949" s="1">
        <v>45361</v>
      </c>
      <c r="T949" t="s">
        <v>2295</v>
      </c>
      <c r="U949" t="s">
        <v>1684</v>
      </c>
      <c r="W949" t="s">
        <v>1685</v>
      </c>
      <c r="X949" t="s">
        <v>59</v>
      </c>
      <c r="Y949" t="s">
        <v>1686</v>
      </c>
      <c r="Z949" t="s">
        <v>1687</v>
      </c>
      <c r="AA949" t="s">
        <v>1688</v>
      </c>
      <c r="AC949">
        <v>1</v>
      </c>
      <c r="AG949" t="s">
        <v>2258</v>
      </c>
      <c r="AL949">
        <v>0</v>
      </c>
      <c r="AM949">
        <v>0</v>
      </c>
      <c r="AN949">
        <v>1</v>
      </c>
      <c r="AO949">
        <v>1</v>
      </c>
      <c r="AR949" s="2">
        <v>44469.422754629632</v>
      </c>
      <c r="AS949" s="2">
        <v>44469.422754629632</v>
      </c>
      <c r="AT949">
        <v>99127</v>
      </c>
      <c r="AU949">
        <v>2</v>
      </c>
      <c r="AV949">
        <v>0</v>
      </c>
      <c r="AW949">
        <v>0</v>
      </c>
      <c r="AY949" t="s">
        <v>1696</v>
      </c>
      <c r="BA949" s="2">
        <v>44183</v>
      </c>
      <c r="BB949" s="2">
        <v>44183</v>
      </c>
      <c r="BC949" t="s">
        <v>63</v>
      </c>
      <c r="BD949">
        <v>31</v>
      </c>
    </row>
    <row r="950" spans="1:56" hidden="1" x14ac:dyDescent="0.15">
      <c r="A950">
        <v>238</v>
      </c>
      <c r="B950">
        <v>11</v>
      </c>
      <c r="C950">
        <v>3</v>
      </c>
      <c r="D950">
        <v>3</v>
      </c>
      <c r="E950">
        <v>0</v>
      </c>
      <c r="G950" s="1">
        <v>44468</v>
      </c>
      <c r="H950" t="s">
        <v>2267</v>
      </c>
      <c r="I950" t="s">
        <v>56</v>
      </c>
      <c r="J950">
        <v>245</v>
      </c>
      <c r="K950" s="1">
        <v>43542</v>
      </c>
      <c r="L950" s="1">
        <v>43542</v>
      </c>
      <c r="M950" s="1">
        <v>43535</v>
      </c>
      <c r="N950" t="s">
        <v>1697</v>
      </c>
      <c r="O950" t="s">
        <v>1698</v>
      </c>
      <c r="P950" t="s">
        <v>1699</v>
      </c>
      <c r="Q950" t="s">
        <v>1700</v>
      </c>
      <c r="R950" s="1">
        <v>45361</v>
      </c>
      <c r="T950" t="s">
        <v>2295</v>
      </c>
      <c r="U950" t="s">
        <v>1684</v>
      </c>
      <c r="W950" t="s">
        <v>1685</v>
      </c>
      <c r="X950" t="s">
        <v>59</v>
      </c>
      <c r="Y950" t="s">
        <v>1686</v>
      </c>
      <c r="Z950" t="s">
        <v>1687</v>
      </c>
      <c r="AA950" t="s">
        <v>1688</v>
      </c>
      <c r="AC950">
        <v>1</v>
      </c>
      <c r="AG950" t="s">
        <v>2258</v>
      </c>
      <c r="AL950">
        <v>0</v>
      </c>
      <c r="AM950">
        <v>0</v>
      </c>
      <c r="AN950">
        <v>1</v>
      </c>
      <c r="AO950">
        <v>1</v>
      </c>
      <c r="AR950" s="2">
        <v>44469.422754629632</v>
      </c>
      <c r="AS950" s="2">
        <v>44469.422754629632</v>
      </c>
      <c r="AT950">
        <v>99127</v>
      </c>
      <c r="AU950">
        <v>3</v>
      </c>
      <c r="AV950">
        <v>0</v>
      </c>
      <c r="AW950">
        <v>0</v>
      </c>
      <c r="AY950" t="s">
        <v>1701</v>
      </c>
      <c r="BA950" s="2">
        <v>44183</v>
      </c>
      <c r="BB950" s="2">
        <v>44183</v>
      </c>
      <c r="BC950" t="s">
        <v>63</v>
      </c>
      <c r="BD950">
        <v>31</v>
      </c>
    </row>
    <row r="951" spans="1:56" hidden="1" x14ac:dyDescent="0.15">
      <c r="A951">
        <v>238</v>
      </c>
      <c r="B951">
        <v>11</v>
      </c>
      <c r="C951">
        <v>3</v>
      </c>
      <c r="D951">
        <v>3</v>
      </c>
      <c r="E951">
        <v>0</v>
      </c>
      <c r="G951" s="1">
        <v>44468</v>
      </c>
      <c r="H951" t="s">
        <v>2267</v>
      </c>
      <c r="I951" t="s">
        <v>56</v>
      </c>
      <c r="J951">
        <v>245</v>
      </c>
      <c r="K951" s="1">
        <v>43542</v>
      </c>
      <c r="L951" s="1">
        <v>43542</v>
      </c>
      <c r="M951" s="1">
        <v>43535</v>
      </c>
      <c r="N951" t="s">
        <v>2457</v>
      </c>
      <c r="O951" t="s">
        <v>1708</v>
      </c>
      <c r="P951" t="s">
        <v>1709</v>
      </c>
      <c r="Q951" t="s">
        <v>1710</v>
      </c>
      <c r="R951" s="1">
        <v>45361</v>
      </c>
      <c r="T951" t="s">
        <v>2295</v>
      </c>
      <c r="U951" t="s">
        <v>1684</v>
      </c>
      <c r="W951" t="s">
        <v>1685</v>
      </c>
      <c r="X951" t="s">
        <v>59</v>
      </c>
      <c r="Y951" t="s">
        <v>1686</v>
      </c>
      <c r="Z951" t="s">
        <v>1687</v>
      </c>
      <c r="AA951" t="s">
        <v>1688</v>
      </c>
      <c r="AC951">
        <v>1</v>
      </c>
      <c r="AG951" t="s">
        <v>2258</v>
      </c>
      <c r="AL951">
        <v>0</v>
      </c>
      <c r="AM951">
        <v>0</v>
      </c>
      <c r="AN951">
        <v>1</v>
      </c>
      <c r="AO951">
        <v>1</v>
      </c>
      <c r="AR951" s="2">
        <v>44469.422754629632</v>
      </c>
      <c r="AS951" s="2">
        <v>44469.422754629632</v>
      </c>
      <c r="AT951">
        <v>99127</v>
      </c>
      <c r="AU951">
        <v>5</v>
      </c>
      <c r="AV951">
        <v>0</v>
      </c>
      <c r="AW951">
        <v>2</v>
      </c>
      <c r="AX951" t="s">
        <v>2458</v>
      </c>
      <c r="AY951" t="s">
        <v>2459</v>
      </c>
      <c r="BA951" s="2">
        <v>44342.470416666663</v>
      </c>
      <c r="BB951" s="2">
        <v>44183</v>
      </c>
      <c r="BC951">
        <v>99127</v>
      </c>
      <c r="BD951">
        <v>31</v>
      </c>
    </row>
    <row r="952" spans="1:56" hidden="1" x14ac:dyDescent="0.15">
      <c r="A952">
        <v>238</v>
      </c>
      <c r="B952">
        <v>11</v>
      </c>
      <c r="C952">
        <v>3</v>
      </c>
      <c r="D952">
        <v>3</v>
      </c>
      <c r="E952">
        <v>0</v>
      </c>
      <c r="G952" s="1">
        <v>44468</v>
      </c>
      <c r="H952" t="s">
        <v>2267</v>
      </c>
      <c r="I952" t="s">
        <v>56</v>
      </c>
      <c r="J952">
        <v>245</v>
      </c>
      <c r="K952" s="1">
        <v>43542</v>
      </c>
      <c r="L952" s="1">
        <v>43542</v>
      </c>
      <c r="M952" s="1">
        <v>43535</v>
      </c>
      <c r="N952" t="s">
        <v>1712</v>
      </c>
      <c r="O952" t="s">
        <v>1713</v>
      </c>
      <c r="P952" t="s">
        <v>1714</v>
      </c>
      <c r="Q952" t="s">
        <v>1715</v>
      </c>
      <c r="R952" s="1">
        <v>45361</v>
      </c>
      <c r="T952" t="s">
        <v>2295</v>
      </c>
      <c r="U952" t="s">
        <v>1684</v>
      </c>
      <c r="W952" t="s">
        <v>1685</v>
      </c>
      <c r="X952" t="s">
        <v>59</v>
      </c>
      <c r="Y952" t="s">
        <v>1686</v>
      </c>
      <c r="Z952" t="s">
        <v>1687</v>
      </c>
      <c r="AA952" t="s">
        <v>1688</v>
      </c>
      <c r="AC952">
        <v>1</v>
      </c>
      <c r="AG952" t="s">
        <v>2258</v>
      </c>
      <c r="AL952">
        <v>0</v>
      </c>
      <c r="AM952">
        <v>0</v>
      </c>
      <c r="AN952">
        <v>1</v>
      </c>
      <c r="AO952">
        <v>1</v>
      </c>
      <c r="AR952" s="2">
        <v>44469.422754629632</v>
      </c>
      <c r="AS952" s="2">
        <v>44469.422754629632</v>
      </c>
      <c r="AT952">
        <v>99127</v>
      </c>
      <c r="AU952">
        <v>6</v>
      </c>
      <c r="AV952">
        <v>0</v>
      </c>
      <c r="AW952">
        <v>0</v>
      </c>
      <c r="AY952" t="s">
        <v>1716</v>
      </c>
      <c r="BA952" s="2">
        <v>44183</v>
      </c>
      <c r="BB952" s="2">
        <v>44183</v>
      </c>
      <c r="BC952" t="s">
        <v>63</v>
      </c>
      <c r="BD952">
        <v>31</v>
      </c>
    </row>
    <row r="953" spans="1:56" hidden="1" x14ac:dyDescent="0.15">
      <c r="A953">
        <v>238</v>
      </c>
      <c r="B953">
        <v>11</v>
      </c>
      <c r="C953">
        <v>3</v>
      </c>
      <c r="D953">
        <v>3</v>
      </c>
      <c r="E953">
        <v>0</v>
      </c>
      <c r="G953" s="1">
        <v>44468</v>
      </c>
      <c r="H953" t="s">
        <v>2267</v>
      </c>
      <c r="I953" t="s">
        <v>56</v>
      </c>
      <c r="J953">
        <v>245</v>
      </c>
      <c r="K953" s="1">
        <v>43542</v>
      </c>
      <c r="L953" s="1">
        <v>43542</v>
      </c>
      <c r="M953" s="1">
        <v>43535</v>
      </c>
      <c r="N953" t="s">
        <v>1722</v>
      </c>
      <c r="O953" t="s">
        <v>1723</v>
      </c>
      <c r="P953" t="s">
        <v>1724</v>
      </c>
      <c r="Q953" t="s">
        <v>1725</v>
      </c>
      <c r="R953" s="1">
        <v>45361</v>
      </c>
      <c r="T953" t="s">
        <v>2295</v>
      </c>
      <c r="U953" t="s">
        <v>1684</v>
      </c>
      <c r="W953" t="s">
        <v>1685</v>
      </c>
      <c r="X953" t="s">
        <v>59</v>
      </c>
      <c r="Y953" t="s">
        <v>1686</v>
      </c>
      <c r="Z953" t="s">
        <v>1687</v>
      </c>
      <c r="AA953" t="s">
        <v>1688</v>
      </c>
      <c r="AC953">
        <v>1</v>
      </c>
      <c r="AG953" t="s">
        <v>2258</v>
      </c>
      <c r="AL953">
        <v>0</v>
      </c>
      <c r="AM953">
        <v>0</v>
      </c>
      <c r="AN953">
        <v>1</v>
      </c>
      <c r="AO953">
        <v>1</v>
      </c>
      <c r="AR953" s="2">
        <v>44469.422754629632</v>
      </c>
      <c r="AS953" s="2">
        <v>44469.422754629632</v>
      </c>
      <c r="AT953">
        <v>99127</v>
      </c>
      <c r="AU953">
        <v>8</v>
      </c>
      <c r="AV953">
        <v>0</v>
      </c>
      <c r="AW953">
        <v>2</v>
      </c>
      <c r="AX953" t="s">
        <v>2395</v>
      </c>
      <c r="AY953" t="s">
        <v>2396</v>
      </c>
      <c r="BA953" s="2">
        <v>44239.463043981479</v>
      </c>
      <c r="BB953" s="2">
        <v>44183</v>
      </c>
      <c r="BC953">
        <v>9999</v>
      </c>
      <c r="BD953">
        <v>31</v>
      </c>
    </row>
    <row r="954" spans="1:56" hidden="1" x14ac:dyDescent="0.15">
      <c r="A954">
        <v>238</v>
      </c>
      <c r="B954">
        <v>11</v>
      </c>
      <c r="C954">
        <v>3</v>
      </c>
      <c r="D954">
        <v>3</v>
      </c>
      <c r="E954">
        <v>0</v>
      </c>
      <c r="G954" s="1">
        <v>44468</v>
      </c>
      <c r="H954" t="s">
        <v>2267</v>
      </c>
      <c r="I954" t="s">
        <v>56</v>
      </c>
      <c r="J954">
        <v>245</v>
      </c>
      <c r="K954" s="1">
        <v>43542</v>
      </c>
      <c r="L954" s="1">
        <v>43542</v>
      </c>
      <c r="M954" s="1">
        <v>43535</v>
      </c>
      <c r="N954" t="s">
        <v>1727</v>
      </c>
      <c r="O954" t="s">
        <v>1728</v>
      </c>
      <c r="P954" t="s">
        <v>1729</v>
      </c>
      <c r="Q954" t="s">
        <v>1730</v>
      </c>
      <c r="R954" s="1">
        <v>45361</v>
      </c>
      <c r="T954" t="s">
        <v>2295</v>
      </c>
      <c r="U954" t="s">
        <v>1684</v>
      </c>
      <c r="W954" t="s">
        <v>1685</v>
      </c>
      <c r="X954" t="s">
        <v>59</v>
      </c>
      <c r="Y954" t="s">
        <v>1686</v>
      </c>
      <c r="Z954" t="s">
        <v>1687</v>
      </c>
      <c r="AA954" t="s">
        <v>1688</v>
      </c>
      <c r="AC954">
        <v>1</v>
      </c>
      <c r="AG954" t="s">
        <v>2258</v>
      </c>
      <c r="AL954">
        <v>0</v>
      </c>
      <c r="AM954">
        <v>0</v>
      </c>
      <c r="AN954">
        <v>1</v>
      </c>
      <c r="AO954">
        <v>1</v>
      </c>
      <c r="AR954" s="2">
        <v>44469.422754629632</v>
      </c>
      <c r="AS954" s="2">
        <v>44469.422754629632</v>
      </c>
      <c r="AT954">
        <v>99127</v>
      </c>
      <c r="AU954">
        <v>9</v>
      </c>
      <c r="AV954">
        <v>0</v>
      </c>
      <c r="AW954">
        <v>2</v>
      </c>
      <c r="AX954" t="s">
        <v>2460</v>
      </c>
      <c r="AY954" t="s">
        <v>2461</v>
      </c>
      <c r="BA954" s="2">
        <v>44342.471134259256</v>
      </c>
      <c r="BB954" s="2">
        <v>44183</v>
      </c>
      <c r="BC954">
        <v>99127</v>
      </c>
      <c r="BD954">
        <v>31</v>
      </c>
    </row>
    <row r="955" spans="1:56" hidden="1" x14ac:dyDescent="0.15">
      <c r="A955">
        <v>238</v>
      </c>
      <c r="B955">
        <v>11</v>
      </c>
      <c r="C955">
        <v>3</v>
      </c>
      <c r="D955">
        <v>3</v>
      </c>
      <c r="E955">
        <v>0</v>
      </c>
      <c r="G955" s="1">
        <v>44468</v>
      </c>
      <c r="H955" t="s">
        <v>2267</v>
      </c>
      <c r="I955" t="s">
        <v>56</v>
      </c>
      <c r="J955">
        <v>245</v>
      </c>
      <c r="K955" s="1">
        <v>43542</v>
      </c>
      <c r="L955" s="1">
        <v>43542</v>
      </c>
      <c r="M955" s="1">
        <v>43535</v>
      </c>
      <c r="N955" t="s">
        <v>1732</v>
      </c>
      <c r="O955" t="s">
        <v>1733</v>
      </c>
      <c r="P955" t="s">
        <v>1734</v>
      </c>
      <c r="Q955" t="s">
        <v>1735</v>
      </c>
      <c r="R955" s="1">
        <v>45361</v>
      </c>
      <c r="T955" t="s">
        <v>2295</v>
      </c>
      <c r="U955" t="s">
        <v>1684</v>
      </c>
      <c r="W955" t="s">
        <v>1685</v>
      </c>
      <c r="X955" t="s">
        <v>59</v>
      </c>
      <c r="Y955" t="s">
        <v>1686</v>
      </c>
      <c r="Z955" t="s">
        <v>1687</v>
      </c>
      <c r="AA955" t="s">
        <v>1688</v>
      </c>
      <c r="AC955">
        <v>1</v>
      </c>
      <c r="AG955" t="s">
        <v>2258</v>
      </c>
      <c r="AL955">
        <v>0</v>
      </c>
      <c r="AM955">
        <v>0</v>
      </c>
      <c r="AN955">
        <v>1</v>
      </c>
      <c r="AO955">
        <v>1</v>
      </c>
      <c r="AR955" s="2">
        <v>44469.422754629632</v>
      </c>
      <c r="AS955" s="2">
        <v>44469.422754629632</v>
      </c>
      <c r="AT955">
        <v>99127</v>
      </c>
      <c r="AU955">
        <v>10</v>
      </c>
      <c r="AV955">
        <v>0</v>
      </c>
      <c r="AW955">
        <v>0</v>
      </c>
      <c r="AY955" t="s">
        <v>1736</v>
      </c>
      <c r="BA955" s="2">
        <v>44183</v>
      </c>
      <c r="BB955" s="2">
        <v>44183</v>
      </c>
      <c r="BC955" t="s">
        <v>63</v>
      </c>
      <c r="BD955">
        <v>31</v>
      </c>
    </row>
    <row r="956" spans="1:56" hidden="1" x14ac:dyDescent="0.15">
      <c r="A956">
        <v>238</v>
      </c>
      <c r="B956">
        <v>11</v>
      </c>
      <c r="C956">
        <v>3</v>
      </c>
      <c r="D956">
        <v>3</v>
      </c>
      <c r="E956">
        <v>0</v>
      </c>
      <c r="G956" s="1">
        <v>44468</v>
      </c>
      <c r="H956" t="s">
        <v>2267</v>
      </c>
      <c r="I956" t="s">
        <v>56</v>
      </c>
      <c r="J956">
        <v>245</v>
      </c>
      <c r="K956" s="1">
        <v>43542</v>
      </c>
      <c r="L956" s="1">
        <v>43542</v>
      </c>
      <c r="M956" s="1">
        <v>43535</v>
      </c>
      <c r="N956" t="s">
        <v>1737</v>
      </c>
      <c r="O956" t="s">
        <v>1738</v>
      </c>
      <c r="P956" t="s">
        <v>1739</v>
      </c>
      <c r="Q956" t="s">
        <v>1740</v>
      </c>
      <c r="R956" s="1">
        <v>45361</v>
      </c>
      <c r="T956" t="s">
        <v>2295</v>
      </c>
      <c r="U956" t="s">
        <v>1684</v>
      </c>
      <c r="W956" t="s">
        <v>1685</v>
      </c>
      <c r="X956" t="s">
        <v>59</v>
      </c>
      <c r="Y956" t="s">
        <v>1686</v>
      </c>
      <c r="Z956" t="s">
        <v>1687</v>
      </c>
      <c r="AA956" t="s">
        <v>1688</v>
      </c>
      <c r="AC956">
        <v>1</v>
      </c>
      <c r="AG956" t="s">
        <v>2258</v>
      </c>
      <c r="AL956">
        <v>0</v>
      </c>
      <c r="AM956">
        <v>0</v>
      </c>
      <c r="AN956">
        <v>1</v>
      </c>
      <c r="AO956">
        <v>1</v>
      </c>
      <c r="AR956" s="2">
        <v>44469.422754629632</v>
      </c>
      <c r="AS956" s="2">
        <v>44469.422754629632</v>
      </c>
      <c r="AT956">
        <v>99127</v>
      </c>
      <c r="AU956">
        <v>11</v>
      </c>
      <c r="AV956">
        <v>0</v>
      </c>
      <c r="AW956">
        <v>0</v>
      </c>
      <c r="AY956" t="s">
        <v>1741</v>
      </c>
      <c r="BA956" s="2">
        <v>44183</v>
      </c>
      <c r="BB956" s="2">
        <v>44183</v>
      </c>
      <c r="BC956" t="s">
        <v>63</v>
      </c>
      <c r="BD956">
        <v>31</v>
      </c>
    </row>
    <row r="957" spans="1:56" hidden="1" x14ac:dyDescent="0.15">
      <c r="A957">
        <v>238</v>
      </c>
      <c r="B957">
        <v>11</v>
      </c>
      <c r="C957">
        <v>3</v>
      </c>
      <c r="D957">
        <v>3</v>
      </c>
      <c r="E957">
        <v>0</v>
      </c>
      <c r="G957" s="1">
        <v>44468</v>
      </c>
      <c r="H957" t="s">
        <v>2267</v>
      </c>
      <c r="I957" t="s">
        <v>56</v>
      </c>
      <c r="J957">
        <v>245</v>
      </c>
      <c r="K957" s="1">
        <v>43542</v>
      </c>
      <c r="L957" s="1">
        <v>43542</v>
      </c>
      <c r="M957" s="1">
        <v>43535</v>
      </c>
      <c r="N957" t="s">
        <v>1742</v>
      </c>
      <c r="O957" t="s">
        <v>1743</v>
      </c>
      <c r="P957" t="s">
        <v>1744</v>
      </c>
      <c r="Q957" t="s">
        <v>1745</v>
      </c>
      <c r="R957" s="1">
        <v>45361</v>
      </c>
      <c r="T957" t="s">
        <v>2295</v>
      </c>
      <c r="U957" t="s">
        <v>1684</v>
      </c>
      <c r="W957" t="s">
        <v>1685</v>
      </c>
      <c r="X957" t="s">
        <v>59</v>
      </c>
      <c r="Y957" t="s">
        <v>1686</v>
      </c>
      <c r="Z957" t="s">
        <v>1687</v>
      </c>
      <c r="AA957" t="s">
        <v>1688</v>
      </c>
      <c r="AC957">
        <v>1</v>
      </c>
      <c r="AG957" t="s">
        <v>2258</v>
      </c>
      <c r="AL957">
        <v>0</v>
      </c>
      <c r="AM957">
        <v>0</v>
      </c>
      <c r="AN957">
        <v>1</v>
      </c>
      <c r="AO957">
        <v>1</v>
      </c>
      <c r="AR957" s="2">
        <v>44469.422754629632</v>
      </c>
      <c r="AS957" s="2">
        <v>44469.422754629632</v>
      </c>
      <c r="AT957">
        <v>99127</v>
      </c>
      <c r="AU957">
        <v>12</v>
      </c>
      <c r="AV957">
        <v>0</v>
      </c>
      <c r="AW957">
        <v>2</v>
      </c>
      <c r="AX957" t="s">
        <v>2296</v>
      </c>
      <c r="AY957" t="s">
        <v>2297</v>
      </c>
      <c r="BA957" s="2">
        <v>44342.472870370373</v>
      </c>
      <c r="BB957" s="2">
        <v>44183</v>
      </c>
      <c r="BC957">
        <v>99127</v>
      </c>
      <c r="BD957">
        <v>31</v>
      </c>
    </row>
    <row r="958" spans="1:56" hidden="1" x14ac:dyDescent="0.15">
      <c r="A958">
        <v>238</v>
      </c>
      <c r="B958">
        <v>11</v>
      </c>
      <c r="C958">
        <v>3</v>
      </c>
      <c r="D958">
        <v>3</v>
      </c>
      <c r="E958">
        <v>0</v>
      </c>
      <c r="G958" s="1">
        <v>44468</v>
      </c>
      <c r="H958" t="s">
        <v>2267</v>
      </c>
      <c r="I958" t="s">
        <v>56</v>
      </c>
      <c r="J958">
        <v>245</v>
      </c>
      <c r="K958" s="1">
        <v>43542</v>
      </c>
      <c r="L958" s="1">
        <v>43542</v>
      </c>
      <c r="M958" s="1">
        <v>43535</v>
      </c>
      <c r="N958" t="s">
        <v>1752</v>
      </c>
      <c r="O958" t="s">
        <v>1753</v>
      </c>
      <c r="P958" t="s">
        <v>1754</v>
      </c>
      <c r="Q958" t="s">
        <v>1755</v>
      </c>
      <c r="R958" s="1">
        <v>45361</v>
      </c>
      <c r="T958" t="s">
        <v>2295</v>
      </c>
      <c r="U958" t="s">
        <v>1684</v>
      </c>
      <c r="W958" t="s">
        <v>1685</v>
      </c>
      <c r="X958" t="s">
        <v>59</v>
      </c>
      <c r="Y958" t="s">
        <v>1686</v>
      </c>
      <c r="Z958" t="s">
        <v>1687</v>
      </c>
      <c r="AA958" t="s">
        <v>1688</v>
      </c>
      <c r="AC958">
        <v>1</v>
      </c>
      <c r="AG958" t="s">
        <v>2258</v>
      </c>
      <c r="AL958">
        <v>0</v>
      </c>
      <c r="AM958">
        <v>0</v>
      </c>
      <c r="AN958">
        <v>1</v>
      </c>
      <c r="AO958">
        <v>1</v>
      </c>
      <c r="AR958" s="2">
        <v>44469.422754629632</v>
      </c>
      <c r="AS958" s="2">
        <v>44469.422754629632</v>
      </c>
      <c r="AT958">
        <v>99127</v>
      </c>
      <c r="AU958">
        <v>14</v>
      </c>
      <c r="AV958">
        <v>0</v>
      </c>
      <c r="AW958">
        <v>0</v>
      </c>
      <c r="AY958" t="s">
        <v>1756</v>
      </c>
      <c r="BA958" s="2">
        <v>44183</v>
      </c>
      <c r="BB958" s="2">
        <v>44183</v>
      </c>
      <c r="BC958" t="s">
        <v>63</v>
      </c>
      <c r="BD958">
        <v>31</v>
      </c>
    </row>
    <row r="959" spans="1:56" hidden="1" x14ac:dyDescent="0.15">
      <c r="A959">
        <v>238</v>
      </c>
      <c r="B959">
        <v>11</v>
      </c>
      <c r="C959">
        <v>3</v>
      </c>
      <c r="D959">
        <v>3</v>
      </c>
      <c r="E959">
        <v>0</v>
      </c>
      <c r="G959" s="1">
        <v>44468</v>
      </c>
      <c r="H959" t="s">
        <v>2267</v>
      </c>
      <c r="I959" t="s">
        <v>56</v>
      </c>
      <c r="J959">
        <v>245</v>
      </c>
      <c r="K959" s="1">
        <v>43542</v>
      </c>
      <c r="L959" s="1">
        <v>43542</v>
      </c>
      <c r="M959" s="1">
        <v>43535</v>
      </c>
      <c r="N959" t="s">
        <v>1757</v>
      </c>
      <c r="O959" t="s">
        <v>1758</v>
      </c>
      <c r="P959" t="s">
        <v>1759</v>
      </c>
      <c r="Q959" t="s">
        <v>1760</v>
      </c>
      <c r="R959" s="1">
        <v>45361</v>
      </c>
      <c r="T959" t="s">
        <v>2295</v>
      </c>
      <c r="U959" t="s">
        <v>1684</v>
      </c>
      <c r="W959" t="s">
        <v>1685</v>
      </c>
      <c r="X959" t="s">
        <v>59</v>
      </c>
      <c r="Y959" t="s">
        <v>1686</v>
      </c>
      <c r="Z959" t="s">
        <v>1687</v>
      </c>
      <c r="AA959" t="s">
        <v>1688</v>
      </c>
      <c r="AC959">
        <v>1</v>
      </c>
      <c r="AG959" t="s">
        <v>2258</v>
      </c>
      <c r="AL959">
        <v>0</v>
      </c>
      <c r="AM959">
        <v>0</v>
      </c>
      <c r="AN959">
        <v>1</v>
      </c>
      <c r="AO959">
        <v>1</v>
      </c>
      <c r="AR959" s="2">
        <v>44469.422754629632</v>
      </c>
      <c r="AS959" s="2">
        <v>44469.422754629632</v>
      </c>
      <c r="AT959">
        <v>99127</v>
      </c>
      <c r="AU959">
        <v>15</v>
      </c>
      <c r="AV959">
        <v>0</v>
      </c>
      <c r="AW959">
        <v>0</v>
      </c>
      <c r="AY959" t="s">
        <v>1761</v>
      </c>
      <c r="BA959" s="2">
        <v>44183</v>
      </c>
      <c r="BB959" s="2">
        <v>44183</v>
      </c>
      <c r="BC959" t="s">
        <v>63</v>
      </c>
      <c r="BD959">
        <v>31</v>
      </c>
    </row>
    <row r="960" spans="1:56" hidden="1" x14ac:dyDescent="0.15">
      <c r="A960">
        <v>238</v>
      </c>
      <c r="B960">
        <v>11</v>
      </c>
      <c r="C960">
        <v>3</v>
      </c>
      <c r="D960">
        <v>3</v>
      </c>
      <c r="E960">
        <v>0</v>
      </c>
      <c r="G960" s="1">
        <v>44468</v>
      </c>
      <c r="H960" t="s">
        <v>2267</v>
      </c>
      <c r="I960" t="s">
        <v>56</v>
      </c>
      <c r="J960">
        <v>245</v>
      </c>
      <c r="K960" s="1">
        <v>43542</v>
      </c>
      <c r="L960" s="1">
        <v>43542</v>
      </c>
      <c r="M960" s="1">
        <v>43535</v>
      </c>
      <c r="N960" t="s">
        <v>1762</v>
      </c>
      <c r="O960" t="s">
        <v>1763</v>
      </c>
      <c r="P960" t="s">
        <v>1764</v>
      </c>
      <c r="Q960" t="s">
        <v>1765</v>
      </c>
      <c r="R960" s="1">
        <v>45361</v>
      </c>
      <c r="T960" t="s">
        <v>2295</v>
      </c>
      <c r="U960" t="s">
        <v>1684</v>
      </c>
      <c r="W960" t="s">
        <v>1685</v>
      </c>
      <c r="X960" t="s">
        <v>59</v>
      </c>
      <c r="Y960" t="s">
        <v>1686</v>
      </c>
      <c r="Z960" t="s">
        <v>1687</v>
      </c>
      <c r="AA960" t="s">
        <v>1688</v>
      </c>
      <c r="AC960">
        <v>1</v>
      </c>
      <c r="AG960" t="s">
        <v>2258</v>
      </c>
      <c r="AL960">
        <v>0</v>
      </c>
      <c r="AM960">
        <v>0</v>
      </c>
      <c r="AN960">
        <v>1</v>
      </c>
      <c r="AO960">
        <v>1</v>
      </c>
      <c r="AR960" s="2">
        <v>44469.422754629632</v>
      </c>
      <c r="AS960" s="2">
        <v>44469.422754629632</v>
      </c>
      <c r="AT960">
        <v>99127</v>
      </c>
      <c r="AU960">
        <v>16</v>
      </c>
      <c r="AV960">
        <v>0</v>
      </c>
      <c r="AW960">
        <v>0</v>
      </c>
      <c r="AY960" t="s">
        <v>1766</v>
      </c>
      <c r="BA960" s="2">
        <v>44183</v>
      </c>
      <c r="BB960" s="2">
        <v>44183</v>
      </c>
      <c r="BC960" t="s">
        <v>63</v>
      </c>
      <c r="BD960">
        <v>31</v>
      </c>
    </row>
    <row r="961" spans="1:56" hidden="1" x14ac:dyDescent="0.15">
      <c r="A961">
        <v>238</v>
      </c>
      <c r="B961">
        <v>11</v>
      </c>
      <c r="C961">
        <v>3</v>
      </c>
      <c r="D961">
        <v>3</v>
      </c>
      <c r="E961">
        <v>0</v>
      </c>
      <c r="G961" s="1">
        <v>44468</v>
      </c>
      <c r="H961" t="s">
        <v>2267</v>
      </c>
      <c r="I961" t="s">
        <v>56</v>
      </c>
      <c r="J961">
        <v>245</v>
      </c>
      <c r="K961" s="1">
        <v>43542</v>
      </c>
      <c r="L961" s="1">
        <v>43542</v>
      </c>
      <c r="M961" s="1">
        <v>43535</v>
      </c>
      <c r="N961" t="s">
        <v>1767</v>
      </c>
      <c r="O961" t="s">
        <v>1768</v>
      </c>
      <c r="P961" t="s">
        <v>1769</v>
      </c>
      <c r="Q961" t="s">
        <v>1770</v>
      </c>
      <c r="R961" s="1">
        <v>45361</v>
      </c>
      <c r="T961" t="s">
        <v>2295</v>
      </c>
      <c r="U961" t="s">
        <v>1684</v>
      </c>
      <c r="W961" t="s">
        <v>1685</v>
      </c>
      <c r="X961" t="s">
        <v>59</v>
      </c>
      <c r="Y961" t="s">
        <v>1686</v>
      </c>
      <c r="Z961" t="s">
        <v>1687</v>
      </c>
      <c r="AA961" t="s">
        <v>1688</v>
      </c>
      <c r="AC961">
        <v>1</v>
      </c>
      <c r="AG961" t="s">
        <v>2258</v>
      </c>
      <c r="AL961">
        <v>0</v>
      </c>
      <c r="AM961">
        <v>0</v>
      </c>
      <c r="AN961">
        <v>1</v>
      </c>
      <c r="AO961">
        <v>1</v>
      </c>
      <c r="AR961" s="2">
        <v>44469.422754629632</v>
      </c>
      <c r="AS961" s="2">
        <v>44469.422754629632</v>
      </c>
      <c r="AT961">
        <v>99127</v>
      </c>
      <c r="AU961">
        <v>17</v>
      </c>
      <c r="AV961">
        <v>0</v>
      </c>
      <c r="AW961">
        <v>0</v>
      </c>
      <c r="AY961" t="s">
        <v>1771</v>
      </c>
      <c r="BA961" s="2">
        <v>44183</v>
      </c>
      <c r="BB961" s="2">
        <v>44183</v>
      </c>
      <c r="BC961" t="s">
        <v>63</v>
      </c>
      <c r="BD961">
        <v>31</v>
      </c>
    </row>
    <row r="962" spans="1:56" hidden="1" x14ac:dyDescent="0.15">
      <c r="A962">
        <v>238</v>
      </c>
      <c r="B962">
        <v>11</v>
      </c>
      <c r="C962">
        <v>3</v>
      </c>
      <c r="D962">
        <v>3</v>
      </c>
      <c r="E962">
        <v>0</v>
      </c>
      <c r="G962" s="1">
        <v>44468</v>
      </c>
      <c r="H962" t="s">
        <v>2267</v>
      </c>
      <c r="I962" t="s">
        <v>56</v>
      </c>
      <c r="J962">
        <v>245</v>
      </c>
      <c r="K962" s="1">
        <v>43542</v>
      </c>
      <c r="L962" s="1">
        <v>43542</v>
      </c>
      <c r="M962" s="1">
        <v>43535</v>
      </c>
      <c r="N962" t="s">
        <v>1772</v>
      </c>
      <c r="O962" t="s">
        <v>1773</v>
      </c>
      <c r="P962" t="s">
        <v>1774</v>
      </c>
      <c r="Q962" t="s">
        <v>1775</v>
      </c>
      <c r="R962" s="1">
        <v>45361</v>
      </c>
      <c r="T962" t="s">
        <v>2295</v>
      </c>
      <c r="U962" t="s">
        <v>1684</v>
      </c>
      <c r="W962" t="s">
        <v>1685</v>
      </c>
      <c r="X962" t="s">
        <v>59</v>
      </c>
      <c r="Y962" t="s">
        <v>1686</v>
      </c>
      <c r="Z962" t="s">
        <v>1687</v>
      </c>
      <c r="AA962" t="s">
        <v>1688</v>
      </c>
      <c r="AC962">
        <v>1</v>
      </c>
      <c r="AG962" t="s">
        <v>2258</v>
      </c>
      <c r="AL962">
        <v>0</v>
      </c>
      <c r="AM962">
        <v>0</v>
      </c>
      <c r="AN962">
        <v>1</v>
      </c>
      <c r="AO962">
        <v>1</v>
      </c>
      <c r="AR962" s="2">
        <v>44469.422754629632</v>
      </c>
      <c r="AS962" s="2">
        <v>44469.422754629632</v>
      </c>
      <c r="AT962">
        <v>99127</v>
      </c>
      <c r="AU962">
        <v>18</v>
      </c>
      <c r="AV962">
        <v>0</v>
      </c>
      <c r="AW962">
        <v>0</v>
      </c>
      <c r="AY962" t="s">
        <v>1776</v>
      </c>
      <c r="BA962" s="2">
        <v>44183</v>
      </c>
      <c r="BB962" s="2">
        <v>44183</v>
      </c>
      <c r="BC962" t="s">
        <v>63</v>
      </c>
      <c r="BD962">
        <v>31</v>
      </c>
    </row>
    <row r="963" spans="1:56" hidden="1" x14ac:dyDescent="0.15">
      <c r="A963">
        <v>238</v>
      </c>
      <c r="B963">
        <v>11</v>
      </c>
      <c r="C963">
        <v>3</v>
      </c>
      <c r="D963">
        <v>3</v>
      </c>
      <c r="E963">
        <v>0</v>
      </c>
      <c r="G963" s="1">
        <v>44468</v>
      </c>
      <c r="H963" t="s">
        <v>2267</v>
      </c>
      <c r="I963" t="s">
        <v>56</v>
      </c>
      <c r="J963">
        <v>245</v>
      </c>
      <c r="K963" s="1">
        <v>43542</v>
      </c>
      <c r="L963" s="1">
        <v>43542</v>
      </c>
      <c r="M963" s="1">
        <v>43535</v>
      </c>
      <c r="N963" t="s">
        <v>1777</v>
      </c>
      <c r="O963" t="s">
        <v>1778</v>
      </c>
      <c r="P963" t="s">
        <v>1779</v>
      </c>
      <c r="Q963" t="s">
        <v>1780</v>
      </c>
      <c r="R963" s="1">
        <v>45361</v>
      </c>
      <c r="T963" t="s">
        <v>2295</v>
      </c>
      <c r="U963" t="s">
        <v>1684</v>
      </c>
      <c r="W963" t="s">
        <v>1685</v>
      </c>
      <c r="X963" t="s">
        <v>59</v>
      </c>
      <c r="Y963" t="s">
        <v>1686</v>
      </c>
      <c r="Z963" t="s">
        <v>1687</v>
      </c>
      <c r="AA963" t="s">
        <v>1688</v>
      </c>
      <c r="AC963">
        <v>1</v>
      </c>
      <c r="AG963" t="s">
        <v>2258</v>
      </c>
      <c r="AL963">
        <v>0</v>
      </c>
      <c r="AM963">
        <v>0</v>
      </c>
      <c r="AN963">
        <v>1</v>
      </c>
      <c r="AO963">
        <v>1</v>
      </c>
      <c r="AR963" s="2">
        <v>44469.422754629632</v>
      </c>
      <c r="AS963" s="2">
        <v>44469.422754629632</v>
      </c>
      <c r="AT963">
        <v>99127</v>
      </c>
      <c r="AU963">
        <v>19</v>
      </c>
      <c r="AV963">
        <v>0</v>
      </c>
      <c r="AW963">
        <v>2</v>
      </c>
      <c r="AX963" t="s">
        <v>2298</v>
      </c>
      <c r="AY963" t="s">
        <v>2299</v>
      </c>
      <c r="BA963" s="2">
        <v>44342.473530092589</v>
      </c>
      <c r="BB963" s="2">
        <v>44183</v>
      </c>
      <c r="BC963">
        <v>99127</v>
      </c>
      <c r="BD963">
        <v>31</v>
      </c>
    </row>
    <row r="964" spans="1:56" hidden="1" x14ac:dyDescent="0.15">
      <c r="A964">
        <v>238</v>
      </c>
      <c r="B964">
        <v>11</v>
      </c>
      <c r="C964">
        <v>3</v>
      </c>
      <c r="D964">
        <v>3</v>
      </c>
      <c r="E964">
        <v>0</v>
      </c>
      <c r="G964" s="1">
        <v>44468</v>
      </c>
      <c r="H964" t="s">
        <v>2267</v>
      </c>
      <c r="I964" t="s">
        <v>56</v>
      </c>
      <c r="J964">
        <v>245</v>
      </c>
      <c r="K964" s="1">
        <v>43542</v>
      </c>
      <c r="L964" s="1">
        <v>43542</v>
      </c>
      <c r="M964" s="1">
        <v>43535</v>
      </c>
      <c r="N964" t="s">
        <v>1782</v>
      </c>
      <c r="O964" t="s">
        <v>1783</v>
      </c>
      <c r="P964" t="s">
        <v>1784</v>
      </c>
      <c r="Q964" t="s">
        <v>1785</v>
      </c>
      <c r="R964" s="1">
        <v>45361</v>
      </c>
      <c r="T964" t="s">
        <v>2295</v>
      </c>
      <c r="U964" t="s">
        <v>1684</v>
      </c>
      <c r="W964" t="s">
        <v>1685</v>
      </c>
      <c r="X964" t="s">
        <v>59</v>
      </c>
      <c r="Y964" t="s">
        <v>1686</v>
      </c>
      <c r="Z964" t="s">
        <v>1687</v>
      </c>
      <c r="AA964" t="s">
        <v>1688</v>
      </c>
      <c r="AC964">
        <v>1</v>
      </c>
      <c r="AG964" t="s">
        <v>2258</v>
      </c>
      <c r="AL964">
        <v>0</v>
      </c>
      <c r="AM964">
        <v>0</v>
      </c>
      <c r="AN964">
        <v>1</v>
      </c>
      <c r="AO964">
        <v>1</v>
      </c>
      <c r="AR964" s="2">
        <v>44469.422754629632</v>
      </c>
      <c r="AS964" s="2">
        <v>44469.422754629632</v>
      </c>
      <c r="AT964">
        <v>99127</v>
      </c>
      <c r="AU964">
        <v>20</v>
      </c>
      <c r="AV964">
        <v>0</v>
      </c>
      <c r="AW964">
        <v>0</v>
      </c>
      <c r="AY964" t="s">
        <v>1786</v>
      </c>
      <c r="BA964" s="2">
        <v>44183</v>
      </c>
      <c r="BB964" s="2">
        <v>44183</v>
      </c>
      <c r="BC964" t="s">
        <v>63</v>
      </c>
      <c r="BD964">
        <v>31</v>
      </c>
    </row>
    <row r="965" spans="1:56" hidden="1" x14ac:dyDescent="0.15">
      <c r="A965">
        <v>238</v>
      </c>
      <c r="B965">
        <v>11</v>
      </c>
      <c r="C965">
        <v>3</v>
      </c>
      <c r="D965">
        <v>3</v>
      </c>
      <c r="E965">
        <v>0</v>
      </c>
      <c r="G965" s="1">
        <v>44468</v>
      </c>
      <c r="H965" t="s">
        <v>2267</v>
      </c>
      <c r="I965" t="s">
        <v>56</v>
      </c>
      <c r="J965">
        <v>245</v>
      </c>
      <c r="K965" s="1">
        <v>43542</v>
      </c>
      <c r="L965" s="1">
        <v>43542</v>
      </c>
      <c r="M965" s="1">
        <v>43535</v>
      </c>
      <c r="N965" t="s">
        <v>1787</v>
      </c>
      <c r="O965" t="s">
        <v>1788</v>
      </c>
      <c r="P965" t="s">
        <v>1789</v>
      </c>
      <c r="Q965" t="s">
        <v>1790</v>
      </c>
      <c r="R965" s="1">
        <v>45361</v>
      </c>
      <c r="T965" t="s">
        <v>2295</v>
      </c>
      <c r="U965" t="s">
        <v>1684</v>
      </c>
      <c r="W965" t="s">
        <v>1685</v>
      </c>
      <c r="X965" t="s">
        <v>59</v>
      </c>
      <c r="Y965" t="s">
        <v>1686</v>
      </c>
      <c r="Z965" t="s">
        <v>1687</v>
      </c>
      <c r="AA965" t="s">
        <v>1688</v>
      </c>
      <c r="AC965">
        <v>1</v>
      </c>
      <c r="AG965" t="s">
        <v>2258</v>
      </c>
      <c r="AL965">
        <v>0</v>
      </c>
      <c r="AM965">
        <v>0</v>
      </c>
      <c r="AN965">
        <v>1</v>
      </c>
      <c r="AO965">
        <v>1</v>
      </c>
      <c r="AR965" s="2">
        <v>44469.422754629632</v>
      </c>
      <c r="AS965" s="2">
        <v>44469.422754629632</v>
      </c>
      <c r="AT965">
        <v>99127</v>
      </c>
      <c r="AU965">
        <v>21</v>
      </c>
      <c r="AV965">
        <v>0</v>
      </c>
      <c r="AW965">
        <v>0</v>
      </c>
      <c r="AY965" t="s">
        <v>1791</v>
      </c>
      <c r="BA965" s="2">
        <v>44183</v>
      </c>
      <c r="BB965" s="2">
        <v>44183</v>
      </c>
      <c r="BC965" t="s">
        <v>63</v>
      </c>
      <c r="BD965">
        <v>31</v>
      </c>
    </row>
    <row r="966" spans="1:56" hidden="1" x14ac:dyDescent="0.15">
      <c r="A966">
        <v>238</v>
      </c>
      <c r="B966">
        <v>11</v>
      </c>
      <c r="C966">
        <v>3</v>
      </c>
      <c r="D966">
        <v>3</v>
      </c>
      <c r="E966">
        <v>0</v>
      </c>
      <c r="G966" s="1">
        <v>44468</v>
      </c>
      <c r="H966" t="s">
        <v>2267</v>
      </c>
      <c r="I966" t="s">
        <v>56</v>
      </c>
      <c r="J966">
        <v>245</v>
      </c>
      <c r="K966" s="1">
        <v>43542</v>
      </c>
      <c r="L966" s="1">
        <v>43542</v>
      </c>
      <c r="M966" s="1">
        <v>43535</v>
      </c>
      <c r="N966" t="s">
        <v>1792</v>
      </c>
      <c r="O966" t="s">
        <v>1793</v>
      </c>
      <c r="P966" t="s">
        <v>1794</v>
      </c>
      <c r="Q966" t="s">
        <v>1795</v>
      </c>
      <c r="R966" s="1">
        <v>45361</v>
      </c>
      <c r="T966" t="s">
        <v>2295</v>
      </c>
      <c r="U966" t="s">
        <v>1684</v>
      </c>
      <c r="W966" t="s">
        <v>1685</v>
      </c>
      <c r="X966" t="s">
        <v>59</v>
      </c>
      <c r="Y966" t="s">
        <v>1686</v>
      </c>
      <c r="Z966" t="s">
        <v>1687</v>
      </c>
      <c r="AA966" t="s">
        <v>1688</v>
      </c>
      <c r="AC966">
        <v>1</v>
      </c>
      <c r="AG966" t="s">
        <v>2258</v>
      </c>
      <c r="AL966">
        <v>0</v>
      </c>
      <c r="AM966">
        <v>0</v>
      </c>
      <c r="AN966">
        <v>1</v>
      </c>
      <c r="AO966">
        <v>1</v>
      </c>
      <c r="AR966" s="2">
        <v>44469.422754629632</v>
      </c>
      <c r="AS966" s="2">
        <v>44469.422754629632</v>
      </c>
      <c r="AT966">
        <v>99127</v>
      </c>
      <c r="AU966">
        <v>22</v>
      </c>
      <c r="AV966">
        <v>0</v>
      </c>
      <c r="AW966">
        <v>0</v>
      </c>
      <c r="AY966" t="s">
        <v>1796</v>
      </c>
      <c r="BA966" s="2">
        <v>44183</v>
      </c>
      <c r="BB966" s="2">
        <v>44183</v>
      </c>
      <c r="BC966" t="s">
        <v>63</v>
      </c>
      <c r="BD966">
        <v>31</v>
      </c>
    </row>
    <row r="967" spans="1:56" x14ac:dyDescent="0.15">
      <c r="A967">
        <v>238</v>
      </c>
      <c r="B967">
        <v>31</v>
      </c>
      <c r="C967">
        <v>3</v>
      </c>
      <c r="D967">
        <v>3</v>
      </c>
      <c r="E967">
        <v>0</v>
      </c>
      <c r="F967">
        <f>-23-54</f>
        <v>-77</v>
      </c>
      <c r="G967" s="1">
        <v>45280</v>
      </c>
      <c r="H967" t="s">
        <v>2262</v>
      </c>
      <c r="I967" t="s">
        <v>56</v>
      </c>
      <c r="J967">
        <v>245</v>
      </c>
      <c r="K967" s="1">
        <v>43542</v>
      </c>
      <c r="L967" s="1">
        <v>43542</v>
      </c>
      <c r="M967" s="1">
        <v>43542</v>
      </c>
      <c r="N967" t="s">
        <v>1992</v>
      </c>
      <c r="O967" t="s">
        <v>1993</v>
      </c>
      <c r="P967" t="s">
        <v>1994</v>
      </c>
      <c r="Q967" t="s">
        <v>1995</v>
      </c>
      <c r="R967" s="1">
        <v>45361</v>
      </c>
      <c r="T967" t="s">
        <v>2295</v>
      </c>
      <c r="U967" t="s">
        <v>1684</v>
      </c>
      <c r="W967" t="s">
        <v>1685</v>
      </c>
      <c r="X967" t="s">
        <v>59</v>
      </c>
      <c r="Y967" t="s">
        <v>1686</v>
      </c>
      <c r="Z967" t="s">
        <v>3579</v>
      </c>
      <c r="AA967" t="s">
        <v>1688</v>
      </c>
      <c r="AC967">
        <v>1</v>
      </c>
      <c r="AG967" t="s">
        <v>2258</v>
      </c>
      <c r="AL967">
        <v>0</v>
      </c>
      <c r="AN967">
        <v>1</v>
      </c>
      <c r="AO967">
        <v>1</v>
      </c>
      <c r="AR967" s="2">
        <v>45280.568773148145</v>
      </c>
      <c r="AS967" s="2">
        <v>45280.568773148145</v>
      </c>
      <c r="AT967">
        <v>512272</v>
      </c>
      <c r="AU967">
        <v>62</v>
      </c>
      <c r="AV967">
        <v>0</v>
      </c>
      <c r="AW967">
        <v>2</v>
      </c>
      <c r="AX967" t="s">
        <v>2805</v>
      </c>
      <c r="AY967" t="s">
        <v>2804</v>
      </c>
      <c r="BA967" s="2">
        <v>44956.547268518516</v>
      </c>
      <c r="BB967" s="2">
        <v>44183</v>
      </c>
      <c r="BC967">
        <v>512272</v>
      </c>
      <c r="BD967">
        <v>31</v>
      </c>
    </row>
    <row r="968" spans="1:56" x14ac:dyDescent="0.15">
      <c r="A968">
        <v>238</v>
      </c>
      <c r="B968">
        <v>31</v>
      </c>
      <c r="C968">
        <v>3</v>
      </c>
      <c r="D968">
        <v>3</v>
      </c>
      <c r="E968">
        <v>0</v>
      </c>
      <c r="F968">
        <f>-23-54</f>
        <v>-77</v>
      </c>
      <c r="G968" s="1">
        <v>45280</v>
      </c>
      <c r="H968" t="s">
        <v>2262</v>
      </c>
      <c r="I968" t="s">
        <v>56</v>
      </c>
      <c r="J968">
        <v>245</v>
      </c>
      <c r="K968" s="1">
        <v>43542</v>
      </c>
      <c r="L968" s="1">
        <v>43542</v>
      </c>
      <c r="M968" s="1">
        <v>43542</v>
      </c>
      <c r="N968" t="s">
        <v>3155</v>
      </c>
      <c r="O968" t="s">
        <v>1998</v>
      </c>
      <c r="P968" t="s">
        <v>1999</v>
      </c>
      <c r="Q968" t="s">
        <v>2000</v>
      </c>
      <c r="R968" s="1">
        <v>45361</v>
      </c>
      <c r="T968" t="s">
        <v>2295</v>
      </c>
      <c r="U968" t="s">
        <v>1684</v>
      </c>
      <c r="W968" t="s">
        <v>1685</v>
      </c>
      <c r="X968" t="s">
        <v>59</v>
      </c>
      <c r="Y968" t="s">
        <v>1686</v>
      </c>
      <c r="Z968" t="s">
        <v>3579</v>
      </c>
      <c r="AA968" t="s">
        <v>1688</v>
      </c>
      <c r="AC968">
        <v>1</v>
      </c>
      <c r="AG968" t="s">
        <v>2258</v>
      </c>
      <c r="AL968">
        <v>0</v>
      </c>
      <c r="AN968">
        <v>1</v>
      </c>
      <c r="AO968">
        <v>1</v>
      </c>
      <c r="AR968" s="2">
        <v>45280.568773148145</v>
      </c>
      <c r="AS968" s="2">
        <v>45280.568773148145</v>
      </c>
      <c r="AT968">
        <v>512272</v>
      </c>
      <c r="AU968">
        <v>63</v>
      </c>
      <c r="AV968">
        <v>0</v>
      </c>
      <c r="AW968">
        <v>2</v>
      </c>
      <c r="AX968" t="s">
        <v>3154</v>
      </c>
      <c r="AY968" t="s">
        <v>2056</v>
      </c>
      <c r="BA968" s="2">
        <v>45110.695104166669</v>
      </c>
      <c r="BB968" s="2">
        <v>44183</v>
      </c>
      <c r="BC968">
        <v>512272</v>
      </c>
      <c r="BD968">
        <v>31</v>
      </c>
    </row>
    <row r="969" spans="1:56" x14ac:dyDescent="0.15">
      <c r="A969">
        <v>238</v>
      </c>
      <c r="B969">
        <v>31</v>
      </c>
      <c r="C969">
        <v>3</v>
      </c>
      <c r="D969">
        <v>3</v>
      </c>
      <c r="E969">
        <v>0</v>
      </c>
      <c r="F969">
        <f>-23-54</f>
        <v>-77</v>
      </c>
      <c r="G969" s="1">
        <v>45280</v>
      </c>
      <c r="H969" t="s">
        <v>2262</v>
      </c>
      <c r="I969" t="s">
        <v>56</v>
      </c>
      <c r="J969">
        <v>245</v>
      </c>
      <c r="K969" s="1">
        <v>43542</v>
      </c>
      <c r="L969" s="1">
        <v>43542</v>
      </c>
      <c r="M969" s="1">
        <v>43542</v>
      </c>
      <c r="N969" t="s">
        <v>2807</v>
      </c>
      <c r="O969" t="s">
        <v>2008</v>
      </c>
      <c r="P969" t="s">
        <v>2009</v>
      </c>
      <c r="Q969" t="s">
        <v>2010</v>
      </c>
      <c r="R969" s="1">
        <v>45361</v>
      </c>
      <c r="T969" t="s">
        <v>2295</v>
      </c>
      <c r="U969" t="s">
        <v>1684</v>
      </c>
      <c r="W969" t="s">
        <v>1685</v>
      </c>
      <c r="X969" t="s">
        <v>59</v>
      </c>
      <c r="Y969" t="s">
        <v>1686</v>
      </c>
      <c r="Z969" t="s">
        <v>3579</v>
      </c>
      <c r="AA969" t="s">
        <v>1688</v>
      </c>
      <c r="AC969">
        <v>1</v>
      </c>
      <c r="AG969" t="s">
        <v>2258</v>
      </c>
      <c r="AL969">
        <v>0</v>
      </c>
      <c r="AN969">
        <v>1</v>
      </c>
      <c r="AO969">
        <v>1</v>
      </c>
      <c r="AR969" s="2">
        <v>45280.568773148145</v>
      </c>
      <c r="AS969" s="2">
        <v>45280.568773148145</v>
      </c>
      <c r="AT969">
        <v>512272</v>
      </c>
      <c r="AU969">
        <v>65</v>
      </c>
      <c r="AV969">
        <v>0</v>
      </c>
      <c r="AW969">
        <v>2</v>
      </c>
      <c r="AX969" t="s">
        <v>3153</v>
      </c>
      <c r="AY969" t="s">
        <v>2011</v>
      </c>
      <c r="BA969" s="2">
        <v>45110.695254629631</v>
      </c>
      <c r="BB969" s="2">
        <v>44183</v>
      </c>
      <c r="BC969">
        <v>512272</v>
      </c>
      <c r="BD969">
        <v>31</v>
      </c>
    </row>
    <row r="970" spans="1:56" x14ac:dyDescent="0.15">
      <c r="A970">
        <v>238</v>
      </c>
      <c r="B970">
        <v>31</v>
      </c>
      <c r="C970">
        <v>3</v>
      </c>
      <c r="D970">
        <v>3</v>
      </c>
      <c r="E970">
        <v>0</v>
      </c>
      <c r="F970">
        <f>-23-54</f>
        <v>-77</v>
      </c>
      <c r="G970" s="1">
        <v>45280</v>
      </c>
      <c r="H970" t="s">
        <v>2262</v>
      </c>
      <c r="I970" t="s">
        <v>56</v>
      </c>
      <c r="J970">
        <v>245</v>
      </c>
      <c r="K970" s="1">
        <v>43542</v>
      </c>
      <c r="L970" s="1">
        <v>43542</v>
      </c>
      <c r="M970" s="1">
        <v>43542</v>
      </c>
      <c r="N970" t="s">
        <v>2012</v>
      </c>
      <c r="O970" t="s">
        <v>2013</v>
      </c>
      <c r="P970" t="s">
        <v>2014</v>
      </c>
      <c r="Q970" t="s">
        <v>2015</v>
      </c>
      <c r="R970" s="1">
        <v>45361</v>
      </c>
      <c r="T970" t="s">
        <v>2295</v>
      </c>
      <c r="U970" t="s">
        <v>1684</v>
      </c>
      <c r="W970" t="s">
        <v>1685</v>
      </c>
      <c r="X970" t="s">
        <v>59</v>
      </c>
      <c r="Y970" t="s">
        <v>1686</v>
      </c>
      <c r="Z970" t="s">
        <v>3579</v>
      </c>
      <c r="AA970" t="s">
        <v>1688</v>
      </c>
      <c r="AC970">
        <v>1</v>
      </c>
      <c r="AG970" t="s">
        <v>2258</v>
      </c>
      <c r="AL970">
        <v>0</v>
      </c>
      <c r="AN970">
        <v>1</v>
      </c>
      <c r="AO970">
        <v>1</v>
      </c>
      <c r="AR970" s="2">
        <v>45280.568773148145</v>
      </c>
      <c r="AS970" s="2">
        <v>45280.568773148145</v>
      </c>
      <c r="AT970">
        <v>512272</v>
      </c>
      <c r="AU970">
        <v>66</v>
      </c>
      <c r="AV970">
        <v>0</v>
      </c>
      <c r="AW970">
        <v>2</v>
      </c>
      <c r="AX970" t="s">
        <v>3152</v>
      </c>
      <c r="AY970" t="s">
        <v>2016</v>
      </c>
      <c r="BA970" s="2">
        <v>45110.695509259262</v>
      </c>
      <c r="BB970" s="2">
        <v>44183</v>
      </c>
      <c r="BC970">
        <v>512272</v>
      </c>
      <c r="BD970">
        <v>31</v>
      </c>
    </row>
    <row r="971" spans="1:56" x14ac:dyDescent="0.15">
      <c r="A971">
        <v>238</v>
      </c>
      <c r="B971">
        <v>31</v>
      </c>
      <c r="C971">
        <v>3</v>
      </c>
      <c r="D971">
        <v>3</v>
      </c>
      <c r="E971">
        <v>0</v>
      </c>
      <c r="F971">
        <f>-23-54</f>
        <v>-77</v>
      </c>
      <c r="G971" s="1">
        <v>45280</v>
      </c>
      <c r="H971" t="s">
        <v>2262</v>
      </c>
      <c r="I971" t="s">
        <v>56</v>
      </c>
      <c r="J971">
        <v>245</v>
      </c>
      <c r="K971" s="1">
        <v>43542</v>
      </c>
      <c r="L971" s="1">
        <v>43542</v>
      </c>
      <c r="M971" s="1">
        <v>43542</v>
      </c>
      <c r="N971" t="s">
        <v>3151</v>
      </c>
      <c r="O971" t="s">
        <v>2023</v>
      </c>
      <c r="P971" t="s">
        <v>2024</v>
      </c>
      <c r="Q971" t="s">
        <v>2025</v>
      </c>
      <c r="R971" s="1">
        <v>45361</v>
      </c>
      <c r="T971" t="s">
        <v>2295</v>
      </c>
      <c r="U971" t="s">
        <v>1684</v>
      </c>
      <c r="W971" t="s">
        <v>1685</v>
      </c>
      <c r="X971" t="s">
        <v>59</v>
      </c>
      <c r="Y971" t="s">
        <v>1686</v>
      </c>
      <c r="Z971" t="s">
        <v>3579</v>
      </c>
      <c r="AA971" t="s">
        <v>1688</v>
      </c>
      <c r="AC971">
        <v>1</v>
      </c>
      <c r="AG971" t="s">
        <v>2258</v>
      </c>
      <c r="AL971">
        <v>0</v>
      </c>
      <c r="AN971">
        <v>1</v>
      </c>
      <c r="AO971">
        <v>1</v>
      </c>
      <c r="AR971" s="2">
        <v>45280.568773148145</v>
      </c>
      <c r="AS971" s="2">
        <v>45280.568773148145</v>
      </c>
      <c r="AT971">
        <v>512272</v>
      </c>
      <c r="AU971">
        <v>68</v>
      </c>
      <c r="AV971">
        <v>0</v>
      </c>
      <c r="AW971">
        <v>2</v>
      </c>
      <c r="AX971" t="s">
        <v>3150</v>
      </c>
      <c r="AY971" t="s">
        <v>2026</v>
      </c>
      <c r="BA971" s="2">
        <v>45110.69599537037</v>
      </c>
      <c r="BB971" s="2">
        <v>44183</v>
      </c>
      <c r="BC971">
        <v>512272</v>
      </c>
      <c r="BD971">
        <v>31</v>
      </c>
    </row>
    <row r="972" spans="1:56" x14ac:dyDescent="0.15">
      <c r="A972">
        <v>238</v>
      </c>
      <c r="B972">
        <v>31</v>
      </c>
      <c r="C972">
        <v>3</v>
      </c>
      <c r="D972">
        <v>3</v>
      </c>
      <c r="E972">
        <v>0</v>
      </c>
      <c r="F972">
        <f>-23-54</f>
        <v>-77</v>
      </c>
      <c r="G972" s="1">
        <v>45280</v>
      </c>
      <c r="H972" t="s">
        <v>2262</v>
      </c>
      <c r="I972" t="s">
        <v>56</v>
      </c>
      <c r="J972">
        <v>245</v>
      </c>
      <c r="K972" s="1">
        <v>43542</v>
      </c>
      <c r="L972" s="1">
        <v>43542</v>
      </c>
      <c r="M972" s="1">
        <v>43542</v>
      </c>
      <c r="N972" t="s">
        <v>3149</v>
      </c>
      <c r="O972" t="s">
        <v>2028</v>
      </c>
      <c r="P972" t="s">
        <v>2029</v>
      </c>
      <c r="Q972" t="s">
        <v>2030</v>
      </c>
      <c r="R972" s="1">
        <v>45361</v>
      </c>
      <c r="T972" t="s">
        <v>2295</v>
      </c>
      <c r="U972" t="s">
        <v>1684</v>
      </c>
      <c r="W972" t="s">
        <v>1685</v>
      </c>
      <c r="X972" t="s">
        <v>59</v>
      </c>
      <c r="Y972" t="s">
        <v>1686</v>
      </c>
      <c r="Z972" t="s">
        <v>3579</v>
      </c>
      <c r="AA972" t="s">
        <v>1688</v>
      </c>
      <c r="AC972">
        <v>1</v>
      </c>
      <c r="AG972" t="s">
        <v>2258</v>
      </c>
      <c r="AL972">
        <v>0</v>
      </c>
      <c r="AN972">
        <v>1</v>
      </c>
      <c r="AO972">
        <v>1</v>
      </c>
      <c r="AR972" s="2">
        <v>45280.568773148145</v>
      </c>
      <c r="AS972" s="2">
        <v>45280.568773148145</v>
      </c>
      <c r="AT972">
        <v>512272</v>
      </c>
      <c r="AU972">
        <v>69</v>
      </c>
      <c r="AV972">
        <v>0</v>
      </c>
      <c r="AW972">
        <v>2</v>
      </c>
      <c r="AX972" t="s">
        <v>3148</v>
      </c>
      <c r="AY972" t="s">
        <v>3147</v>
      </c>
      <c r="BA972" s="2">
        <v>45110.696446759262</v>
      </c>
      <c r="BB972" s="2">
        <v>44183</v>
      </c>
      <c r="BC972">
        <v>512272</v>
      </c>
      <c r="BD972">
        <v>31</v>
      </c>
    </row>
    <row r="973" spans="1:56" x14ac:dyDescent="0.15">
      <c r="A973">
        <v>238</v>
      </c>
      <c r="B973">
        <v>31</v>
      </c>
      <c r="C973">
        <v>3</v>
      </c>
      <c r="D973">
        <v>3</v>
      </c>
      <c r="E973">
        <v>0</v>
      </c>
      <c r="F973">
        <f>-23-54</f>
        <v>-77</v>
      </c>
      <c r="G973" s="1">
        <v>45280</v>
      </c>
      <c r="H973" t="s">
        <v>2262</v>
      </c>
      <c r="I973" t="s">
        <v>56</v>
      </c>
      <c r="J973">
        <v>245</v>
      </c>
      <c r="K973" s="1">
        <v>43542</v>
      </c>
      <c r="L973" s="1">
        <v>43542</v>
      </c>
      <c r="M973" s="1">
        <v>43542</v>
      </c>
      <c r="N973" t="s">
        <v>2806</v>
      </c>
      <c r="O973" t="s">
        <v>2038</v>
      </c>
      <c r="P973" t="s">
        <v>2039</v>
      </c>
      <c r="Q973" t="s">
        <v>2040</v>
      </c>
      <c r="R973" s="1">
        <v>45361</v>
      </c>
      <c r="T973" t="s">
        <v>2295</v>
      </c>
      <c r="U973" t="s">
        <v>1684</v>
      </c>
      <c r="W973" t="s">
        <v>1685</v>
      </c>
      <c r="X973" t="s">
        <v>59</v>
      </c>
      <c r="Y973" t="s">
        <v>1686</v>
      </c>
      <c r="Z973" t="s">
        <v>3579</v>
      </c>
      <c r="AA973" t="s">
        <v>1688</v>
      </c>
      <c r="AC973">
        <v>1</v>
      </c>
      <c r="AG973" t="s">
        <v>2258</v>
      </c>
      <c r="AL973">
        <v>0</v>
      </c>
      <c r="AN973">
        <v>1</v>
      </c>
      <c r="AO973">
        <v>1</v>
      </c>
      <c r="AR973" s="2">
        <v>45280.568773148145</v>
      </c>
      <c r="AS973" s="2">
        <v>45280.568773148145</v>
      </c>
      <c r="AT973">
        <v>512272</v>
      </c>
      <c r="AU973">
        <v>71</v>
      </c>
      <c r="AV973">
        <v>0</v>
      </c>
      <c r="AW973">
        <v>2</v>
      </c>
      <c r="AX973" t="s">
        <v>3055</v>
      </c>
      <c r="AY973" t="s">
        <v>3054</v>
      </c>
      <c r="BA973" s="2">
        <v>44956.547511574077</v>
      </c>
      <c r="BB973" s="2">
        <v>44183</v>
      </c>
      <c r="BC973">
        <v>512272</v>
      </c>
      <c r="BD973">
        <v>31</v>
      </c>
    </row>
    <row r="974" spans="1:56" x14ac:dyDescent="0.15">
      <c r="A974">
        <v>238</v>
      </c>
      <c r="B974">
        <v>31</v>
      </c>
      <c r="C974">
        <v>3</v>
      </c>
      <c r="D974">
        <v>3</v>
      </c>
      <c r="E974">
        <v>0</v>
      </c>
      <c r="F974">
        <f>-23-54</f>
        <v>-77</v>
      </c>
      <c r="G974" s="1">
        <v>45280</v>
      </c>
      <c r="H974" t="s">
        <v>2262</v>
      </c>
      <c r="I974" t="s">
        <v>56</v>
      </c>
      <c r="J974">
        <v>245</v>
      </c>
      <c r="K974" s="1">
        <v>43542</v>
      </c>
      <c r="L974" s="1">
        <v>43542</v>
      </c>
      <c r="M974" s="1">
        <v>43542</v>
      </c>
      <c r="N974" t="s">
        <v>3146</v>
      </c>
      <c r="O974" t="s">
        <v>2495</v>
      </c>
      <c r="P974" t="s">
        <v>2496</v>
      </c>
      <c r="Q974" t="s">
        <v>2050</v>
      </c>
      <c r="R974" s="1">
        <v>45361</v>
      </c>
      <c r="T974" t="s">
        <v>2295</v>
      </c>
      <c r="U974" t="s">
        <v>1684</v>
      </c>
      <c r="W974" t="s">
        <v>1685</v>
      </c>
      <c r="X974" t="s">
        <v>59</v>
      </c>
      <c r="Y974" t="s">
        <v>1686</v>
      </c>
      <c r="Z974" t="s">
        <v>3579</v>
      </c>
      <c r="AA974" t="s">
        <v>1688</v>
      </c>
      <c r="AC974">
        <v>1</v>
      </c>
      <c r="AG974" t="s">
        <v>2258</v>
      </c>
      <c r="AL974">
        <v>0</v>
      </c>
      <c r="AN974">
        <v>1</v>
      </c>
      <c r="AO974">
        <v>1</v>
      </c>
      <c r="AR974" s="2">
        <v>45280.568773148145</v>
      </c>
      <c r="AS974" s="2">
        <v>45280.568773148145</v>
      </c>
      <c r="AT974">
        <v>512272</v>
      </c>
      <c r="AU974">
        <v>73</v>
      </c>
      <c r="AV974">
        <v>0</v>
      </c>
      <c r="AW974">
        <v>2</v>
      </c>
      <c r="AX974" t="s">
        <v>3145</v>
      </c>
      <c r="AY974" t="s">
        <v>2051</v>
      </c>
      <c r="BA974" s="2">
        <v>45110.696759259263</v>
      </c>
      <c r="BB974" s="2">
        <v>44183</v>
      </c>
      <c r="BC974">
        <v>512272</v>
      </c>
      <c r="BD974">
        <v>31</v>
      </c>
    </row>
    <row r="975" spans="1:56" hidden="1" x14ac:dyDescent="0.15">
      <c r="A975">
        <v>238</v>
      </c>
      <c r="B975">
        <v>11</v>
      </c>
      <c r="C975">
        <v>3</v>
      </c>
      <c r="D975">
        <v>3</v>
      </c>
      <c r="E975">
        <v>0</v>
      </c>
      <c r="G975" s="1">
        <v>44468</v>
      </c>
      <c r="H975" t="s">
        <v>2267</v>
      </c>
      <c r="I975" t="s">
        <v>56</v>
      </c>
      <c r="J975">
        <v>245</v>
      </c>
      <c r="K975" s="1">
        <v>43542</v>
      </c>
      <c r="L975" s="1">
        <v>43542</v>
      </c>
      <c r="M975" s="1">
        <v>43535</v>
      </c>
      <c r="N975" t="s">
        <v>1797</v>
      </c>
      <c r="O975" t="s">
        <v>1798</v>
      </c>
      <c r="P975" t="s">
        <v>1799</v>
      </c>
      <c r="Q975" t="s">
        <v>1800</v>
      </c>
      <c r="R975" s="1">
        <v>45361</v>
      </c>
      <c r="T975" t="s">
        <v>2295</v>
      </c>
      <c r="U975" t="s">
        <v>1684</v>
      </c>
      <c r="W975" t="s">
        <v>1685</v>
      </c>
      <c r="X975" t="s">
        <v>59</v>
      </c>
      <c r="Y975" t="s">
        <v>1686</v>
      </c>
      <c r="Z975" t="s">
        <v>1687</v>
      </c>
      <c r="AA975" t="s">
        <v>1688</v>
      </c>
      <c r="AC975">
        <v>1</v>
      </c>
      <c r="AG975" t="s">
        <v>2258</v>
      </c>
      <c r="AL975">
        <v>0</v>
      </c>
      <c r="AM975">
        <v>0</v>
      </c>
      <c r="AN975">
        <v>1</v>
      </c>
      <c r="AO975">
        <v>1</v>
      </c>
      <c r="AR975" s="2">
        <v>44469.422754629632</v>
      </c>
      <c r="AS975" s="2">
        <v>44469.422754629632</v>
      </c>
      <c r="AT975">
        <v>99127</v>
      </c>
      <c r="AU975">
        <v>23</v>
      </c>
      <c r="AV975">
        <v>0</v>
      </c>
      <c r="AW975">
        <v>2</v>
      </c>
      <c r="AX975" t="s">
        <v>2300</v>
      </c>
      <c r="AY975" t="s">
        <v>2301</v>
      </c>
      <c r="BA975" s="2">
        <v>44342.473923611113</v>
      </c>
      <c r="BB975" s="2">
        <v>44183</v>
      </c>
      <c r="BC975">
        <v>99127</v>
      </c>
      <c r="BD975">
        <v>31</v>
      </c>
    </row>
    <row r="976" spans="1:56" hidden="1" x14ac:dyDescent="0.15">
      <c r="A976">
        <v>238</v>
      </c>
      <c r="B976">
        <v>11</v>
      </c>
      <c r="C976">
        <v>3</v>
      </c>
      <c r="D976">
        <v>3</v>
      </c>
      <c r="E976">
        <v>0</v>
      </c>
      <c r="G976" s="1">
        <v>44468</v>
      </c>
      <c r="H976" t="s">
        <v>2267</v>
      </c>
      <c r="I976" t="s">
        <v>56</v>
      </c>
      <c r="J976">
        <v>245</v>
      </c>
      <c r="K976" s="1">
        <v>43542</v>
      </c>
      <c r="L976" s="1">
        <v>43542</v>
      </c>
      <c r="M976" s="1">
        <v>43535</v>
      </c>
      <c r="N976" t="s">
        <v>1802</v>
      </c>
      <c r="O976" t="s">
        <v>1803</v>
      </c>
      <c r="P976" t="s">
        <v>1804</v>
      </c>
      <c r="Q976" t="s">
        <v>1805</v>
      </c>
      <c r="R976" s="1">
        <v>45361</v>
      </c>
      <c r="T976" t="s">
        <v>2295</v>
      </c>
      <c r="U976" t="s">
        <v>1684</v>
      </c>
      <c r="W976" t="s">
        <v>1685</v>
      </c>
      <c r="X976" t="s">
        <v>59</v>
      </c>
      <c r="Y976" t="s">
        <v>1686</v>
      </c>
      <c r="Z976" t="s">
        <v>1687</v>
      </c>
      <c r="AA976" t="s">
        <v>1688</v>
      </c>
      <c r="AC976">
        <v>1</v>
      </c>
      <c r="AG976" t="s">
        <v>2258</v>
      </c>
      <c r="AL976">
        <v>0</v>
      </c>
      <c r="AM976">
        <v>0</v>
      </c>
      <c r="AN976">
        <v>1</v>
      </c>
      <c r="AO976">
        <v>1</v>
      </c>
      <c r="AR976" s="2">
        <v>44469.422754629632</v>
      </c>
      <c r="AS976" s="2">
        <v>44469.422754629632</v>
      </c>
      <c r="AT976">
        <v>99127</v>
      </c>
      <c r="AU976">
        <v>24</v>
      </c>
      <c r="AV976">
        <v>0</v>
      </c>
      <c r="AW976">
        <v>0</v>
      </c>
      <c r="AY976" t="s">
        <v>1806</v>
      </c>
      <c r="BA976" s="2">
        <v>44183</v>
      </c>
      <c r="BB976" s="2">
        <v>44183</v>
      </c>
      <c r="BC976" t="s">
        <v>63</v>
      </c>
      <c r="BD976">
        <v>31</v>
      </c>
    </row>
    <row r="977" spans="1:56" hidden="1" x14ac:dyDescent="0.15">
      <c r="A977">
        <v>238</v>
      </c>
      <c r="B977">
        <v>11</v>
      </c>
      <c r="C977">
        <v>3</v>
      </c>
      <c r="D977">
        <v>3</v>
      </c>
      <c r="E977">
        <v>0</v>
      </c>
      <c r="G977" s="1">
        <v>44468</v>
      </c>
      <c r="H977" t="s">
        <v>2267</v>
      </c>
      <c r="I977" t="s">
        <v>56</v>
      </c>
      <c r="J977">
        <v>245</v>
      </c>
      <c r="K977" s="1">
        <v>43542</v>
      </c>
      <c r="L977" s="1">
        <v>43542</v>
      </c>
      <c r="M977" s="1">
        <v>43535</v>
      </c>
      <c r="N977" t="s">
        <v>1807</v>
      </c>
      <c r="O977" t="s">
        <v>1808</v>
      </c>
      <c r="P977" t="s">
        <v>1809</v>
      </c>
      <c r="Q977" t="s">
        <v>1810</v>
      </c>
      <c r="R977" s="1">
        <v>45361</v>
      </c>
      <c r="T977" t="s">
        <v>2295</v>
      </c>
      <c r="U977" t="s">
        <v>1684</v>
      </c>
      <c r="W977" t="s">
        <v>1685</v>
      </c>
      <c r="X977" t="s">
        <v>59</v>
      </c>
      <c r="Y977" t="s">
        <v>1686</v>
      </c>
      <c r="Z977" t="s">
        <v>1687</v>
      </c>
      <c r="AA977" t="s">
        <v>1688</v>
      </c>
      <c r="AC977">
        <v>1</v>
      </c>
      <c r="AG977" t="s">
        <v>2258</v>
      </c>
      <c r="AL977">
        <v>0</v>
      </c>
      <c r="AM977">
        <v>0</v>
      </c>
      <c r="AN977">
        <v>1</v>
      </c>
      <c r="AO977">
        <v>1</v>
      </c>
      <c r="AR977" s="2">
        <v>44469.422754629632</v>
      </c>
      <c r="AS977" s="2">
        <v>44469.422754629632</v>
      </c>
      <c r="AT977">
        <v>99127</v>
      </c>
      <c r="AU977">
        <v>25</v>
      </c>
      <c r="AV977">
        <v>0</v>
      </c>
      <c r="AW977">
        <v>0</v>
      </c>
      <c r="AY977" t="s">
        <v>1811</v>
      </c>
      <c r="BA977" s="2">
        <v>44183</v>
      </c>
      <c r="BB977" s="2">
        <v>44183</v>
      </c>
      <c r="BC977" t="s">
        <v>63</v>
      </c>
      <c r="BD977">
        <v>31</v>
      </c>
    </row>
    <row r="978" spans="1:56" hidden="1" x14ac:dyDescent="0.15">
      <c r="A978">
        <v>238</v>
      </c>
      <c r="B978">
        <v>11</v>
      </c>
      <c r="C978">
        <v>3</v>
      </c>
      <c r="D978">
        <v>3</v>
      </c>
      <c r="E978">
        <v>0</v>
      </c>
      <c r="G978" s="1">
        <v>44468</v>
      </c>
      <c r="H978" t="s">
        <v>2267</v>
      </c>
      <c r="I978" t="s">
        <v>56</v>
      </c>
      <c r="J978">
        <v>245</v>
      </c>
      <c r="K978" s="1">
        <v>43542</v>
      </c>
      <c r="L978" s="1">
        <v>43542</v>
      </c>
      <c r="M978" s="1">
        <v>43535</v>
      </c>
      <c r="N978" t="s">
        <v>1812</v>
      </c>
      <c r="O978" t="s">
        <v>1813</v>
      </c>
      <c r="P978" t="s">
        <v>1814</v>
      </c>
      <c r="Q978" t="s">
        <v>1815</v>
      </c>
      <c r="R978" s="1">
        <v>45361</v>
      </c>
      <c r="T978" t="s">
        <v>2295</v>
      </c>
      <c r="U978" t="s">
        <v>1684</v>
      </c>
      <c r="W978" t="s">
        <v>1685</v>
      </c>
      <c r="X978" t="s">
        <v>59</v>
      </c>
      <c r="Y978" t="s">
        <v>1686</v>
      </c>
      <c r="Z978" t="s">
        <v>1687</v>
      </c>
      <c r="AA978" t="s">
        <v>1688</v>
      </c>
      <c r="AC978">
        <v>1</v>
      </c>
      <c r="AG978" t="s">
        <v>2258</v>
      </c>
      <c r="AL978">
        <v>0</v>
      </c>
      <c r="AM978">
        <v>0</v>
      </c>
      <c r="AN978">
        <v>1</v>
      </c>
      <c r="AO978">
        <v>1</v>
      </c>
      <c r="AR978" s="2">
        <v>44469.422754629632</v>
      </c>
      <c r="AS978" s="2">
        <v>44469.422754629632</v>
      </c>
      <c r="AT978">
        <v>99127</v>
      </c>
      <c r="AU978">
        <v>26</v>
      </c>
      <c r="AV978">
        <v>0</v>
      </c>
      <c r="AW978">
        <v>0</v>
      </c>
      <c r="AY978" t="s">
        <v>1816</v>
      </c>
      <c r="BA978" s="2">
        <v>44183</v>
      </c>
      <c r="BB978" s="2">
        <v>44183</v>
      </c>
      <c r="BC978" t="s">
        <v>63</v>
      </c>
      <c r="BD978">
        <v>31</v>
      </c>
    </row>
    <row r="979" spans="1:56" hidden="1" x14ac:dyDescent="0.15">
      <c r="A979">
        <v>238</v>
      </c>
      <c r="B979">
        <v>11</v>
      </c>
      <c r="C979">
        <v>3</v>
      </c>
      <c r="D979">
        <v>3</v>
      </c>
      <c r="E979">
        <v>0</v>
      </c>
      <c r="G979" s="1">
        <v>44468</v>
      </c>
      <c r="H979" t="s">
        <v>2267</v>
      </c>
      <c r="I979" t="s">
        <v>56</v>
      </c>
      <c r="J979">
        <v>245</v>
      </c>
      <c r="K979" s="1">
        <v>43542</v>
      </c>
      <c r="L979" s="1">
        <v>43542</v>
      </c>
      <c r="M979" s="1">
        <v>43535</v>
      </c>
      <c r="N979" t="s">
        <v>1817</v>
      </c>
      <c r="O979" t="s">
        <v>1818</v>
      </c>
      <c r="P979" t="s">
        <v>1819</v>
      </c>
      <c r="Q979" t="s">
        <v>1820</v>
      </c>
      <c r="R979" s="1">
        <v>45361</v>
      </c>
      <c r="T979" t="s">
        <v>2295</v>
      </c>
      <c r="U979" t="s">
        <v>1684</v>
      </c>
      <c r="W979" t="s">
        <v>1685</v>
      </c>
      <c r="X979" t="s">
        <v>59</v>
      </c>
      <c r="Y979" t="s">
        <v>1686</v>
      </c>
      <c r="Z979" t="s">
        <v>1687</v>
      </c>
      <c r="AA979" t="s">
        <v>1688</v>
      </c>
      <c r="AC979">
        <v>1</v>
      </c>
      <c r="AG979" t="s">
        <v>2258</v>
      </c>
      <c r="AL979">
        <v>0</v>
      </c>
      <c r="AM979">
        <v>0</v>
      </c>
      <c r="AN979">
        <v>1</v>
      </c>
      <c r="AO979">
        <v>1</v>
      </c>
      <c r="AR979" s="2">
        <v>44469.422754629632</v>
      </c>
      <c r="AS979" s="2">
        <v>44469.422754629632</v>
      </c>
      <c r="AT979">
        <v>99127</v>
      </c>
      <c r="AU979">
        <v>27</v>
      </c>
      <c r="AV979">
        <v>0</v>
      </c>
      <c r="AW979">
        <v>0</v>
      </c>
      <c r="AY979" t="s">
        <v>1821</v>
      </c>
      <c r="BA979" s="2">
        <v>44183</v>
      </c>
      <c r="BB979" s="2">
        <v>44183</v>
      </c>
      <c r="BC979" t="s">
        <v>63</v>
      </c>
      <c r="BD979">
        <v>31</v>
      </c>
    </row>
    <row r="980" spans="1:56" hidden="1" x14ac:dyDescent="0.15">
      <c r="A980">
        <v>238</v>
      </c>
      <c r="B980">
        <v>11</v>
      </c>
      <c r="C980">
        <v>3</v>
      </c>
      <c r="D980">
        <v>3</v>
      </c>
      <c r="E980">
        <v>0</v>
      </c>
      <c r="G980" s="1">
        <v>44468</v>
      </c>
      <c r="H980" t="s">
        <v>2267</v>
      </c>
      <c r="I980" t="s">
        <v>56</v>
      </c>
      <c r="J980">
        <v>245</v>
      </c>
      <c r="K980" s="1">
        <v>43542</v>
      </c>
      <c r="L980" s="1">
        <v>43542</v>
      </c>
      <c r="M980" s="1">
        <v>43535</v>
      </c>
      <c r="N980" t="s">
        <v>1822</v>
      </c>
      <c r="O980" t="s">
        <v>1823</v>
      </c>
      <c r="P980" t="s">
        <v>1824</v>
      </c>
      <c r="Q980" t="s">
        <v>1825</v>
      </c>
      <c r="R980" s="1">
        <v>45361</v>
      </c>
      <c r="T980" t="s">
        <v>2295</v>
      </c>
      <c r="U980" t="s">
        <v>1684</v>
      </c>
      <c r="W980" t="s">
        <v>1685</v>
      </c>
      <c r="X980" t="s">
        <v>59</v>
      </c>
      <c r="Y980" t="s">
        <v>1686</v>
      </c>
      <c r="Z980" t="s">
        <v>1687</v>
      </c>
      <c r="AA980" t="s">
        <v>1688</v>
      </c>
      <c r="AC980">
        <v>1</v>
      </c>
      <c r="AG980" t="s">
        <v>2258</v>
      </c>
      <c r="AL980">
        <v>0</v>
      </c>
      <c r="AM980">
        <v>0</v>
      </c>
      <c r="AN980">
        <v>1</v>
      </c>
      <c r="AO980">
        <v>1</v>
      </c>
      <c r="AR980" s="2">
        <v>44469.422754629632</v>
      </c>
      <c r="AS980" s="2">
        <v>44469.422754629632</v>
      </c>
      <c r="AT980">
        <v>99127</v>
      </c>
      <c r="AU980">
        <v>28</v>
      </c>
      <c r="AV980">
        <v>0</v>
      </c>
      <c r="AW980">
        <v>0</v>
      </c>
      <c r="AY980" t="s">
        <v>1826</v>
      </c>
      <c r="BA980" s="2">
        <v>44183</v>
      </c>
      <c r="BB980" s="2">
        <v>44183</v>
      </c>
      <c r="BC980" t="s">
        <v>63</v>
      </c>
      <c r="BD980">
        <v>31</v>
      </c>
    </row>
    <row r="981" spans="1:56" hidden="1" x14ac:dyDescent="0.15">
      <c r="A981">
        <v>238</v>
      </c>
      <c r="B981">
        <v>11</v>
      </c>
      <c r="C981">
        <v>3</v>
      </c>
      <c r="D981">
        <v>3</v>
      </c>
      <c r="E981">
        <v>0</v>
      </c>
      <c r="G981" s="1">
        <v>44468</v>
      </c>
      <c r="H981" t="s">
        <v>2267</v>
      </c>
      <c r="I981" t="s">
        <v>56</v>
      </c>
      <c r="J981">
        <v>245</v>
      </c>
      <c r="K981" s="1">
        <v>43542</v>
      </c>
      <c r="L981" s="1">
        <v>43542</v>
      </c>
      <c r="M981" s="1">
        <v>43535</v>
      </c>
      <c r="N981" t="s">
        <v>1827</v>
      </c>
      <c r="O981" t="s">
        <v>1828</v>
      </c>
      <c r="P981" t="s">
        <v>1829</v>
      </c>
      <c r="Q981" t="s">
        <v>1830</v>
      </c>
      <c r="R981" s="1">
        <v>45361</v>
      </c>
      <c r="T981" t="s">
        <v>2295</v>
      </c>
      <c r="U981" t="s">
        <v>1684</v>
      </c>
      <c r="W981" t="s">
        <v>1685</v>
      </c>
      <c r="X981" t="s">
        <v>59</v>
      </c>
      <c r="Y981" t="s">
        <v>1686</v>
      </c>
      <c r="Z981" t="s">
        <v>1687</v>
      </c>
      <c r="AA981" t="s">
        <v>1688</v>
      </c>
      <c r="AC981">
        <v>1</v>
      </c>
      <c r="AG981" t="s">
        <v>2258</v>
      </c>
      <c r="AL981">
        <v>0</v>
      </c>
      <c r="AM981">
        <v>0</v>
      </c>
      <c r="AN981">
        <v>1</v>
      </c>
      <c r="AO981">
        <v>1</v>
      </c>
      <c r="AR981" s="2">
        <v>44469.422754629632</v>
      </c>
      <c r="AS981" s="2">
        <v>44469.422754629632</v>
      </c>
      <c r="AT981">
        <v>99127</v>
      </c>
      <c r="AU981">
        <v>29</v>
      </c>
      <c r="AV981">
        <v>0</v>
      </c>
      <c r="AW981">
        <v>0</v>
      </c>
      <c r="AY981" t="s">
        <v>1831</v>
      </c>
      <c r="BA981" s="2">
        <v>44183</v>
      </c>
      <c r="BB981" s="2">
        <v>44183</v>
      </c>
      <c r="BC981" t="s">
        <v>63</v>
      </c>
      <c r="BD981">
        <v>31</v>
      </c>
    </row>
    <row r="982" spans="1:56" hidden="1" x14ac:dyDescent="0.15">
      <c r="A982">
        <v>238</v>
      </c>
      <c r="B982">
        <v>11</v>
      </c>
      <c r="C982">
        <v>3</v>
      </c>
      <c r="D982">
        <v>3</v>
      </c>
      <c r="E982">
        <v>0</v>
      </c>
      <c r="G982" s="1">
        <v>44468</v>
      </c>
      <c r="H982" t="s">
        <v>2267</v>
      </c>
      <c r="I982" t="s">
        <v>56</v>
      </c>
      <c r="J982">
        <v>245</v>
      </c>
      <c r="K982" s="1">
        <v>43542</v>
      </c>
      <c r="L982" s="1">
        <v>43542</v>
      </c>
      <c r="M982" s="1">
        <v>43535</v>
      </c>
      <c r="N982" t="s">
        <v>1832</v>
      </c>
      <c r="O982" t="s">
        <v>1833</v>
      </c>
      <c r="P982" t="s">
        <v>1834</v>
      </c>
      <c r="Q982" t="s">
        <v>1835</v>
      </c>
      <c r="R982" s="1">
        <v>45361</v>
      </c>
      <c r="T982" t="s">
        <v>2295</v>
      </c>
      <c r="U982" t="s">
        <v>1684</v>
      </c>
      <c r="W982" t="s">
        <v>1685</v>
      </c>
      <c r="X982" t="s">
        <v>59</v>
      </c>
      <c r="Y982" t="s">
        <v>1686</v>
      </c>
      <c r="Z982" t="s">
        <v>1687</v>
      </c>
      <c r="AA982" t="s">
        <v>1688</v>
      </c>
      <c r="AC982">
        <v>1</v>
      </c>
      <c r="AG982" t="s">
        <v>2258</v>
      </c>
      <c r="AL982">
        <v>0</v>
      </c>
      <c r="AM982">
        <v>0</v>
      </c>
      <c r="AN982">
        <v>1</v>
      </c>
      <c r="AO982">
        <v>1</v>
      </c>
      <c r="AR982" s="2">
        <v>44469.422754629632</v>
      </c>
      <c r="AS982" s="2">
        <v>44469.422754629632</v>
      </c>
      <c r="AT982">
        <v>99127</v>
      </c>
      <c r="AU982">
        <v>30</v>
      </c>
      <c r="AV982">
        <v>0</v>
      </c>
      <c r="AW982">
        <v>2</v>
      </c>
      <c r="AX982" t="s">
        <v>2482</v>
      </c>
      <c r="AY982" t="s">
        <v>2483</v>
      </c>
      <c r="BA982" s="2">
        <v>44425.665891203702</v>
      </c>
      <c r="BB982" s="2">
        <v>44183</v>
      </c>
      <c r="BC982">
        <v>99127</v>
      </c>
      <c r="BD982">
        <v>31</v>
      </c>
    </row>
    <row r="983" spans="1:56" hidden="1" x14ac:dyDescent="0.15">
      <c r="A983">
        <v>238</v>
      </c>
      <c r="B983">
        <v>11</v>
      </c>
      <c r="C983">
        <v>3</v>
      </c>
      <c r="D983">
        <v>3</v>
      </c>
      <c r="E983">
        <v>0</v>
      </c>
      <c r="G983" s="1">
        <v>44468</v>
      </c>
      <c r="H983" t="s">
        <v>2267</v>
      </c>
      <c r="I983" t="s">
        <v>56</v>
      </c>
      <c r="J983">
        <v>245</v>
      </c>
      <c r="K983" s="1">
        <v>43542</v>
      </c>
      <c r="L983" s="1">
        <v>43542</v>
      </c>
      <c r="M983" s="1">
        <v>43535</v>
      </c>
      <c r="N983" t="s">
        <v>1837</v>
      </c>
      <c r="O983" t="s">
        <v>1838</v>
      </c>
      <c r="P983" t="s">
        <v>1839</v>
      </c>
      <c r="Q983" t="s">
        <v>1840</v>
      </c>
      <c r="R983" s="1">
        <v>45361</v>
      </c>
      <c r="T983" t="s">
        <v>2295</v>
      </c>
      <c r="U983" t="s">
        <v>1684</v>
      </c>
      <c r="W983" t="s">
        <v>1685</v>
      </c>
      <c r="X983" t="s">
        <v>59</v>
      </c>
      <c r="Y983" t="s">
        <v>1686</v>
      </c>
      <c r="Z983" t="s">
        <v>1687</v>
      </c>
      <c r="AA983" t="s">
        <v>1688</v>
      </c>
      <c r="AC983">
        <v>1</v>
      </c>
      <c r="AG983" t="s">
        <v>2258</v>
      </c>
      <c r="AL983">
        <v>0</v>
      </c>
      <c r="AM983">
        <v>0</v>
      </c>
      <c r="AN983">
        <v>1</v>
      </c>
      <c r="AO983">
        <v>1</v>
      </c>
      <c r="AR983" s="2">
        <v>44469.422754629632</v>
      </c>
      <c r="AS983" s="2">
        <v>44469.422754629632</v>
      </c>
      <c r="AT983">
        <v>99127</v>
      </c>
      <c r="AU983">
        <v>31</v>
      </c>
      <c r="AV983">
        <v>0</v>
      </c>
      <c r="AW983">
        <v>0</v>
      </c>
      <c r="AY983" t="s">
        <v>1841</v>
      </c>
      <c r="BA983" s="2">
        <v>44183</v>
      </c>
      <c r="BB983" s="2">
        <v>44183</v>
      </c>
      <c r="BC983" t="s">
        <v>63</v>
      </c>
      <c r="BD983">
        <v>31</v>
      </c>
    </row>
    <row r="984" spans="1:56" hidden="1" x14ac:dyDescent="0.15">
      <c r="A984">
        <v>238</v>
      </c>
      <c r="B984">
        <v>11</v>
      </c>
      <c r="C984">
        <v>3</v>
      </c>
      <c r="D984">
        <v>3</v>
      </c>
      <c r="E984">
        <v>0</v>
      </c>
      <c r="G984" s="1">
        <v>44468</v>
      </c>
      <c r="H984" t="s">
        <v>2267</v>
      </c>
      <c r="I984" t="s">
        <v>56</v>
      </c>
      <c r="J984">
        <v>245</v>
      </c>
      <c r="K984" s="1">
        <v>43542</v>
      </c>
      <c r="L984" s="1">
        <v>43542</v>
      </c>
      <c r="M984" s="1">
        <v>43535</v>
      </c>
      <c r="N984" t="s">
        <v>1842</v>
      </c>
      <c r="O984" t="s">
        <v>1843</v>
      </c>
      <c r="P984" t="s">
        <v>1844</v>
      </c>
      <c r="Q984" t="s">
        <v>1845</v>
      </c>
      <c r="R984" s="1">
        <v>45361</v>
      </c>
      <c r="T984" t="s">
        <v>2295</v>
      </c>
      <c r="U984" t="s">
        <v>1684</v>
      </c>
      <c r="W984" t="s">
        <v>1685</v>
      </c>
      <c r="X984" t="s">
        <v>59</v>
      </c>
      <c r="Y984" t="s">
        <v>1686</v>
      </c>
      <c r="Z984" t="s">
        <v>1687</v>
      </c>
      <c r="AA984" t="s">
        <v>1688</v>
      </c>
      <c r="AC984">
        <v>1</v>
      </c>
      <c r="AG984" t="s">
        <v>2258</v>
      </c>
      <c r="AL984">
        <v>0</v>
      </c>
      <c r="AM984">
        <v>0</v>
      </c>
      <c r="AN984">
        <v>1</v>
      </c>
      <c r="AO984">
        <v>1</v>
      </c>
      <c r="AR984" s="2">
        <v>44469.422754629632</v>
      </c>
      <c r="AS984" s="2">
        <v>44469.422754629632</v>
      </c>
      <c r="AT984">
        <v>99127</v>
      </c>
      <c r="AU984">
        <v>32</v>
      </c>
      <c r="AV984">
        <v>0</v>
      </c>
      <c r="AW984">
        <v>2</v>
      </c>
      <c r="AX984" t="s">
        <v>2304</v>
      </c>
      <c r="AY984" t="s">
        <v>2305</v>
      </c>
      <c r="BA984" s="2">
        <v>44342.475949074076</v>
      </c>
      <c r="BB984" s="2">
        <v>44183</v>
      </c>
      <c r="BC984">
        <v>99127</v>
      </c>
      <c r="BD984">
        <v>31</v>
      </c>
    </row>
    <row r="985" spans="1:56" hidden="1" x14ac:dyDescent="0.15">
      <c r="A985">
        <v>238</v>
      </c>
      <c r="B985">
        <v>11</v>
      </c>
      <c r="C985">
        <v>3</v>
      </c>
      <c r="D985">
        <v>3</v>
      </c>
      <c r="E985">
        <v>0</v>
      </c>
      <c r="G985" s="1">
        <v>44468</v>
      </c>
      <c r="H985" t="s">
        <v>2267</v>
      </c>
      <c r="I985" t="s">
        <v>56</v>
      </c>
      <c r="J985">
        <v>245</v>
      </c>
      <c r="K985" s="1">
        <v>43542</v>
      </c>
      <c r="L985" s="1">
        <v>43542</v>
      </c>
      <c r="M985" s="1">
        <v>43535</v>
      </c>
      <c r="N985" t="s">
        <v>1847</v>
      </c>
      <c r="O985" t="s">
        <v>1848</v>
      </c>
      <c r="P985" t="s">
        <v>1849</v>
      </c>
      <c r="Q985" t="s">
        <v>1850</v>
      </c>
      <c r="R985" s="1">
        <v>45361</v>
      </c>
      <c r="T985" t="s">
        <v>2295</v>
      </c>
      <c r="U985" t="s">
        <v>1684</v>
      </c>
      <c r="W985" t="s">
        <v>1685</v>
      </c>
      <c r="X985" t="s">
        <v>59</v>
      </c>
      <c r="Y985" t="s">
        <v>1686</v>
      </c>
      <c r="Z985" t="s">
        <v>1687</v>
      </c>
      <c r="AA985" t="s">
        <v>1688</v>
      </c>
      <c r="AC985">
        <v>1</v>
      </c>
      <c r="AG985" t="s">
        <v>2258</v>
      </c>
      <c r="AL985">
        <v>0</v>
      </c>
      <c r="AM985">
        <v>0</v>
      </c>
      <c r="AN985">
        <v>1</v>
      </c>
      <c r="AO985">
        <v>1</v>
      </c>
      <c r="AR985" s="2">
        <v>44469.422754629632</v>
      </c>
      <c r="AS985" s="2">
        <v>44469.422754629632</v>
      </c>
      <c r="AT985">
        <v>99127</v>
      </c>
      <c r="AU985">
        <v>33</v>
      </c>
      <c r="AV985">
        <v>0</v>
      </c>
      <c r="AW985">
        <v>2</v>
      </c>
      <c r="AX985" t="s">
        <v>2306</v>
      </c>
      <c r="AY985" t="s">
        <v>2307</v>
      </c>
      <c r="BA985" s="2">
        <v>44342.474918981483</v>
      </c>
      <c r="BB985" s="2">
        <v>44183</v>
      </c>
      <c r="BC985">
        <v>99127</v>
      </c>
      <c r="BD985">
        <v>31</v>
      </c>
    </row>
    <row r="986" spans="1:56" hidden="1" x14ac:dyDescent="0.15">
      <c r="A986">
        <v>238</v>
      </c>
      <c r="B986">
        <v>11</v>
      </c>
      <c r="C986">
        <v>3</v>
      </c>
      <c r="D986">
        <v>3</v>
      </c>
      <c r="E986">
        <v>0</v>
      </c>
      <c r="G986" s="1">
        <v>44468</v>
      </c>
      <c r="H986" t="s">
        <v>2267</v>
      </c>
      <c r="I986" t="s">
        <v>56</v>
      </c>
      <c r="J986">
        <v>245</v>
      </c>
      <c r="K986" s="1">
        <v>43542</v>
      </c>
      <c r="L986" s="1">
        <v>43542</v>
      </c>
      <c r="M986" s="1">
        <v>43535</v>
      </c>
      <c r="N986" t="s">
        <v>1852</v>
      </c>
      <c r="O986" t="s">
        <v>1853</v>
      </c>
      <c r="P986" t="s">
        <v>1854</v>
      </c>
      <c r="Q986" t="s">
        <v>1855</v>
      </c>
      <c r="R986" s="1">
        <v>45361</v>
      </c>
      <c r="T986" t="s">
        <v>2295</v>
      </c>
      <c r="U986" t="s">
        <v>1684</v>
      </c>
      <c r="W986" t="s">
        <v>1685</v>
      </c>
      <c r="X986" t="s">
        <v>59</v>
      </c>
      <c r="Y986" t="s">
        <v>1686</v>
      </c>
      <c r="Z986" t="s">
        <v>1687</v>
      </c>
      <c r="AA986" t="s">
        <v>1688</v>
      </c>
      <c r="AC986">
        <v>1</v>
      </c>
      <c r="AG986" t="s">
        <v>2258</v>
      </c>
      <c r="AL986">
        <v>0</v>
      </c>
      <c r="AM986">
        <v>0</v>
      </c>
      <c r="AN986">
        <v>1</v>
      </c>
      <c r="AO986">
        <v>1</v>
      </c>
      <c r="AR986" s="2">
        <v>44469.422754629632</v>
      </c>
      <c r="AS986" s="2">
        <v>44469.422754629632</v>
      </c>
      <c r="AT986">
        <v>99127</v>
      </c>
      <c r="AU986">
        <v>34</v>
      </c>
      <c r="AV986">
        <v>0</v>
      </c>
      <c r="AW986">
        <v>0</v>
      </c>
      <c r="AY986" t="s">
        <v>1856</v>
      </c>
      <c r="BA986" s="2">
        <v>44183</v>
      </c>
      <c r="BB986" s="2">
        <v>44183</v>
      </c>
      <c r="BC986" t="s">
        <v>63</v>
      </c>
      <c r="BD986">
        <v>31</v>
      </c>
    </row>
    <row r="987" spans="1:56" hidden="1" x14ac:dyDescent="0.15">
      <c r="A987">
        <v>238</v>
      </c>
      <c r="B987">
        <v>11</v>
      </c>
      <c r="C987">
        <v>3</v>
      </c>
      <c r="D987">
        <v>3</v>
      </c>
      <c r="E987">
        <v>0</v>
      </c>
      <c r="G987" s="1">
        <v>44468</v>
      </c>
      <c r="H987" t="s">
        <v>2267</v>
      </c>
      <c r="I987" t="s">
        <v>56</v>
      </c>
      <c r="J987">
        <v>245</v>
      </c>
      <c r="K987" s="1">
        <v>43542</v>
      </c>
      <c r="L987" s="1">
        <v>43542</v>
      </c>
      <c r="M987" s="1">
        <v>43535</v>
      </c>
      <c r="N987" t="s">
        <v>1857</v>
      </c>
      <c r="O987" t="s">
        <v>1858</v>
      </c>
      <c r="P987" t="s">
        <v>1859</v>
      </c>
      <c r="Q987" t="s">
        <v>1860</v>
      </c>
      <c r="R987" s="1">
        <v>45361</v>
      </c>
      <c r="T987" t="s">
        <v>2295</v>
      </c>
      <c r="U987" t="s">
        <v>1684</v>
      </c>
      <c r="W987" t="s">
        <v>1685</v>
      </c>
      <c r="X987" t="s">
        <v>59</v>
      </c>
      <c r="Y987" t="s">
        <v>1686</v>
      </c>
      <c r="Z987" t="s">
        <v>1687</v>
      </c>
      <c r="AA987" t="s">
        <v>1688</v>
      </c>
      <c r="AC987">
        <v>1</v>
      </c>
      <c r="AG987" t="s">
        <v>2258</v>
      </c>
      <c r="AL987">
        <v>0</v>
      </c>
      <c r="AM987">
        <v>0</v>
      </c>
      <c r="AN987">
        <v>1</v>
      </c>
      <c r="AO987">
        <v>1</v>
      </c>
      <c r="AR987" s="2">
        <v>44469.422754629632</v>
      </c>
      <c r="AS987" s="2">
        <v>44469.422754629632</v>
      </c>
      <c r="AT987">
        <v>99127</v>
      </c>
      <c r="AU987">
        <v>35</v>
      </c>
      <c r="AV987">
        <v>0</v>
      </c>
      <c r="AW987">
        <v>2</v>
      </c>
      <c r="AX987" t="s">
        <v>2308</v>
      </c>
      <c r="AY987" t="s">
        <v>2309</v>
      </c>
      <c r="BA987" s="2">
        <v>44342.474282407406</v>
      </c>
      <c r="BB987" s="2">
        <v>44183</v>
      </c>
      <c r="BC987">
        <v>99127</v>
      </c>
      <c r="BD987">
        <v>31</v>
      </c>
    </row>
    <row r="988" spans="1:56" hidden="1" x14ac:dyDescent="0.15">
      <c r="A988">
        <v>238</v>
      </c>
      <c r="B988">
        <v>11</v>
      </c>
      <c r="C988">
        <v>3</v>
      </c>
      <c r="D988">
        <v>3</v>
      </c>
      <c r="E988">
        <v>0</v>
      </c>
      <c r="G988" s="1">
        <v>44468</v>
      </c>
      <c r="H988" t="s">
        <v>2267</v>
      </c>
      <c r="I988" t="s">
        <v>56</v>
      </c>
      <c r="J988">
        <v>245</v>
      </c>
      <c r="K988" s="1">
        <v>43542</v>
      </c>
      <c r="L988" s="1">
        <v>43542</v>
      </c>
      <c r="M988" s="1">
        <v>43535</v>
      </c>
      <c r="N988" t="s">
        <v>1862</v>
      </c>
      <c r="O988" t="s">
        <v>1863</v>
      </c>
      <c r="P988" t="s">
        <v>1864</v>
      </c>
      <c r="Q988" t="s">
        <v>1865</v>
      </c>
      <c r="R988" s="1">
        <v>45361</v>
      </c>
      <c r="T988" t="s">
        <v>2295</v>
      </c>
      <c r="U988" t="s">
        <v>1684</v>
      </c>
      <c r="W988" t="s">
        <v>1685</v>
      </c>
      <c r="X988" t="s">
        <v>59</v>
      </c>
      <c r="Y988" t="s">
        <v>1686</v>
      </c>
      <c r="Z988" t="s">
        <v>1687</v>
      </c>
      <c r="AA988" t="s">
        <v>1688</v>
      </c>
      <c r="AC988">
        <v>1</v>
      </c>
      <c r="AG988" t="s">
        <v>2258</v>
      </c>
      <c r="AL988">
        <v>0</v>
      </c>
      <c r="AM988">
        <v>0</v>
      </c>
      <c r="AN988">
        <v>1</v>
      </c>
      <c r="AO988">
        <v>1</v>
      </c>
      <c r="AR988" s="2">
        <v>44469.422754629632</v>
      </c>
      <c r="AS988" s="2">
        <v>44469.422754629632</v>
      </c>
      <c r="AT988">
        <v>99127</v>
      </c>
      <c r="AU988">
        <v>36</v>
      </c>
      <c r="AV988">
        <v>0</v>
      </c>
      <c r="AW988">
        <v>0</v>
      </c>
      <c r="AY988" t="s">
        <v>1866</v>
      </c>
      <c r="BA988" s="2">
        <v>44183</v>
      </c>
      <c r="BB988" s="2">
        <v>44183</v>
      </c>
      <c r="BC988" t="s">
        <v>63</v>
      </c>
      <c r="BD988">
        <v>31</v>
      </c>
    </row>
    <row r="989" spans="1:56" hidden="1" x14ac:dyDescent="0.15">
      <c r="A989">
        <v>238</v>
      </c>
      <c r="B989">
        <v>11</v>
      </c>
      <c r="C989">
        <v>3</v>
      </c>
      <c r="D989">
        <v>3</v>
      </c>
      <c r="E989">
        <v>0</v>
      </c>
      <c r="G989" s="1">
        <v>44468</v>
      </c>
      <c r="H989" t="s">
        <v>2267</v>
      </c>
      <c r="I989" t="s">
        <v>56</v>
      </c>
      <c r="J989">
        <v>245</v>
      </c>
      <c r="K989" s="1">
        <v>43542</v>
      </c>
      <c r="L989" s="1">
        <v>43542</v>
      </c>
      <c r="M989" s="1">
        <v>43535</v>
      </c>
      <c r="N989" t="s">
        <v>1867</v>
      </c>
      <c r="O989" t="s">
        <v>1868</v>
      </c>
      <c r="P989" t="s">
        <v>1869</v>
      </c>
      <c r="Q989" t="s">
        <v>1870</v>
      </c>
      <c r="R989" s="1">
        <v>45361</v>
      </c>
      <c r="T989" t="s">
        <v>2295</v>
      </c>
      <c r="U989" t="s">
        <v>1684</v>
      </c>
      <c r="W989" t="s">
        <v>1685</v>
      </c>
      <c r="X989" t="s">
        <v>59</v>
      </c>
      <c r="Y989" t="s">
        <v>1686</v>
      </c>
      <c r="Z989" t="s">
        <v>1687</v>
      </c>
      <c r="AA989" t="s">
        <v>1688</v>
      </c>
      <c r="AC989">
        <v>1</v>
      </c>
      <c r="AG989" t="s">
        <v>2258</v>
      </c>
      <c r="AL989">
        <v>0</v>
      </c>
      <c r="AM989">
        <v>0</v>
      </c>
      <c r="AN989">
        <v>1</v>
      </c>
      <c r="AO989">
        <v>1</v>
      </c>
      <c r="AR989" s="2">
        <v>44469.422754629632</v>
      </c>
      <c r="AS989" s="2">
        <v>44469.422754629632</v>
      </c>
      <c r="AT989">
        <v>99127</v>
      </c>
      <c r="AU989">
        <v>37</v>
      </c>
      <c r="AV989">
        <v>0</v>
      </c>
      <c r="AW989">
        <v>0</v>
      </c>
      <c r="AY989" t="s">
        <v>1871</v>
      </c>
      <c r="BA989" s="2">
        <v>44183</v>
      </c>
      <c r="BB989" s="2">
        <v>44183</v>
      </c>
      <c r="BC989" t="s">
        <v>63</v>
      </c>
      <c r="BD989">
        <v>31</v>
      </c>
    </row>
    <row r="990" spans="1:56" hidden="1" x14ac:dyDescent="0.15">
      <c r="A990">
        <v>238</v>
      </c>
      <c r="B990">
        <v>11</v>
      </c>
      <c r="C990">
        <v>3</v>
      </c>
      <c r="D990">
        <v>3</v>
      </c>
      <c r="E990">
        <v>0</v>
      </c>
      <c r="G990" s="1">
        <v>44468</v>
      </c>
      <c r="H990" t="s">
        <v>2267</v>
      </c>
      <c r="I990" t="s">
        <v>56</v>
      </c>
      <c r="J990">
        <v>245</v>
      </c>
      <c r="K990" s="1">
        <v>43542</v>
      </c>
      <c r="L990" s="1">
        <v>43542</v>
      </c>
      <c r="M990" s="1">
        <v>43535</v>
      </c>
      <c r="N990" t="s">
        <v>1872</v>
      </c>
      <c r="O990" t="s">
        <v>1873</v>
      </c>
      <c r="P990" t="s">
        <v>1874</v>
      </c>
      <c r="Q990" t="s">
        <v>1875</v>
      </c>
      <c r="R990" s="1">
        <v>45361</v>
      </c>
      <c r="T990" t="s">
        <v>2295</v>
      </c>
      <c r="U990" t="s">
        <v>1684</v>
      </c>
      <c r="W990" t="s">
        <v>1685</v>
      </c>
      <c r="X990" t="s">
        <v>59</v>
      </c>
      <c r="Y990" t="s">
        <v>1686</v>
      </c>
      <c r="Z990" t="s">
        <v>1687</v>
      </c>
      <c r="AA990" t="s">
        <v>1688</v>
      </c>
      <c r="AC990">
        <v>1</v>
      </c>
      <c r="AG990" t="s">
        <v>2258</v>
      </c>
      <c r="AL990">
        <v>0</v>
      </c>
      <c r="AM990">
        <v>0</v>
      </c>
      <c r="AN990">
        <v>1</v>
      </c>
      <c r="AO990">
        <v>1</v>
      </c>
      <c r="AR990" s="2">
        <v>44469.422754629632</v>
      </c>
      <c r="AS990" s="2">
        <v>44469.422754629632</v>
      </c>
      <c r="AT990">
        <v>99127</v>
      </c>
      <c r="AU990">
        <v>38</v>
      </c>
      <c r="AV990">
        <v>0</v>
      </c>
      <c r="AW990">
        <v>2</v>
      </c>
      <c r="AX990" t="s">
        <v>2310</v>
      </c>
      <c r="AY990" t="s">
        <v>2311</v>
      </c>
      <c r="BA990" s="2">
        <v>44342.476307870369</v>
      </c>
      <c r="BB990" s="2">
        <v>44183</v>
      </c>
      <c r="BC990">
        <v>99127</v>
      </c>
      <c r="BD990">
        <v>31</v>
      </c>
    </row>
    <row r="991" spans="1:56" hidden="1" x14ac:dyDescent="0.15">
      <c r="A991">
        <v>238</v>
      </c>
      <c r="B991">
        <v>11</v>
      </c>
      <c r="C991">
        <v>3</v>
      </c>
      <c r="D991">
        <v>3</v>
      </c>
      <c r="E991">
        <v>0</v>
      </c>
      <c r="G991" s="1">
        <v>44468</v>
      </c>
      <c r="H991" t="s">
        <v>2267</v>
      </c>
      <c r="I991" t="s">
        <v>56</v>
      </c>
      <c r="J991">
        <v>245</v>
      </c>
      <c r="K991" s="1">
        <v>43542</v>
      </c>
      <c r="L991" s="1">
        <v>43542</v>
      </c>
      <c r="M991" s="1">
        <v>43535</v>
      </c>
      <c r="N991" t="s">
        <v>1877</v>
      </c>
      <c r="O991" t="s">
        <v>1878</v>
      </c>
      <c r="P991" t="s">
        <v>1879</v>
      </c>
      <c r="Q991" t="s">
        <v>1880</v>
      </c>
      <c r="R991" s="1">
        <v>45361</v>
      </c>
      <c r="T991" t="s">
        <v>2295</v>
      </c>
      <c r="U991" t="s">
        <v>1684</v>
      </c>
      <c r="W991" t="s">
        <v>1685</v>
      </c>
      <c r="X991" t="s">
        <v>59</v>
      </c>
      <c r="Y991" t="s">
        <v>1686</v>
      </c>
      <c r="Z991" t="s">
        <v>1687</v>
      </c>
      <c r="AA991" t="s">
        <v>1688</v>
      </c>
      <c r="AC991">
        <v>1</v>
      </c>
      <c r="AG991" t="s">
        <v>2258</v>
      </c>
      <c r="AL991">
        <v>0</v>
      </c>
      <c r="AM991">
        <v>0</v>
      </c>
      <c r="AN991">
        <v>1</v>
      </c>
      <c r="AO991">
        <v>1</v>
      </c>
      <c r="AR991" s="2">
        <v>44469.422754629632</v>
      </c>
      <c r="AS991" s="2">
        <v>44469.422754629632</v>
      </c>
      <c r="AT991">
        <v>99127</v>
      </c>
      <c r="AU991">
        <v>39</v>
      </c>
      <c r="AV991">
        <v>0</v>
      </c>
      <c r="AW991">
        <v>2</v>
      </c>
      <c r="AX991" t="s">
        <v>2312</v>
      </c>
      <c r="AY991" t="s">
        <v>2313</v>
      </c>
      <c r="BA991" s="2">
        <v>44342.4766087963</v>
      </c>
      <c r="BB991" s="2">
        <v>44183</v>
      </c>
      <c r="BC991">
        <v>99127</v>
      </c>
      <c r="BD991">
        <v>31</v>
      </c>
    </row>
    <row r="992" spans="1:56" hidden="1" x14ac:dyDescent="0.15">
      <c r="A992">
        <v>238</v>
      </c>
      <c r="B992">
        <v>11</v>
      </c>
      <c r="C992">
        <v>3</v>
      </c>
      <c r="D992">
        <v>3</v>
      </c>
      <c r="E992">
        <v>0</v>
      </c>
      <c r="G992" s="1">
        <v>44468</v>
      </c>
      <c r="H992" t="s">
        <v>2267</v>
      </c>
      <c r="I992" t="s">
        <v>56</v>
      </c>
      <c r="J992">
        <v>245</v>
      </c>
      <c r="K992" s="1">
        <v>43542</v>
      </c>
      <c r="L992" s="1">
        <v>43542</v>
      </c>
      <c r="M992" s="1">
        <v>43535</v>
      </c>
      <c r="N992" t="s">
        <v>1882</v>
      </c>
      <c r="O992" t="s">
        <v>1883</v>
      </c>
      <c r="P992" t="s">
        <v>1884</v>
      </c>
      <c r="Q992" t="s">
        <v>1885</v>
      </c>
      <c r="R992" s="1">
        <v>45361</v>
      </c>
      <c r="T992" t="s">
        <v>2295</v>
      </c>
      <c r="U992" t="s">
        <v>1684</v>
      </c>
      <c r="W992" t="s">
        <v>1685</v>
      </c>
      <c r="X992" t="s">
        <v>59</v>
      </c>
      <c r="Y992" t="s">
        <v>1686</v>
      </c>
      <c r="Z992" t="s">
        <v>1687</v>
      </c>
      <c r="AA992" t="s">
        <v>1688</v>
      </c>
      <c r="AC992">
        <v>1</v>
      </c>
      <c r="AG992" t="s">
        <v>2258</v>
      </c>
      <c r="AL992">
        <v>0</v>
      </c>
      <c r="AM992">
        <v>0</v>
      </c>
      <c r="AN992">
        <v>1</v>
      </c>
      <c r="AO992">
        <v>1</v>
      </c>
      <c r="AR992" s="2">
        <v>44469.422754629632</v>
      </c>
      <c r="AS992" s="2">
        <v>44469.422754629632</v>
      </c>
      <c r="AT992">
        <v>99127</v>
      </c>
      <c r="AU992">
        <v>40</v>
      </c>
      <c r="AV992">
        <v>0</v>
      </c>
      <c r="AW992">
        <v>2</v>
      </c>
      <c r="AX992" t="s">
        <v>2314</v>
      </c>
      <c r="AY992" t="s">
        <v>2315</v>
      </c>
      <c r="BA992" s="2">
        <v>44333.606412037036</v>
      </c>
      <c r="BB992" s="2">
        <v>44183</v>
      </c>
      <c r="BC992">
        <v>99127</v>
      </c>
      <c r="BD992">
        <v>31</v>
      </c>
    </row>
    <row r="993" spans="1:56" hidden="1" x14ac:dyDescent="0.15">
      <c r="A993">
        <v>238</v>
      </c>
      <c r="B993">
        <v>11</v>
      </c>
      <c r="C993">
        <v>3</v>
      </c>
      <c r="D993">
        <v>3</v>
      </c>
      <c r="E993">
        <v>0</v>
      </c>
      <c r="G993" s="1">
        <v>44468</v>
      </c>
      <c r="H993" t="s">
        <v>2267</v>
      </c>
      <c r="I993" t="s">
        <v>56</v>
      </c>
      <c r="J993">
        <v>245</v>
      </c>
      <c r="K993" s="1">
        <v>43542</v>
      </c>
      <c r="L993" s="1">
        <v>43542</v>
      </c>
      <c r="M993" s="1">
        <v>43535</v>
      </c>
      <c r="N993" t="s">
        <v>1892</v>
      </c>
      <c r="O993" t="s">
        <v>1893</v>
      </c>
      <c r="P993" t="s">
        <v>1894</v>
      </c>
      <c r="Q993" t="s">
        <v>1895</v>
      </c>
      <c r="R993" s="1">
        <v>45361</v>
      </c>
      <c r="T993" t="s">
        <v>2295</v>
      </c>
      <c r="U993" t="s">
        <v>1684</v>
      </c>
      <c r="W993" t="s">
        <v>1685</v>
      </c>
      <c r="X993" t="s">
        <v>59</v>
      </c>
      <c r="Y993" t="s">
        <v>1686</v>
      </c>
      <c r="Z993" t="s">
        <v>1687</v>
      </c>
      <c r="AA993" t="s">
        <v>1688</v>
      </c>
      <c r="AC993">
        <v>1</v>
      </c>
      <c r="AG993" t="s">
        <v>2258</v>
      </c>
      <c r="AL993">
        <v>0</v>
      </c>
      <c r="AM993">
        <v>0</v>
      </c>
      <c r="AN993">
        <v>1</v>
      </c>
      <c r="AO993">
        <v>1</v>
      </c>
      <c r="AR993" s="2">
        <v>44469.422754629632</v>
      </c>
      <c r="AS993" s="2">
        <v>44469.422754629632</v>
      </c>
      <c r="AT993">
        <v>99127</v>
      </c>
      <c r="AU993">
        <v>42</v>
      </c>
      <c r="AV993">
        <v>0</v>
      </c>
      <c r="AW993">
        <v>2</v>
      </c>
      <c r="AX993" t="s">
        <v>2316</v>
      </c>
      <c r="AY993" t="s">
        <v>1891</v>
      </c>
      <c r="BA993" s="2">
        <v>44342.476990740739</v>
      </c>
      <c r="BB993" s="2">
        <v>44183</v>
      </c>
      <c r="BC993">
        <v>99127</v>
      </c>
      <c r="BD993">
        <v>31</v>
      </c>
    </row>
    <row r="994" spans="1:56" hidden="1" x14ac:dyDescent="0.15">
      <c r="A994">
        <v>238</v>
      </c>
      <c r="B994">
        <v>11</v>
      </c>
      <c r="C994">
        <v>3</v>
      </c>
      <c r="D994">
        <v>3</v>
      </c>
      <c r="E994">
        <v>0</v>
      </c>
      <c r="G994" s="1">
        <v>44468</v>
      </c>
      <c r="H994" t="s">
        <v>2267</v>
      </c>
      <c r="I994" t="s">
        <v>56</v>
      </c>
      <c r="J994">
        <v>245</v>
      </c>
      <c r="K994" s="1">
        <v>43542</v>
      </c>
      <c r="L994" s="1">
        <v>43542</v>
      </c>
      <c r="M994" s="1">
        <v>43535</v>
      </c>
      <c r="N994" t="s">
        <v>1897</v>
      </c>
      <c r="O994" t="s">
        <v>1898</v>
      </c>
      <c r="P994" t="s">
        <v>1899</v>
      </c>
      <c r="Q994" t="s">
        <v>1900</v>
      </c>
      <c r="R994" s="1">
        <v>45361</v>
      </c>
      <c r="T994" t="s">
        <v>2295</v>
      </c>
      <c r="U994" t="s">
        <v>1684</v>
      </c>
      <c r="W994" t="s">
        <v>1685</v>
      </c>
      <c r="X994" t="s">
        <v>59</v>
      </c>
      <c r="Y994" t="s">
        <v>1686</v>
      </c>
      <c r="Z994" t="s">
        <v>1687</v>
      </c>
      <c r="AA994" t="s">
        <v>1688</v>
      </c>
      <c r="AC994">
        <v>1</v>
      </c>
      <c r="AG994" t="s">
        <v>2258</v>
      </c>
      <c r="AL994">
        <v>0</v>
      </c>
      <c r="AM994">
        <v>0</v>
      </c>
      <c r="AN994">
        <v>1</v>
      </c>
      <c r="AO994">
        <v>1</v>
      </c>
      <c r="AR994" s="2">
        <v>44469.422754629632</v>
      </c>
      <c r="AS994" s="2">
        <v>44469.422754629632</v>
      </c>
      <c r="AT994">
        <v>99127</v>
      </c>
      <c r="AU994">
        <v>43</v>
      </c>
      <c r="AV994">
        <v>0</v>
      </c>
      <c r="AW994">
        <v>0</v>
      </c>
      <c r="AY994" t="s">
        <v>1901</v>
      </c>
      <c r="BA994" s="2">
        <v>44183</v>
      </c>
      <c r="BB994" s="2">
        <v>44183</v>
      </c>
      <c r="BC994" t="s">
        <v>63</v>
      </c>
      <c r="BD994">
        <v>31</v>
      </c>
    </row>
    <row r="995" spans="1:56" hidden="1" x14ac:dyDescent="0.15">
      <c r="A995">
        <v>238</v>
      </c>
      <c r="B995">
        <v>11</v>
      </c>
      <c r="C995">
        <v>3</v>
      </c>
      <c r="D995">
        <v>3</v>
      </c>
      <c r="E995">
        <v>0</v>
      </c>
      <c r="G995" s="1">
        <v>44468</v>
      </c>
      <c r="H995" t="s">
        <v>2267</v>
      </c>
      <c r="I995" t="s">
        <v>56</v>
      </c>
      <c r="J995">
        <v>245</v>
      </c>
      <c r="K995" s="1">
        <v>43542</v>
      </c>
      <c r="L995" s="1">
        <v>43542</v>
      </c>
      <c r="M995" s="1">
        <v>43535</v>
      </c>
      <c r="N995" t="s">
        <v>1902</v>
      </c>
      <c r="O995" t="s">
        <v>1903</v>
      </c>
      <c r="P995" t="s">
        <v>1904</v>
      </c>
      <c r="Q995" t="s">
        <v>1905</v>
      </c>
      <c r="R995" s="1">
        <v>45361</v>
      </c>
      <c r="T995" t="s">
        <v>2295</v>
      </c>
      <c r="U995" t="s">
        <v>1684</v>
      </c>
      <c r="W995" t="s">
        <v>1685</v>
      </c>
      <c r="X995" t="s">
        <v>59</v>
      </c>
      <c r="Y995" t="s">
        <v>1686</v>
      </c>
      <c r="Z995" t="s">
        <v>1687</v>
      </c>
      <c r="AA995" t="s">
        <v>1688</v>
      </c>
      <c r="AC995">
        <v>1</v>
      </c>
      <c r="AG995" t="s">
        <v>2258</v>
      </c>
      <c r="AL995">
        <v>0</v>
      </c>
      <c r="AM995">
        <v>0</v>
      </c>
      <c r="AN995">
        <v>1</v>
      </c>
      <c r="AO995">
        <v>1</v>
      </c>
      <c r="AR995" s="2">
        <v>44469.422754629632</v>
      </c>
      <c r="AS995" s="2">
        <v>44469.422754629632</v>
      </c>
      <c r="AT995">
        <v>99127</v>
      </c>
      <c r="AU995">
        <v>44</v>
      </c>
      <c r="AV995">
        <v>0</v>
      </c>
      <c r="AW995">
        <v>2</v>
      </c>
      <c r="AX995" t="s">
        <v>2317</v>
      </c>
      <c r="AY995" t="s">
        <v>2318</v>
      </c>
      <c r="BA995" s="2">
        <v>44342.477708333332</v>
      </c>
      <c r="BB995" s="2">
        <v>44183</v>
      </c>
      <c r="BC995">
        <v>99127</v>
      </c>
      <c r="BD995">
        <v>31</v>
      </c>
    </row>
    <row r="996" spans="1:56" hidden="1" x14ac:dyDescent="0.15">
      <c r="A996">
        <v>238</v>
      </c>
      <c r="B996">
        <v>11</v>
      </c>
      <c r="C996">
        <v>3</v>
      </c>
      <c r="D996">
        <v>3</v>
      </c>
      <c r="E996">
        <v>0</v>
      </c>
      <c r="G996" s="1">
        <v>44468</v>
      </c>
      <c r="H996" t="s">
        <v>2267</v>
      </c>
      <c r="I996" t="s">
        <v>56</v>
      </c>
      <c r="J996">
        <v>245</v>
      </c>
      <c r="K996" s="1">
        <v>43542</v>
      </c>
      <c r="L996" s="1">
        <v>43542</v>
      </c>
      <c r="M996" s="1">
        <v>43535</v>
      </c>
      <c r="N996" t="s">
        <v>1907</v>
      </c>
      <c r="O996" t="s">
        <v>1908</v>
      </c>
      <c r="P996" t="s">
        <v>1909</v>
      </c>
      <c r="Q996" t="s">
        <v>1910</v>
      </c>
      <c r="R996" s="1">
        <v>45361</v>
      </c>
      <c r="T996" t="s">
        <v>2295</v>
      </c>
      <c r="U996" t="s">
        <v>1684</v>
      </c>
      <c r="W996" t="s">
        <v>1685</v>
      </c>
      <c r="X996" t="s">
        <v>59</v>
      </c>
      <c r="Y996" t="s">
        <v>1686</v>
      </c>
      <c r="Z996" t="s">
        <v>1687</v>
      </c>
      <c r="AA996" t="s">
        <v>1688</v>
      </c>
      <c r="AC996">
        <v>1</v>
      </c>
      <c r="AG996" t="s">
        <v>2258</v>
      </c>
      <c r="AL996">
        <v>0</v>
      </c>
      <c r="AM996">
        <v>0</v>
      </c>
      <c r="AN996">
        <v>1</v>
      </c>
      <c r="AO996">
        <v>1</v>
      </c>
      <c r="AR996" s="2">
        <v>44469.422754629632</v>
      </c>
      <c r="AS996" s="2">
        <v>44469.422754629632</v>
      </c>
      <c r="AT996">
        <v>99127</v>
      </c>
      <c r="AU996">
        <v>45</v>
      </c>
      <c r="AV996">
        <v>0</v>
      </c>
      <c r="AW996">
        <v>0</v>
      </c>
      <c r="AY996" t="s">
        <v>1911</v>
      </c>
      <c r="BA996" s="2">
        <v>44183</v>
      </c>
      <c r="BB996" s="2">
        <v>44183</v>
      </c>
      <c r="BC996" t="s">
        <v>63</v>
      </c>
      <c r="BD996">
        <v>31</v>
      </c>
    </row>
    <row r="997" spans="1:56" hidden="1" x14ac:dyDescent="0.15">
      <c r="A997">
        <v>238</v>
      </c>
      <c r="B997">
        <v>11</v>
      </c>
      <c r="C997">
        <v>3</v>
      </c>
      <c r="D997">
        <v>3</v>
      </c>
      <c r="E997">
        <v>0</v>
      </c>
      <c r="G997" s="1">
        <v>44468</v>
      </c>
      <c r="H997" t="s">
        <v>2267</v>
      </c>
      <c r="I997" t="s">
        <v>56</v>
      </c>
      <c r="J997">
        <v>245</v>
      </c>
      <c r="K997" s="1">
        <v>43542</v>
      </c>
      <c r="L997" s="1">
        <v>43542</v>
      </c>
      <c r="M997" s="1">
        <v>43535</v>
      </c>
      <c r="N997" t="s">
        <v>1912</v>
      </c>
      <c r="O997" t="s">
        <v>1913</v>
      </c>
      <c r="P997" t="s">
        <v>1914</v>
      </c>
      <c r="Q997" t="s">
        <v>1915</v>
      </c>
      <c r="R997" s="1">
        <v>45361</v>
      </c>
      <c r="T997" t="s">
        <v>2295</v>
      </c>
      <c r="U997" t="s">
        <v>1684</v>
      </c>
      <c r="W997" t="s">
        <v>1685</v>
      </c>
      <c r="X997" t="s">
        <v>59</v>
      </c>
      <c r="Y997" t="s">
        <v>1686</v>
      </c>
      <c r="Z997" t="s">
        <v>1687</v>
      </c>
      <c r="AA997" t="s">
        <v>1688</v>
      </c>
      <c r="AC997">
        <v>1</v>
      </c>
      <c r="AG997" t="s">
        <v>2258</v>
      </c>
      <c r="AL997">
        <v>0</v>
      </c>
      <c r="AM997">
        <v>0</v>
      </c>
      <c r="AN997">
        <v>1</v>
      </c>
      <c r="AO997">
        <v>1</v>
      </c>
      <c r="AR997" s="2">
        <v>44469.422754629632</v>
      </c>
      <c r="AS997" s="2">
        <v>44469.422754629632</v>
      </c>
      <c r="AT997">
        <v>99127</v>
      </c>
      <c r="AU997">
        <v>46</v>
      </c>
      <c r="AV997">
        <v>0</v>
      </c>
      <c r="AW997">
        <v>2</v>
      </c>
      <c r="AX997" t="s">
        <v>2319</v>
      </c>
      <c r="AY997" t="s">
        <v>1911</v>
      </c>
      <c r="BA997" s="2">
        <v>44342.478078703702</v>
      </c>
      <c r="BB997" s="2">
        <v>44183</v>
      </c>
      <c r="BC997">
        <v>99127</v>
      </c>
      <c r="BD997">
        <v>31</v>
      </c>
    </row>
    <row r="998" spans="1:56" hidden="1" x14ac:dyDescent="0.15">
      <c r="A998">
        <v>238</v>
      </c>
      <c r="B998">
        <v>11</v>
      </c>
      <c r="C998">
        <v>3</v>
      </c>
      <c r="D998">
        <v>3</v>
      </c>
      <c r="E998">
        <v>0</v>
      </c>
      <c r="G998" s="1">
        <v>44468</v>
      </c>
      <c r="H998" t="s">
        <v>2267</v>
      </c>
      <c r="I998" t="s">
        <v>56</v>
      </c>
      <c r="J998">
        <v>245</v>
      </c>
      <c r="K998" s="1">
        <v>43542</v>
      </c>
      <c r="L998" s="1">
        <v>43542</v>
      </c>
      <c r="M998" s="1">
        <v>43535</v>
      </c>
      <c r="N998" t="s">
        <v>1917</v>
      </c>
      <c r="O998" t="s">
        <v>1918</v>
      </c>
      <c r="P998" t="s">
        <v>1919</v>
      </c>
      <c r="Q998" t="s">
        <v>1920</v>
      </c>
      <c r="R998" s="1">
        <v>45361</v>
      </c>
      <c r="T998" t="s">
        <v>2295</v>
      </c>
      <c r="U998" t="s">
        <v>1684</v>
      </c>
      <c r="W998" t="s">
        <v>1685</v>
      </c>
      <c r="X998" t="s">
        <v>59</v>
      </c>
      <c r="Y998" t="s">
        <v>1686</v>
      </c>
      <c r="Z998" t="s">
        <v>1687</v>
      </c>
      <c r="AA998" t="s">
        <v>1688</v>
      </c>
      <c r="AC998">
        <v>1</v>
      </c>
      <c r="AG998" t="s">
        <v>2258</v>
      </c>
      <c r="AL998">
        <v>0</v>
      </c>
      <c r="AM998">
        <v>0</v>
      </c>
      <c r="AN998">
        <v>1</v>
      </c>
      <c r="AO998">
        <v>1</v>
      </c>
      <c r="AR998" s="2">
        <v>44469.422754629632</v>
      </c>
      <c r="AS998" s="2">
        <v>44469.422754629632</v>
      </c>
      <c r="AT998">
        <v>99127</v>
      </c>
      <c r="AU998">
        <v>47</v>
      </c>
      <c r="AV998">
        <v>0</v>
      </c>
      <c r="AW998">
        <v>0</v>
      </c>
      <c r="AY998" t="s">
        <v>1921</v>
      </c>
      <c r="BA998" s="2">
        <v>44183</v>
      </c>
      <c r="BB998" s="2">
        <v>44183</v>
      </c>
      <c r="BC998" t="s">
        <v>63</v>
      </c>
      <c r="BD998">
        <v>31</v>
      </c>
    </row>
    <row r="999" spans="1:56" hidden="1" x14ac:dyDescent="0.15">
      <c r="A999">
        <v>238</v>
      </c>
      <c r="B999">
        <v>11</v>
      </c>
      <c r="C999">
        <v>3</v>
      </c>
      <c r="D999">
        <v>3</v>
      </c>
      <c r="E999">
        <v>0</v>
      </c>
      <c r="G999" s="1">
        <v>44468</v>
      </c>
      <c r="H999" t="s">
        <v>2267</v>
      </c>
      <c r="I999" t="s">
        <v>56</v>
      </c>
      <c r="J999">
        <v>245</v>
      </c>
      <c r="K999" s="1">
        <v>43542</v>
      </c>
      <c r="L999" s="1">
        <v>43542</v>
      </c>
      <c r="M999" s="1">
        <v>43535</v>
      </c>
      <c r="N999" t="s">
        <v>1922</v>
      </c>
      <c r="O999" t="s">
        <v>1923</v>
      </c>
      <c r="P999" t="s">
        <v>1924</v>
      </c>
      <c r="Q999" t="s">
        <v>1925</v>
      </c>
      <c r="R999" s="1">
        <v>45361</v>
      </c>
      <c r="T999" t="s">
        <v>2295</v>
      </c>
      <c r="U999" t="s">
        <v>1684</v>
      </c>
      <c r="W999" t="s">
        <v>1685</v>
      </c>
      <c r="X999" t="s">
        <v>59</v>
      </c>
      <c r="Y999" t="s">
        <v>1686</v>
      </c>
      <c r="Z999" t="s">
        <v>1687</v>
      </c>
      <c r="AA999" t="s">
        <v>1688</v>
      </c>
      <c r="AC999">
        <v>1</v>
      </c>
      <c r="AG999" t="s">
        <v>2258</v>
      </c>
      <c r="AL999">
        <v>0</v>
      </c>
      <c r="AM999">
        <v>0</v>
      </c>
      <c r="AN999">
        <v>1</v>
      </c>
      <c r="AO999">
        <v>1</v>
      </c>
      <c r="AR999" s="2">
        <v>44469.422754629632</v>
      </c>
      <c r="AS999" s="2">
        <v>44469.422754629632</v>
      </c>
      <c r="AT999">
        <v>99127</v>
      </c>
      <c r="AU999">
        <v>48</v>
      </c>
      <c r="AV999">
        <v>0</v>
      </c>
      <c r="AW999">
        <v>0</v>
      </c>
      <c r="AY999" t="s">
        <v>1926</v>
      </c>
      <c r="BA999" s="2">
        <v>44183</v>
      </c>
      <c r="BB999" s="2">
        <v>44183</v>
      </c>
      <c r="BC999" t="s">
        <v>63</v>
      </c>
      <c r="BD999">
        <v>31</v>
      </c>
    </row>
    <row r="1000" spans="1:56" hidden="1" x14ac:dyDescent="0.15">
      <c r="A1000">
        <v>238</v>
      </c>
      <c r="B1000">
        <v>11</v>
      </c>
      <c r="C1000">
        <v>3</v>
      </c>
      <c r="D1000">
        <v>3</v>
      </c>
      <c r="E1000">
        <v>0</v>
      </c>
      <c r="G1000" s="1">
        <v>44468</v>
      </c>
      <c r="H1000" t="s">
        <v>2267</v>
      </c>
      <c r="I1000" t="s">
        <v>56</v>
      </c>
      <c r="J1000">
        <v>245</v>
      </c>
      <c r="K1000" s="1">
        <v>43542</v>
      </c>
      <c r="L1000" s="1">
        <v>43542</v>
      </c>
      <c r="M1000" s="1">
        <v>43535</v>
      </c>
      <c r="N1000" t="s">
        <v>1927</v>
      </c>
      <c r="O1000" t="s">
        <v>1928</v>
      </c>
      <c r="P1000" t="s">
        <v>1929</v>
      </c>
      <c r="Q1000" t="s">
        <v>1930</v>
      </c>
      <c r="R1000" s="1">
        <v>45361</v>
      </c>
      <c r="T1000" t="s">
        <v>2295</v>
      </c>
      <c r="U1000" t="s">
        <v>1684</v>
      </c>
      <c r="W1000" t="s">
        <v>1685</v>
      </c>
      <c r="X1000" t="s">
        <v>59</v>
      </c>
      <c r="Y1000" t="s">
        <v>1686</v>
      </c>
      <c r="Z1000" t="s">
        <v>1687</v>
      </c>
      <c r="AA1000" t="s">
        <v>1688</v>
      </c>
      <c r="AC1000">
        <v>1</v>
      </c>
      <c r="AG1000" t="s">
        <v>2258</v>
      </c>
      <c r="AL1000">
        <v>0</v>
      </c>
      <c r="AM1000">
        <v>0</v>
      </c>
      <c r="AN1000">
        <v>1</v>
      </c>
      <c r="AO1000">
        <v>1</v>
      </c>
      <c r="AR1000" s="2">
        <v>44469.422754629632</v>
      </c>
      <c r="AS1000" s="2">
        <v>44469.422754629632</v>
      </c>
      <c r="AT1000">
        <v>99127</v>
      </c>
      <c r="AU1000">
        <v>49</v>
      </c>
      <c r="AV1000">
        <v>0</v>
      </c>
      <c r="AW1000">
        <v>0</v>
      </c>
      <c r="AY1000" t="s">
        <v>1931</v>
      </c>
      <c r="BA1000" s="2">
        <v>44183</v>
      </c>
      <c r="BB1000" s="2">
        <v>44183</v>
      </c>
      <c r="BC1000" t="s">
        <v>63</v>
      </c>
      <c r="BD1000">
        <v>31</v>
      </c>
    </row>
    <row r="1001" spans="1:56" hidden="1" x14ac:dyDescent="0.15">
      <c r="A1001">
        <v>238</v>
      </c>
      <c r="B1001">
        <v>11</v>
      </c>
      <c r="C1001">
        <v>3</v>
      </c>
      <c r="D1001">
        <v>3</v>
      </c>
      <c r="E1001">
        <v>0</v>
      </c>
      <c r="G1001" s="1">
        <v>44468</v>
      </c>
      <c r="H1001" t="s">
        <v>2267</v>
      </c>
      <c r="I1001" t="s">
        <v>56</v>
      </c>
      <c r="J1001">
        <v>245</v>
      </c>
      <c r="K1001" s="1">
        <v>43542</v>
      </c>
      <c r="L1001" s="1">
        <v>43542</v>
      </c>
      <c r="M1001" s="1">
        <v>43535</v>
      </c>
      <c r="N1001" t="s">
        <v>1937</v>
      </c>
      <c r="O1001" t="s">
        <v>1938</v>
      </c>
      <c r="P1001" t="s">
        <v>1939</v>
      </c>
      <c r="Q1001" t="s">
        <v>1940</v>
      </c>
      <c r="R1001" s="1">
        <v>45361</v>
      </c>
      <c r="T1001" t="s">
        <v>2295</v>
      </c>
      <c r="U1001" t="s">
        <v>1684</v>
      </c>
      <c r="W1001" t="s">
        <v>1685</v>
      </c>
      <c r="X1001" t="s">
        <v>59</v>
      </c>
      <c r="Y1001" t="s">
        <v>1686</v>
      </c>
      <c r="Z1001" t="s">
        <v>1687</v>
      </c>
      <c r="AA1001" t="s">
        <v>1688</v>
      </c>
      <c r="AC1001">
        <v>1</v>
      </c>
      <c r="AG1001" t="s">
        <v>2258</v>
      </c>
      <c r="AL1001">
        <v>0</v>
      </c>
      <c r="AM1001">
        <v>0</v>
      </c>
      <c r="AN1001">
        <v>1</v>
      </c>
      <c r="AO1001">
        <v>1</v>
      </c>
      <c r="AR1001" s="2">
        <v>44469.422754629632</v>
      </c>
      <c r="AS1001" s="2">
        <v>44469.422754629632</v>
      </c>
      <c r="AT1001">
        <v>99127</v>
      </c>
      <c r="AU1001">
        <v>51</v>
      </c>
      <c r="AV1001">
        <v>0</v>
      </c>
      <c r="AW1001">
        <v>0</v>
      </c>
      <c r="AY1001" t="s">
        <v>1941</v>
      </c>
      <c r="BA1001" s="2">
        <v>44183</v>
      </c>
      <c r="BB1001" s="2">
        <v>44183</v>
      </c>
      <c r="BC1001" t="s">
        <v>63</v>
      </c>
      <c r="BD1001">
        <v>31</v>
      </c>
    </row>
    <row r="1002" spans="1:56" hidden="1" x14ac:dyDescent="0.15">
      <c r="A1002">
        <v>238</v>
      </c>
      <c r="B1002">
        <v>11</v>
      </c>
      <c r="C1002">
        <v>3</v>
      </c>
      <c r="D1002">
        <v>3</v>
      </c>
      <c r="E1002">
        <v>0</v>
      </c>
      <c r="G1002" s="1">
        <v>44468</v>
      </c>
      <c r="H1002" t="s">
        <v>2267</v>
      </c>
      <c r="I1002" t="s">
        <v>56</v>
      </c>
      <c r="J1002">
        <v>245</v>
      </c>
      <c r="K1002" s="1">
        <v>43542</v>
      </c>
      <c r="L1002" s="1">
        <v>43542</v>
      </c>
      <c r="M1002" s="1">
        <v>43535</v>
      </c>
      <c r="N1002" t="s">
        <v>1942</v>
      </c>
      <c r="O1002" t="s">
        <v>1943</v>
      </c>
      <c r="P1002" t="s">
        <v>1944</v>
      </c>
      <c r="Q1002" t="s">
        <v>1945</v>
      </c>
      <c r="R1002" s="1">
        <v>45361</v>
      </c>
      <c r="T1002" t="s">
        <v>2295</v>
      </c>
      <c r="U1002" t="s">
        <v>1684</v>
      </c>
      <c r="W1002" t="s">
        <v>1685</v>
      </c>
      <c r="X1002" t="s">
        <v>59</v>
      </c>
      <c r="Y1002" t="s">
        <v>1686</v>
      </c>
      <c r="Z1002" t="s">
        <v>1687</v>
      </c>
      <c r="AA1002" t="s">
        <v>1688</v>
      </c>
      <c r="AC1002">
        <v>1</v>
      </c>
      <c r="AG1002" t="s">
        <v>2258</v>
      </c>
      <c r="AL1002">
        <v>0</v>
      </c>
      <c r="AM1002">
        <v>0</v>
      </c>
      <c r="AN1002">
        <v>1</v>
      </c>
      <c r="AO1002">
        <v>1</v>
      </c>
      <c r="AR1002" s="2">
        <v>44469.422754629632</v>
      </c>
      <c r="AS1002" s="2">
        <v>44469.422754629632</v>
      </c>
      <c r="AT1002">
        <v>99127</v>
      </c>
      <c r="AU1002">
        <v>52</v>
      </c>
      <c r="AV1002">
        <v>0</v>
      </c>
      <c r="AW1002">
        <v>0</v>
      </c>
      <c r="AY1002" t="s">
        <v>1946</v>
      </c>
      <c r="BA1002" s="2">
        <v>44183</v>
      </c>
      <c r="BB1002" s="2">
        <v>44183</v>
      </c>
      <c r="BC1002" t="s">
        <v>63</v>
      </c>
      <c r="BD1002">
        <v>31</v>
      </c>
    </row>
    <row r="1003" spans="1:56" hidden="1" x14ac:dyDescent="0.15">
      <c r="A1003">
        <v>238</v>
      </c>
      <c r="B1003">
        <v>11</v>
      </c>
      <c r="C1003">
        <v>3</v>
      </c>
      <c r="D1003">
        <v>3</v>
      </c>
      <c r="E1003">
        <v>0</v>
      </c>
      <c r="G1003" s="1">
        <v>44468</v>
      </c>
      <c r="H1003" t="s">
        <v>2267</v>
      </c>
      <c r="I1003" t="s">
        <v>56</v>
      </c>
      <c r="J1003">
        <v>245</v>
      </c>
      <c r="K1003" s="1">
        <v>43542</v>
      </c>
      <c r="L1003" s="1">
        <v>43542</v>
      </c>
      <c r="M1003" s="1">
        <v>43535</v>
      </c>
      <c r="N1003" t="s">
        <v>1947</v>
      </c>
      <c r="O1003" t="s">
        <v>1948</v>
      </c>
      <c r="P1003" t="s">
        <v>1949</v>
      </c>
      <c r="Q1003" t="s">
        <v>1950</v>
      </c>
      <c r="R1003" s="1">
        <v>45361</v>
      </c>
      <c r="T1003" t="s">
        <v>2295</v>
      </c>
      <c r="U1003" t="s">
        <v>1684</v>
      </c>
      <c r="W1003" t="s">
        <v>1685</v>
      </c>
      <c r="X1003" t="s">
        <v>59</v>
      </c>
      <c r="Y1003" t="s">
        <v>1686</v>
      </c>
      <c r="Z1003" t="s">
        <v>1687</v>
      </c>
      <c r="AA1003" t="s">
        <v>1688</v>
      </c>
      <c r="AC1003">
        <v>1</v>
      </c>
      <c r="AG1003" t="s">
        <v>2258</v>
      </c>
      <c r="AL1003">
        <v>0</v>
      </c>
      <c r="AM1003">
        <v>0</v>
      </c>
      <c r="AN1003">
        <v>1</v>
      </c>
      <c r="AO1003">
        <v>1</v>
      </c>
      <c r="AR1003" s="2">
        <v>44469.422754629632</v>
      </c>
      <c r="AS1003" s="2">
        <v>44469.422754629632</v>
      </c>
      <c r="AT1003">
        <v>99127</v>
      </c>
      <c r="AU1003">
        <v>53</v>
      </c>
      <c r="AV1003">
        <v>0</v>
      </c>
      <c r="AW1003">
        <v>0</v>
      </c>
      <c r="AY1003" t="s">
        <v>1951</v>
      </c>
      <c r="BA1003" s="2">
        <v>44183</v>
      </c>
      <c r="BB1003" s="2">
        <v>44183</v>
      </c>
      <c r="BC1003" t="s">
        <v>63</v>
      </c>
      <c r="BD1003">
        <v>31</v>
      </c>
    </row>
    <row r="1004" spans="1:56" hidden="1" x14ac:dyDescent="0.15">
      <c r="A1004">
        <v>238</v>
      </c>
      <c r="B1004">
        <v>11</v>
      </c>
      <c r="C1004">
        <v>3</v>
      </c>
      <c r="D1004">
        <v>3</v>
      </c>
      <c r="E1004">
        <v>0</v>
      </c>
      <c r="G1004" s="1">
        <v>44468</v>
      </c>
      <c r="H1004" t="s">
        <v>2267</v>
      </c>
      <c r="I1004" t="s">
        <v>56</v>
      </c>
      <c r="J1004">
        <v>245</v>
      </c>
      <c r="K1004" s="1">
        <v>43542</v>
      </c>
      <c r="L1004" s="1">
        <v>43542</v>
      </c>
      <c r="M1004" s="1">
        <v>43535</v>
      </c>
      <c r="N1004" t="s">
        <v>1952</v>
      </c>
      <c r="O1004" t="s">
        <v>1953</v>
      </c>
      <c r="P1004" t="s">
        <v>1954</v>
      </c>
      <c r="Q1004" t="s">
        <v>1955</v>
      </c>
      <c r="R1004" s="1">
        <v>45361</v>
      </c>
      <c r="T1004" t="s">
        <v>2295</v>
      </c>
      <c r="U1004" t="s">
        <v>1684</v>
      </c>
      <c r="W1004" t="s">
        <v>1685</v>
      </c>
      <c r="X1004" t="s">
        <v>59</v>
      </c>
      <c r="Y1004" t="s">
        <v>1686</v>
      </c>
      <c r="Z1004" t="s">
        <v>1687</v>
      </c>
      <c r="AA1004" t="s">
        <v>1688</v>
      </c>
      <c r="AC1004">
        <v>1</v>
      </c>
      <c r="AG1004" t="s">
        <v>2258</v>
      </c>
      <c r="AL1004">
        <v>0</v>
      </c>
      <c r="AM1004">
        <v>0</v>
      </c>
      <c r="AN1004">
        <v>1</v>
      </c>
      <c r="AO1004">
        <v>1</v>
      </c>
      <c r="AR1004" s="2">
        <v>44469.422754629632</v>
      </c>
      <c r="AS1004" s="2">
        <v>44469.422754629632</v>
      </c>
      <c r="AT1004">
        <v>99127</v>
      </c>
      <c r="AU1004">
        <v>54</v>
      </c>
      <c r="AV1004">
        <v>0</v>
      </c>
      <c r="AW1004">
        <v>0</v>
      </c>
      <c r="AY1004" t="s">
        <v>1956</v>
      </c>
      <c r="BA1004" s="2">
        <v>44183</v>
      </c>
      <c r="BB1004" s="2">
        <v>44183</v>
      </c>
      <c r="BC1004" t="s">
        <v>63</v>
      </c>
      <c r="BD1004">
        <v>31</v>
      </c>
    </row>
    <row r="1005" spans="1:56" hidden="1" x14ac:dyDescent="0.15">
      <c r="A1005">
        <v>238</v>
      </c>
      <c r="B1005">
        <v>11</v>
      </c>
      <c r="C1005">
        <v>3</v>
      </c>
      <c r="D1005">
        <v>3</v>
      </c>
      <c r="E1005">
        <v>0</v>
      </c>
      <c r="G1005" s="1">
        <v>44468</v>
      </c>
      <c r="H1005" t="s">
        <v>2267</v>
      </c>
      <c r="I1005" t="s">
        <v>56</v>
      </c>
      <c r="J1005">
        <v>245</v>
      </c>
      <c r="K1005" s="1">
        <v>43542</v>
      </c>
      <c r="L1005" s="1">
        <v>43542</v>
      </c>
      <c r="M1005" s="1">
        <v>43535</v>
      </c>
      <c r="N1005" t="s">
        <v>1957</v>
      </c>
      <c r="O1005" t="s">
        <v>1958</v>
      </c>
      <c r="P1005" t="s">
        <v>1959</v>
      </c>
      <c r="Q1005" t="s">
        <v>1960</v>
      </c>
      <c r="R1005" s="1">
        <v>45361</v>
      </c>
      <c r="T1005" t="s">
        <v>2295</v>
      </c>
      <c r="U1005" t="s">
        <v>1684</v>
      </c>
      <c r="W1005" t="s">
        <v>1685</v>
      </c>
      <c r="X1005" t="s">
        <v>59</v>
      </c>
      <c r="Y1005" t="s">
        <v>1686</v>
      </c>
      <c r="Z1005" t="s">
        <v>1687</v>
      </c>
      <c r="AA1005" t="s">
        <v>1688</v>
      </c>
      <c r="AC1005">
        <v>1</v>
      </c>
      <c r="AG1005" t="s">
        <v>2258</v>
      </c>
      <c r="AL1005">
        <v>0</v>
      </c>
      <c r="AM1005">
        <v>0</v>
      </c>
      <c r="AN1005">
        <v>1</v>
      </c>
      <c r="AO1005">
        <v>1</v>
      </c>
      <c r="AR1005" s="2">
        <v>44469.422754629632</v>
      </c>
      <c r="AS1005" s="2">
        <v>44469.422754629632</v>
      </c>
      <c r="AT1005">
        <v>99127</v>
      </c>
      <c r="AU1005">
        <v>55</v>
      </c>
      <c r="AV1005">
        <v>0</v>
      </c>
      <c r="AW1005">
        <v>0</v>
      </c>
      <c r="AY1005" t="s">
        <v>1961</v>
      </c>
      <c r="BA1005" s="2">
        <v>44183</v>
      </c>
      <c r="BB1005" s="2">
        <v>44183</v>
      </c>
      <c r="BC1005" t="s">
        <v>63</v>
      </c>
      <c r="BD1005">
        <v>31</v>
      </c>
    </row>
    <row r="1006" spans="1:56" hidden="1" x14ac:dyDescent="0.15">
      <c r="A1006">
        <v>238</v>
      </c>
      <c r="B1006">
        <v>11</v>
      </c>
      <c r="C1006">
        <v>3</v>
      </c>
      <c r="D1006">
        <v>3</v>
      </c>
      <c r="E1006">
        <v>0</v>
      </c>
      <c r="G1006" s="1">
        <v>44468</v>
      </c>
      <c r="H1006" t="s">
        <v>2267</v>
      </c>
      <c r="I1006" t="s">
        <v>56</v>
      </c>
      <c r="J1006">
        <v>245</v>
      </c>
      <c r="K1006" s="1">
        <v>43542</v>
      </c>
      <c r="L1006" s="1">
        <v>43542</v>
      </c>
      <c r="M1006" s="1">
        <v>43535</v>
      </c>
      <c r="N1006" t="s">
        <v>1962</v>
      </c>
      <c r="O1006" t="s">
        <v>1963</v>
      </c>
      <c r="P1006" t="s">
        <v>1964</v>
      </c>
      <c r="Q1006" t="s">
        <v>1965</v>
      </c>
      <c r="R1006" s="1">
        <v>45361</v>
      </c>
      <c r="T1006" t="s">
        <v>2295</v>
      </c>
      <c r="U1006" t="s">
        <v>1684</v>
      </c>
      <c r="W1006" t="s">
        <v>1685</v>
      </c>
      <c r="X1006" t="s">
        <v>59</v>
      </c>
      <c r="Y1006" t="s">
        <v>1686</v>
      </c>
      <c r="Z1006" t="s">
        <v>1687</v>
      </c>
      <c r="AA1006" t="s">
        <v>1688</v>
      </c>
      <c r="AC1006">
        <v>1</v>
      </c>
      <c r="AG1006" t="s">
        <v>2258</v>
      </c>
      <c r="AL1006">
        <v>0</v>
      </c>
      <c r="AM1006">
        <v>0</v>
      </c>
      <c r="AN1006">
        <v>1</v>
      </c>
      <c r="AO1006">
        <v>1</v>
      </c>
      <c r="AR1006" s="2">
        <v>44469.422754629632</v>
      </c>
      <c r="AS1006" s="2">
        <v>44469.422754629632</v>
      </c>
      <c r="AT1006">
        <v>99127</v>
      </c>
      <c r="AU1006">
        <v>56</v>
      </c>
      <c r="AV1006">
        <v>0</v>
      </c>
      <c r="AW1006">
        <v>0</v>
      </c>
      <c r="AY1006" t="s">
        <v>1966</v>
      </c>
      <c r="BA1006" s="2">
        <v>44183</v>
      </c>
      <c r="BB1006" s="2">
        <v>44183</v>
      </c>
      <c r="BC1006" t="s">
        <v>63</v>
      </c>
      <c r="BD1006">
        <v>31</v>
      </c>
    </row>
    <row r="1007" spans="1:56" hidden="1" x14ac:dyDescent="0.15">
      <c r="A1007">
        <v>238</v>
      </c>
      <c r="B1007">
        <v>11</v>
      </c>
      <c r="C1007">
        <v>3</v>
      </c>
      <c r="D1007">
        <v>3</v>
      </c>
      <c r="E1007">
        <v>0</v>
      </c>
      <c r="G1007" s="1">
        <v>44468</v>
      </c>
      <c r="H1007" t="s">
        <v>2267</v>
      </c>
      <c r="I1007" t="s">
        <v>56</v>
      </c>
      <c r="J1007">
        <v>245</v>
      </c>
      <c r="K1007" s="1">
        <v>43542</v>
      </c>
      <c r="L1007" s="1">
        <v>43542</v>
      </c>
      <c r="M1007" s="1">
        <v>43535</v>
      </c>
      <c r="N1007" t="s">
        <v>1967</v>
      </c>
      <c r="O1007" t="s">
        <v>1968</v>
      </c>
      <c r="P1007" t="s">
        <v>1969</v>
      </c>
      <c r="Q1007" t="s">
        <v>1970</v>
      </c>
      <c r="R1007" s="1">
        <v>45361</v>
      </c>
      <c r="T1007" t="s">
        <v>2295</v>
      </c>
      <c r="U1007" t="s">
        <v>1684</v>
      </c>
      <c r="W1007" t="s">
        <v>1685</v>
      </c>
      <c r="X1007" t="s">
        <v>59</v>
      </c>
      <c r="Y1007" t="s">
        <v>1686</v>
      </c>
      <c r="Z1007" t="s">
        <v>1687</v>
      </c>
      <c r="AA1007" t="s">
        <v>1688</v>
      </c>
      <c r="AC1007">
        <v>1</v>
      </c>
      <c r="AG1007" t="s">
        <v>2258</v>
      </c>
      <c r="AL1007">
        <v>0</v>
      </c>
      <c r="AM1007">
        <v>0</v>
      </c>
      <c r="AN1007">
        <v>1</v>
      </c>
      <c r="AO1007">
        <v>1</v>
      </c>
      <c r="AR1007" s="2">
        <v>44469.422754629632</v>
      </c>
      <c r="AS1007" s="2">
        <v>44469.422754629632</v>
      </c>
      <c r="AT1007">
        <v>99127</v>
      </c>
      <c r="AU1007">
        <v>57</v>
      </c>
      <c r="AV1007">
        <v>0</v>
      </c>
      <c r="AW1007">
        <v>0</v>
      </c>
      <c r="AY1007" t="s">
        <v>1971</v>
      </c>
      <c r="BA1007" s="2">
        <v>44183</v>
      </c>
      <c r="BB1007" s="2">
        <v>44183</v>
      </c>
      <c r="BC1007" t="s">
        <v>63</v>
      </c>
      <c r="BD1007">
        <v>31</v>
      </c>
    </row>
    <row r="1008" spans="1:56" hidden="1" x14ac:dyDescent="0.15">
      <c r="A1008">
        <v>238</v>
      </c>
      <c r="B1008">
        <v>11</v>
      </c>
      <c r="C1008">
        <v>3</v>
      </c>
      <c r="D1008">
        <v>3</v>
      </c>
      <c r="E1008">
        <v>0</v>
      </c>
      <c r="G1008" s="1">
        <v>44468</v>
      </c>
      <c r="H1008" t="s">
        <v>2267</v>
      </c>
      <c r="I1008" t="s">
        <v>56</v>
      </c>
      <c r="J1008">
        <v>245</v>
      </c>
      <c r="K1008" s="1">
        <v>43542</v>
      </c>
      <c r="L1008" s="1">
        <v>43542</v>
      </c>
      <c r="M1008" s="1">
        <v>43535</v>
      </c>
      <c r="N1008" t="s">
        <v>1972</v>
      </c>
      <c r="O1008" t="s">
        <v>1973</v>
      </c>
      <c r="P1008" t="s">
        <v>1974</v>
      </c>
      <c r="Q1008" t="s">
        <v>1975</v>
      </c>
      <c r="R1008" s="1">
        <v>45361</v>
      </c>
      <c r="T1008" t="s">
        <v>2295</v>
      </c>
      <c r="U1008" t="s">
        <v>1684</v>
      </c>
      <c r="W1008" t="s">
        <v>1685</v>
      </c>
      <c r="X1008" t="s">
        <v>59</v>
      </c>
      <c r="Y1008" t="s">
        <v>1686</v>
      </c>
      <c r="Z1008" t="s">
        <v>1687</v>
      </c>
      <c r="AA1008" t="s">
        <v>1688</v>
      </c>
      <c r="AC1008">
        <v>1</v>
      </c>
      <c r="AG1008" t="s">
        <v>2258</v>
      </c>
      <c r="AL1008">
        <v>0</v>
      </c>
      <c r="AM1008">
        <v>0</v>
      </c>
      <c r="AN1008">
        <v>1</v>
      </c>
      <c r="AO1008">
        <v>1</v>
      </c>
      <c r="AR1008" s="2">
        <v>44469.422754629632</v>
      </c>
      <c r="AS1008" s="2">
        <v>44469.422754629632</v>
      </c>
      <c r="AT1008">
        <v>99127</v>
      </c>
      <c r="AU1008">
        <v>58</v>
      </c>
      <c r="AV1008">
        <v>0</v>
      </c>
      <c r="AW1008">
        <v>0</v>
      </c>
      <c r="AY1008" t="s">
        <v>1976</v>
      </c>
      <c r="BA1008" s="2">
        <v>44183</v>
      </c>
      <c r="BB1008" s="2">
        <v>44183</v>
      </c>
      <c r="BC1008" t="s">
        <v>63</v>
      </c>
      <c r="BD1008">
        <v>31</v>
      </c>
    </row>
    <row r="1009" spans="1:56" hidden="1" x14ac:dyDescent="0.15">
      <c r="A1009">
        <v>238</v>
      </c>
      <c r="B1009">
        <v>9</v>
      </c>
      <c r="C1009">
        <v>3</v>
      </c>
      <c r="D1009">
        <v>3</v>
      </c>
      <c r="E1009">
        <v>0</v>
      </c>
      <c r="G1009" s="1">
        <v>44425</v>
      </c>
      <c r="H1009" t="s">
        <v>2267</v>
      </c>
      <c r="I1009" t="s">
        <v>56</v>
      </c>
      <c r="J1009">
        <v>245</v>
      </c>
      <c r="K1009" s="1">
        <v>43542</v>
      </c>
      <c r="L1009" s="1">
        <v>43542</v>
      </c>
      <c r="M1009" s="1">
        <v>43535</v>
      </c>
      <c r="N1009" t="s">
        <v>1689</v>
      </c>
      <c r="O1009" t="s">
        <v>1686</v>
      </c>
      <c r="P1009" t="s">
        <v>1690</v>
      </c>
      <c r="Q1009" t="s">
        <v>1688</v>
      </c>
      <c r="R1009" s="1">
        <v>45361</v>
      </c>
      <c r="T1009" t="s">
        <v>2295</v>
      </c>
      <c r="U1009" t="s">
        <v>1684</v>
      </c>
      <c r="W1009" t="s">
        <v>1685</v>
      </c>
      <c r="X1009" t="s">
        <v>59</v>
      </c>
      <c r="Y1009" t="s">
        <v>1686</v>
      </c>
      <c r="Z1009" t="s">
        <v>1687</v>
      </c>
      <c r="AA1009" t="s">
        <v>1688</v>
      </c>
      <c r="AC1009">
        <v>1</v>
      </c>
      <c r="AG1009" t="s">
        <v>2258</v>
      </c>
      <c r="AL1009">
        <v>0</v>
      </c>
      <c r="AM1009">
        <v>0</v>
      </c>
      <c r="AN1009">
        <v>1</v>
      </c>
      <c r="AO1009">
        <v>1</v>
      </c>
      <c r="AR1009" s="2">
        <v>44425.666250000002</v>
      </c>
      <c r="AS1009" s="2">
        <v>44425.666250000002</v>
      </c>
      <c r="AT1009">
        <v>99127</v>
      </c>
      <c r="AU1009">
        <v>1</v>
      </c>
      <c r="AV1009">
        <v>0</v>
      </c>
      <c r="AW1009">
        <v>0</v>
      </c>
      <c r="AY1009" t="s">
        <v>1691</v>
      </c>
      <c r="BA1009" s="2">
        <v>44183</v>
      </c>
      <c r="BB1009" s="2">
        <v>44183</v>
      </c>
      <c r="BC1009" t="s">
        <v>63</v>
      </c>
      <c r="BD1009">
        <v>31</v>
      </c>
    </row>
    <row r="1010" spans="1:56" hidden="1" x14ac:dyDescent="0.15">
      <c r="A1010">
        <v>238</v>
      </c>
      <c r="B1010">
        <v>9</v>
      </c>
      <c r="C1010">
        <v>3</v>
      </c>
      <c r="D1010">
        <v>3</v>
      </c>
      <c r="E1010">
        <v>0</v>
      </c>
      <c r="G1010" s="1">
        <v>44425</v>
      </c>
      <c r="H1010" t="s">
        <v>2267</v>
      </c>
      <c r="I1010" t="s">
        <v>56</v>
      </c>
      <c r="J1010">
        <v>245</v>
      </c>
      <c r="K1010" s="1">
        <v>43542</v>
      </c>
      <c r="L1010" s="1">
        <v>43542</v>
      </c>
      <c r="M1010" s="1">
        <v>43535</v>
      </c>
      <c r="N1010" t="s">
        <v>1692</v>
      </c>
      <c r="O1010" t="s">
        <v>1693</v>
      </c>
      <c r="P1010" t="s">
        <v>1694</v>
      </c>
      <c r="Q1010" t="s">
        <v>1695</v>
      </c>
      <c r="R1010" s="1">
        <v>45361</v>
      </c>
      <c r="T1010" t="s">
        <v>2295</v>
      </c>
      <c r="U1010" t="s">
        <v>1684</v>
      </c>
      <c r="W1010" t="s">
        <v>1685</v>
      </c>
      <c r="X1010" t="s">
        <v>59</v>
      </c>
      <c r="Y1010" t="s">
        <v>1686</v>
      </c>
      <c r="Z1010" t="s">
        <v>1687</v>
      </c>
      <c r="AA1010" t="s">
        <v>1688</v>
      </c>
      <c r="AC1010">
        <v>1</v>
      </c>
      <c r="AG1010" t="s">
        <v>2258</v>
      </c>
      <c r="AL1010">
        <v>0</v>
      </c>
      <c r="AM1010">
        <v>0</v>
      </c>
      <c r="AN1010">
        <v>1</v>
      </c>
      <c r="AO1010">
        <v>1</v>
      </c>
      <c r="AR1010" s="2">
        <v>44425.666250000002</v>
      </c>
      <c r="AS1010" s="2">
        <v>44425.666250000002</v>
      </c>
      <c r="AT1010">
        <v>99127</v>
      </c>
      <c r="AU1010">
        <v>2</v>
      </c>
      <c r="AV1010">
        <v>0</v>
      </c>
      <c r="AW1010">
        <v>0</v>
      </c>
      <c r="AY1010" t="s">
        <v>1696</v>
      </c>
      <c r="BA1010" s="2">
        <v>44183</v>
      </c>
      <c r="BB1010" s="2">
        <v>44183</v>
      </c>
      <c r="BC1010" t="s">
        <v>63</v>
      </c>
      <c r="BD1010">
        <v>31</v>
      </c>
    </row>
    <row r="1011" spans="1:56" hidden="1" x14ac:dyDescent="0.15">
      <c r="A1011">
        <v>238</v>
      </c>
      <c r="B1011">
        <v>9</v>
      </c>
      <c r="C1011">
        <v>3</v>
      </c>
      <c r="D1011">
        <v>3</v>
      </c>
      <c r="E1011">
        <v>0</v>
      </c>
      <c r="G1011" s="1">
        <v>44425</v>
      </c>
      <c r="H1011" t="s">
        <v>2267</v>
      </c>
      <c r="I1011" t="s">
        <v>56</v>
      </c>
      <c r="J1011">
        <v>245</v>
      </c>
      <c r="K1011" s="1">
        <v>43542</v>
      </c>
      <c r="L1011" s="1">
        <v>43542</v>
      </c>
      <c r="M1011" s="1">
        <v>43535</v>
      </c>
      <c r="N1011" t="s">
        <v>1697</v>
      </c>
      <c r="O1011" t="s">
        <v>1698</v>
      </c>
      <c r="P1011" t="s">
        <v>1699</v>
      </c>
      <c r="Q1011" t="s">
        <v>1700</v>
      </c>
      <c r="R1011" s="1">
        <v>45361</v>
      </c>
      <c r="T1011" t="s">
        <v>2295</v>
      </c>
      <c r="U1011" t="s">
        <v>1684</v>
      </c>
      <c r="W1011" t="s">
        <v>1685</v>
      </c>
      <c r="X1011" t="s">
        <v>59</v>
      </c>
      <c r="Y1011" t="s">
        <v>1686</v>
      </c>
      <c r="Z1011" t="s">
        <v>1687</v>
      </c>
      <c r="AA1011" t="s">
        <v>1688</v>
      </c>
      <c r="AC1011">
        <v>1</v>
      </c>
      <c r="AG1011" t="s">
        <v>2258</v>
      </c>
      <c r="AL1011">
        <v>0</v>
      </c>
      <c r="AM1011">
        <v>0</v>
      </c>
      <c r="AN1011">
        <v>1</v>
      </c>
      <c r="AO1011">
        <v>1</v>
      </c>
      <c r="AR1011" s="2">
        <v>44425.666250000002</v>
      </c>
      <c r="AS1011" s="2">
        <v>44425.666250000002</v>
      </c>
      <c r="AT1011">
        <v>99127</v>
      </c>
      <c r="AU1011">
        <v>3</v>
      </c>
      <c r="AV1011">
        <v>0</v>
      </c>
      <c r="AW1011">
        <v>0</v>
      </c>
      <c r="AY1011" t="s">
        <v>1701</v>
      </c>
      <c r="BA1011" s="2">
        <v>44183</v>
      </c>
      <c r="BB1011" s="2">
        <v>44183</v>
      </c>
      <c r="BC1011" t="s">
        <v>63</v>
      </c>
      <c r="BD1011">
        <v>31</v>
      </c>
    </row>
    <row r="1012" spans="1:56" hidden="1" x14ac:dyDescent="0.15">
      <c r="A1012">
        <v>238</v>
      </c>
      <c r="B1012">
        <v>9</v>
      </c>
      <c r="C1012">
        <v>3</v>
      </c>
      <c r="D1012">
        <v>3</v>
      </c>
      <c r="E1012">
        <v>0</v>
      </c>
      <c r="G1012" s="1">
        <v>44425</v>
      </c>
      <c r="H1012" t="s">
        <v>2267</v>
      </c>
      <c r="I1012" t="s">
        <v>56</v>
      </c>
      <c r="J1012">
        <v>245</v>
      </c>
      <c r="K1012" s="1">
        <v>43542</v>
      </c>
      <c r="L1012" s="1">
        <v>43542</v>
      </c>
      <c r="M1012" s="1">
        <v>43535</v>
      </c>
      <c r="N1012" t="s">
        <v>2457</v>
      </c>
      <c r="O1012" t="s">
        <v>1708</v>
      </c>
      <c r="P1012" t="s">
        <v>1709</v>
      </c>
      <c r="Q1012" t="s">
        <v>1710</v>
      </c>
      <c r="R1012" s="1">
        <v>45361</v>
      </c>
      <c r="T1012" t="s">
        <v>2295</v>
      </c>
      <c r="U1012" t="s">
        <v>1684</v>
      </c>
      <c r="W1012" t="s">
        <v>1685</v>
      </c>
      <c r="X1012" t="s">
        <v>59</v>
      </c>
      <c r="Y1012" t="s">
        <v>1686</v>
      </c>
      <c r="Z1012" t="s">
        <v>1687</v>
      </c>
      <c r="AA1012" t="s">
        <v>1688</v>
      </c>
      <c r="AC1012">
        <v>1</v>
      </c>
      <c r="AG1012" t="s">
        <v>2258</v>
      </c>
      <c r="AL1012">
        <v>0</v>
      </c>
      <c r="AM1012">
        <v>0</v>
      </c>
      <c r="AN1012">
        <v>1</v>
      </c>
      <c r="AO1012">
        <v>1</v>
      </c>
      <c r="AR1012" s="2">
        <v>44425.666250000002</v>
      </c>
      <c r="AS1012" s="2">
        <v>44425.666250000002</v>
      </c>
      <c r="AT1012">
        <v>99127</v>
      </c>
      <c r="AU1012">
        <v>5</v>
      </c>
      <c r="AV1012">
        <v>0</v>
      </c>
      <c r="AW1012">
        <v>2</v>
      </c>
      <c r="AX1012" t="s">
        <v>2458</v>
      </c>
      <c r="AY1012" t="s">
        <v>2459</v>
      </c>
      <c r="BA1012" s="2">
        <v>44342.470416666663</v>
      </c>
      <c r="BB1012" s="2">
        <v>44183</v>
      </c>
      <c r="BC1012">
        <v>99127</v>
      </c>
      <c r="BD1012">
        <v>31</v>
      </c>
    </row>
    <row r="1013" spans="1:56" hidden="1" x14ac:dyDescent="0.15">
      <c r="A1013">
        <v>238</v>
      </c>
      <c r="B1013">
        <v>9</v>
      </c>
      <c r="C1013">
        <v>3</v>
      </c>
      <c r="D1013">
        <v>3</v>
      </c>
      <c r="E1013">
        <v>0</v>
      </c>
      <c r="G1013" s="1">
        <v>44425</v>
      </c>
      <c r="H1013" t="s">
        <v>2267</v>
      </c>
      <c r="I1013" t="s">
        <v>56</v>
      </c>
      <c r="J1013">
        <v>245</v>
      </c>
      <c r="K1013" s="1">
        <v>43542</v>
      </c>
      <c r="L1013" s="1">
        <v>43542</v>
      </c>
      <c r="M1013" s="1">
        <v>43535</v>
      </c>
      <c r="N1013" t="s">
        <v>1712</v>
      </c>
      <c r="O1013" t="s">
        <v>1713</v>
      </c>
      <c r="P1013" t="s">
        <v>1714</v>
      </c>
      <c r="Q1013" t="s">
        <v>1715</v>
      </c>
      <c r="R1013" s="1">
        <v>45361</v>
      </c>
      <c r="T1013" t="s">
        <v>2295</v>
      </c>
      <c r="U1013" t="s">
        <v>1684</v>
      </c>
      <c r="W1013" t="s">
        <v>1685</v>
      </c>
      <c r="X1013" t="s">
        <v>59</v>
      </c>
      <c r="Y1013" t="s">
        <v>1686</v>
      </c>
      <c r="Z1013" t="s">
        <v>1687</v>
      </c>
      <c r="AA1013" t="s">
        <v>1688</v>
      </c>
      <c r="AC1013">
        <v>1</v>
      </c>
      <c r="AG1013" t="s">
        <v>2258</v>
      </c>
      <c r="AL1013">
        <v>0</v>
      </c>
      <c r="AM1013">
        <v>0</v>
      </c>
      <c r="AN1013">
        <v>1</v>
      </c>
      <c r="AO1013">
        <v>1</v>
      </c>
      <c r="AR1013" s="2">
        <v>44425.666250000002</v>
      </c>
      <c r="AS1013" s="2">
        <v>44425.666250000002</v>
      </c>
      <c r="AT1013">
        <v>99127</v>
      </c>
      <c r="AU1013">
        <v>6</v>
      </c>
      <c r="AV1013">
        <v>0</v>
      </c>
      <c r="AW1013">
        <v>0</v>
      </c>
      <c r="AY1013" t="s">
        <v>1716</v>
      </c>
      <c r="BA1013" s="2">
        <v>44183</v>
      </c>
      <c r="BB1013" s="2">
        <v>44183</v>
      </c>
      <c r="BC1013" t="s">
        <v>63</v>
      </c>
      <c r="BD1013">
        <v>31</v>
      </c>
    </row>
    <row r="1014" spans="1:56" hidden="1" x14ac:dyDescent="0.15">
      <c r="A1014">
        <v>238</v>
      </c>
      <c r="B1014">
        <v>9</v>
      </c>
      <c r="C1014">
        <v>3</v>
      </c>
      <c r="D1014">
        <v>3</v>
      </c>
      <c r="E1014">
        <v>0</v>
      </c>
      <c r="G1014" s="1">
        <v>44425</v>
      </c>
      <c r="H1014" t="s">
        <v>2267</v>
      </c>
      <c r="I1014" t="s">
        <v>56</v>
      </c>
      <c r="J1014">
        <v>245</v>
      </c>
      <c r="K1014" s="1">
        <v>43542</v>
      </c>
      <c r="L1014" s="1">
        <v>43542</v>
      </c>
      <c r="M1014" s="1">
        <v>43535</v>
      </c>
      <c r="N1014" t="s">
        <v>1722</v>
      </c>
      <c r="O1014" t="s">
        <v>1723</v>
      </c>
      <c r="P1014" t="s">
        <v>1724</v>
      </c>
      <c r="Q1014" t="s">
        <v>1725</v>
      </c>
      <c r="R1014" s="1">
        <v>45361</v>
      </c>
      <c r="T1014" t="s">
        <v>2295</v>
      </c>
      <c r="U1014" t="s">
        <v>1684</v>
      </c>
      <c r="W1014" t="s">
        <v>1685</v>
      </c>
      <c r="X1014" t="s">
        <v>59</v>
      </c>
      <c r="Y1014" t="s">
        <v>1686</v>
      </c>
      <c r="Z1014" t="s">
        <v>1687</v>
      </c>
      <c r="AA1014" t="s">
        <v>1688</v>
      </c>
      <c r="AC1014">
        <v>1</v>
      </c>
      <c r="AG1014" t="s">
        <v>2258</v>
      </c>
      <c r="AL1014">
        <v>0</v>
      </c>
      <c r="AM1014">
        <v>0</v>
      </c>
      <c r="AN1014">
        <v>1</v>
      </c>
      <c r="AO1014">
        <v>1</v>
      </c>
      <c r="AR1014" s="2">
        <v>44425.666250000002</v>
      </c>
      <c r="AS1014" s="2">
        <v>44425.666250000002</v>
      </c>
      <c r="AT1014">
        <v>99127</v>
      </c>
      <c r="AU1014">
        <v>8</v>
      </c>
      <c r="AV1014">
        <v>0</v>
      </c>
      <c r="AW1014">
        <v>2</v>
      </c>
      <c r="AX1014" t="s">
        <v>2395</v>
      </c>
      <c r="AY1014" t="s">
        <v>2396</v>
      </c>
      <c r="BA1014" s="2">
        <v>44239.463043981479</v>
      </c>
      <c r="BB1014" s="2">
        <v>44183</v>
      </c>
      <c r="BC1014">
        <v>9999</v>
      </c>
      <c r="BD1014">
        <v>31</v>
      </c>
    </row>
    <row r="1015" spans="1:56" hidden="1" x14ac:dyDescent="0.15">
      <c r="A1015">
        <v>238</v>
      </c>
      <c r="B1015">
        <v>9</v>
      </c>
      <c r="C1015">
        <v>3</v>
      </c>
      <c r="D1015">
        <v>3</v>
      </c>
      <c r="E1015">
        <v>0</v>
      </c>
      <c r="G1015" s="1">
        <v>44425</v>
      </c>
      <c r="H1015" t="s">
        <v>2267</v>
      </c>
      <c r="I1015" t="s">
        <v>56</v>
      </c>
      <c r="J1015">
        <v>245</v>
      </c>
      <c r="K1015" s="1">
        <v>43542</v>
      </c>
      <c r="L1015" s="1">
        <v>43542</v>
      </c>
      <c r="M1015" s="1">
        <v>43535</v>
      </c>
      <c r="N1015" t="s">
        <v>1727</v>
      </c>
      <c r="O1015" t="s">
        <v>1728</v>
      </c>
      <c r="P1015" t="s">
        <v>1729</v>
      </c>
      <c r="Q1015" t="s">
        <v>1730</v>
      </c>
      <c r="R1015" s="1">
        <v>45361</v>
      </c>
      <c r="T1015" t="s">
        <v>2295</v>
      </c>
      <c r="U1015" t="s">
        <v>1684</v>
      </c>
      <c r="W1015" t="s">
        <v>1685</v>
      </c>
      <c r="X1015" t="s">
        <v>59</v>
      </c>
      <c r="Y1015" t="s">
        <v>1686</v>
      </c>
      <c r="Z1015" t="s">
        <v>1687</v>
      </c>
      <c r="AA1015" t="s">
        <v>1688</v>
      </c>
      <c r="AC1015">
        <v>1</v>
      </c>
      <c r="AG1015" t="s">
        <v>2258</v>
      </c>
      <c r="AL1015">
        <v>0</v>
      </c>
      <c r="AM1015">
        <v>0</v>
      </c>
      <c r="AN1015">
        <v>1</v>
      </c>
      <c r="AO1015">
        <v>1</v>
      </c>
      <c r="AR1015" s="2">
        <v>44425.666250000002</v>
      </c>
      <c r="AS1015" s="2">
        <v>44425.666250000002</v>
      </c>
      <c r="AT1015">
        <v>99127</v>
      </c>
      <c r="AU1015">
        <v>9</v>
      </c>
      <c r="AV1015">
        <v>0</v>
      </c>
      <c r="AW1015">
        <v>2</v>
      </c>
      <c r="AX1015" t="s">
        <v>2460</v>
      </c>
      <c r="AY1015" t="s">
        <v>2461</v>
      </c>
      <c r="BA1015" s="2">
        <v>44342.471134259256</v>
      </c>
      <c r="BB1015" s="2">
        <v>44183</v>
      </c>
      <c r="BC1015">
        <v>99127</v>
      </c>
      <c r="BD1015">
        <v>31</v>
      </c>
    </row>
    <row r="1016" spans="1:56" hidden="1" x14ac:dyDescent="0.15">
      <c r="A1016">
        <v>238</v>
      </c>
      <c r="B1016">
        <v>9</v>
      </c>
      <c r="C1016">
        <v>3</v>
      </c>
      <c r="D1016">
        <v>3</v>
      </c>
      <c r="E1016">
        <v>0</v>
      </c>
      <c r="G1016" s="1">
        <v>44425</v>
      </c>
      <c r="H1016" t="s">
        <v>2267</v>
      </c>
      <c r="I1016" t="s">
        <v>56</v>
      </c>
      <c r="J1016">
        <v>245</v>
      </c>
      <c r="K1016" s="1">
        <v>43542</v>
      </c>
      <c r="L1016" s="1">
        <v>43542</v>
      </c>
      <c r="M1016" s="1">
        <v>43535</v>
      </c>
      <c r="N1016" t="s">
        <v>1732</v>
      </c>
      <c r="O1016" t="s">
        <v>1733</v>
      </c>
      <c r="P1016" t="s">
        <v>1734</v>
      </c>
      <c r="Q1016" t="s">
        <v>1735</v>
      </c>
      <c r="R1016" s="1">
        <v>45361</v>
      </c>
      <c r="T1016" t="s">
        <v>2295</v>
      </c>
      <c r="U1016" t="s">
        <v>1684</v>
      </c>
      <c r="W1016" t="s">
        <v>1685</v>
      </c>
      <c r="X1016" t="s">
        <v>59</v>
      </c>
      <c r="Y1016" t="s">
        <v>1686</v>
      </c>
      <c r="Z1016" t="s">
        <v>1687</v>
      </c>
      <c r="AA1016" t="s">
        <v>1688</v>
      </c>
      <c r="AC1016">
        <v>1</v>
      </c>
      <c r="AG1016" t="s">
        <v>2258</v>
      </c>
      <c r="AL1016">
        <v>0</v>
      </c>
      <c r="AM1016">
        <v>0</v>
      </c>
      <c r="AN1016">
        <v>1</v>
      </c>
      <c r="AO1016">
        <v>1</v>
      </c>
      <c r="AR1016" s="2">
        <v>44425.666250000002</v>
      </c>
      <c r="AS1016" s="2">
        <v>44425.666250000002</v>
      </c>
      <c r="AT1016">
        <v>99127</v>
      </c>
      <c r="AU1016">
        <v>10</v>
      </c>
      <c r="AV1016">
        <v>0</v>
      </c>
      <c r="AW1016">
        <v>0</v>
      </c>
      <c r="AY1016" t="s">
        <v>1736</v>
      </c>
      <c r="BA1016" s="2">
        <v>44183</v>
      </c>
      <c r="BB1016" s="2">
        <v>44183</v>
      </c>
      <c r="BC1016" t="s">
        <v>63</v>
      </c>
      <c r="BD1016">
        <v>31</v>
      </c>
    </row>
    <row r="1017" spans="1:56" hidden="1" x14ac:dyDescent="0.15">
      <c r="A1017">
        <v>238</v>
      </c>
      <c r="B1017">
        <v>9</v>
      </c>
      <c r="C1017">
        <v>3</v>
      </c>
      <c r="D1017">
        <v>3</v>
      </c>
      <c r="E1017">
        <v>0</v>
      </c>
      <c r="G1017" s="1">
        <v>44425</v>
      </c>
      <c r="H1017" t="s">
        <v>2267</v>
      </c>
      <c r="I1017" t="s">
        <v>56</v>
      </c>
      <c r="J1017">
        <v>245</v>
      </c>
      <c r="K1017" s="1">
        <v>43542</v>
      </c>
      <c r="L1017" s="1">
        <v>43542</v>
      </c>
      <c r="M1017" s="1">
        <v>43535</v>
      </c>
      <c r="N1017" t="s">
        <v>1737</v>
      </c>
      <c r="O1017" t="s">
        <v>1738</v>
      </c>
      <c r="P1017" t="s">
        <v>1739</v>
      </c>
      <c r="Q1017" t="s">
        <v>1740</v>
      </c>
      <c r="R1017" s="1">
        <v>45361</v>
      </c>
      <c r="T1017" t="s">
        <v>2295</v>
      </c>
      <c r="U1017" t="s">
        <v>1684</v>
      </c>
      <c r="W1017" t="s">
        <v>1685</v>
      </c>
      <c r="X1017" t="s">
        <v>59</v>
      </c>
      <c r="Y1017" t="s">
        <v>1686</v>
      </c>
      <c r="Z1017" t="s">
        <v>1687</v>
      </c>
      <c r="AA1017" t="s">
        <v>1688</v>
      </c>
      <c r="AC1017">
        <v>1</v>
      </c>
      <c r="AG1017" t="s">
        <v>2258</v>
      </c>
      <c r="AL1017">
        <v>0</v>
      </c>
      <c r="AM1017">
        <v>0</v>
      </c>
      <c r="AN1017">
        <v>1</v>
      </c>
      <c r="AO1017">
        <v>1</v>
      </c>
      <c r="AR1017" s="2">
        <v>44425.666250000002</v>
      </c>
      <c r="AS1017" s="2">
        <v>44425.666250000002</v>
      </c>
      <c r="AT1017">
        <v>99127</v>
      </c>
      <c r="AU1017">
        <v>11</v>
      </c>
      <c r="AV1017">
        <v>0</v>
      </c>
      <c r="AW1017">
        <v>0</v>
      </c>
      <c r="AY1017" t="s">
        <v>1741</v>
      </c>
      <c r="BA1017" s="2">
        <v>44183</v>
      </c>
      <c r="BB1017" s="2">
        <v>44183</v>
      </c>
      <c r="BC1017" t="s">
        <v>63</v>
      </c>
      <c r="BD1017">
        <v>31</v>
      </c>
    </row>
    <row r="1018" spans="1:56" hidden="1" x14ac:dyDescent="0.15">
      <c r="A1018">
        <v>238</v>
      </c>
      <c r="B1018">
        <v>9</v>
      </c>
      <c r="C1018">
        <v>3</v>
      </c>
      <c r="D1018">
        <v>3</v>
      </c>
      <c r="E1018">
        <v>0</v>
      </c>
      <c r="G1018" s="1">
        <v>44425</v>
      </c>
      <c r="H1018" t="s">
        <v>2267</v>
      </c>
      <c r="I1018" t="s">
        <v>56</v>
      </c>
      <c r="J1018">
        <v>245</v>
      </c>
      <c r="K1018" s="1">
        <v>43542</v>
      </c>
      <c r="L1018" s="1">
        <v>43542</v>
      </c>
      <c r="M1018" s="1">
        <v>43535</v>
      </c>
      <c r="N1018" t="s">
        <v>1742</v>
      </c>
      <c r="O1018" t="s">
        <v>1743</v>
      </c>
      <c r="P1018" t="s">
        <v>1744</v>
      </c>
      <c r="Q1018" t="s">
        <v>1745</v>
      </c>
      <c r="R1018" s="1">
        <v>45361</v>
      </c>
      <c r="T1018" t="s">
        <v>2295</v>
      </c>
      <c r="U1018" t="s">
        <v>1684</v>
      </c>
      <c r="W1018" t="s">
        <v>1685</v>
      </c>
      <c r="X1018" t="s">
        <v>59</v>
      </c>
      <c r="Y1018" t="s">
        <v>1686</v>
      </c>
      <c r="Z1018" t="s">
        <v>1687</v>
      </c>
      <c r="AA1018" t="s">
        <v>1688</v>
      </c>
      <c r="AC1018">
        <v>1</v>
      </c>
      <c r="AG1018" t="s">
        <v>2258</v>
      </c>
      <c r="AL1018">
        <v>0</v>
      </c>
      <c r="AM1018">
        <v>0</v>
      </c>
      <c r="AN1018">
        <v>1</v>
      </c>
      <c r="AO1018">
        <v>1</v>
      </c>
      <c r="AR1018" s="2">
        <v>44425.666250000002</v>
      </c>
      <c r="AS1018" s="2">
        <v>44425.666250000002</v>
      </c>
      <c r="AT1018">
        <v>99127</v>
      </c>
      <c r="AU1018">
        <v>12</v>
      </c>
      <c r="AV1018">
        <v>0</v>
      </c>
      <c r="AW1018">
        <v>2</v>
      </c>
      <c r="AX1018" t="s">
        <v>2296</v>
      </c>
      <c r="AY1018" t="s">
        <v>2297</v>
      </c>
      <c r="BA1018" s="2">
        <v>44342.472870370373</v>
      </c>
      <c r="BB1018" s="2">
        <v>44183</v>
      </c>
      <c r="BC1018">
        <v>99127</v>
      </c>
      <c r="BD1018">
        <v>31</v>
      </c>
    </row>
    <row r="1019" spans="1:56" hidden="1" x14ac:dyDescent="0.15">
      <c r="A1019">
        <v>238</v>
      </c>
      <c r="B1019">
        <v>9</v>
      </c>
      <c r="C1019">
        <v>3</v>
      </c>
      <c r="D1019">
        <v>3</v>
      </c>
      <c r="E1019">
        <v>0</v>
      </c>
      <c r="G1019" s="1">
        <v>44425</v>
      </c>
      <c r="H1019" t="s">
        <v>2267</v>
      </c>
      <c r="I1019" t="s">
        <v>56</v>
      </c>
      <c r="J1019">
        <v>245</v>
      </c>
      <c r="K1019" s="1">
        <v>43542</v>
      </c>
      <c r="L1019" s="1">
        <v>43542</v>
      </c>
      <c r="M1019" s="1">
        <v>43535</v>
      </c>
      <c r="N1019" t="s">
        <v>1752</v>
      </c>
      <c r="O1019" t="s">
        <v>1753</v>
      </c>
      <c r="P1019" t="s">
        <v>1754</v>
      </c>
      <c r="Q1019" t="s">
        <v>1755</v>
      </c>
      <c r="R1019" s="1">
        <v>45361</v>
      </c>
      <c r="T1019" t="s">
        <v>2295</v>
      </c>
      <c r="U1019" t="s">
        <v>1684</v>
      </c>
      <c r="W1019" t="s">
        <v>1685</v>
      </c>
      <c r="X1019" t="s">
        <v>59</v>
      </c>
      <c r="Y1019" t="s">
        <v>1686</v>
      </c>
      <c r="Z1019" t="s">
        <v>1687</v>
      </c>
      <c r="AA1019" t="s">
        <v>1688</v>
      </c>
      <c r="AC1019">
        <v>1</v>
      </c>
      <c r="AG1019" t="s">
        <v>2258</v>
      </c>
      <c r="AL1019">
        <v>0</v>
      </c>
      <c r="AM1019">
        <v>0</v>
      </c>
      <c r="AN1019">
        <v>1</v>
      </c>
      <c r="AO1019">
        <v>1</v>
      </c>
      <c r="AR1019" s="2">
        <v>44425.666250000002</v>
      </c>
      <c r="AS1019" s="2">
        <v>44425.666250000002</v>
      </c>
      <c r="AT1019">
        <v>99127</v>
      </c>
      <c r="AU1019">
        <v>14</v>
      </c>
      <c r="AV1019">
        <v>0</v>
      </c>
      <c r="AW1019">
        <v>0</v>
      </c>
      <c r="AY1019" t="s">
        <v>1756</v>
      </c>
      <c r="BA1019" s="2">
        <v>44183</v>
      </c>
      <c r="BB1019" s="2">
        <v>44183</v>
      </c>
      <c r="BC1019" t="s">
        <v>63</v>
      </c>
      <c r="BD1019">
        <v>31</v>
      </c>
    </row>
    <row r="1020" spans="1:56" hidden="1" x14ac:dyDescent="0.15">
      <c r="A1020">
        <v>238</v>
      </c>
      <c r="B1020">
        <v>9</v>
      </c>
      <c r="C1020">
        <v>3</v>
      </c>
      <c r="D1020">
        <v>3</v>
      </c>
      <c r="E1020">
        <v>0</v>
      </c>
      <c r="G1020" s="1">
        <v>44425</v>
      </c>
      <c r="H1020" t="s">
        <v>2267</v>
      </c>
      <c r="I1020" t="s">
        <v>56</v>
      </c>
      <c r="J1020">
        <v>245</v>
      </c>
      <c r="K1020" s="1">
        <v>43542</v>
      </c>
      <c r="L1020" s="1">
        <v>43542</v>
      </c>
      <c r="M1020" s="1">
        <v>43535</v>
      </c>
      <c r="N1020" t="s">
        <v>1757</v>
      </c>
      <c r="O1020" t="s">
        <v>1758</v>
      </c>
      <c r="P1020" t="s">
        <v>1759</v>
      </c>
      <c r="Q1020" t="s">
        <v>1760</v>
      </c>
      <c r="R1020" s="1">
        <v>45361</v>
      </c>
      <c r="T1020" t="s">
        <v>2295</v>
      </c>
      <c r="U1020" t="s">
        <v>1684</v>
      </c>
      <c r="W1020" t="s">
        <v>1685</v>
      </c>
      <c r="X1020" t="s">
        <v>59</v>
      </c>
      <c r="Y1020" t="s">
        <v>1686</v>
      </c>
      <c r="Z1020" t="s">
        <v>1687</v>
      </c>
      <c r="AA1020" t="s">
        <v>1688</v>
      </c>
      <c r="AC1020">
        <v>1</v>
      </c>
      <c r="AG1020" t="s">
        <v>2258</v>
      </c>
      <c r="AL1020">
        <v>0</v>
      </c>
      <c r="AM1020">
        <v>0</v>
      </c>
      <c r="AN1020">
        <v>1</v>
      </c>
      <c r="AO1020">
        <v>1</v>
      </c>
      <c r="AR1020" s="2">
        <v>44425.666250000002</v>
      </c>
      <c r="AS1020" s="2">
        <v>44425.666250000002</v>
      </c>
      <c r="AT1020">
        <v>99127</v>
      </c>
      <c r="AU1020">
        <v>15</v>
      </c>
      <c r="AV1020">
        <v>0</v>
      </c>
      <c r="AW1020">
        <v>0</v>
      </c>
      <c r="AY1020" t="s">
        <v>1761</v>
      </c>
      <c r="BA1020" s="2">
        <v>44183</v>
      </c>
      <c r="BB1020" s="2">
        <v>44183</v>
      </c>
      <c r="BC1020" t="s">
        <v>63</v>
      </c>
      <c r="BD1020">
        <v>31</v>
      </c>
    </row>
    <row r="1021" spans="1:56" hidden="1" x14ac:dyDescent="0.15">
      <c r="A1021">
        <v>238</v>
      </c>
      <c r="B1021">
        <v>9</v>
      </c>
      <c r="C1021">
        <v>3</v>
      </c>
      <c r="D1021">
        <v>3</v>
      </c>
      <c r="E1021">
        <v>0</v>
      </c>
      <c r="G1021" s="1">
        <v>44425</v>
      </c>
      <c r="H1021" t="s">
        <v>2267</v>
      </c>
      <c r="I1021" t="s">
        <v>56</v>
      </c>
      <c r="J1021">
        <v>245</v>
      </c>
      <c r="K1021" s="1">
        <v>43542</v>
      </c>
      <c r="L1021" s="1">
        <v>43542</v>
      </c>
      <c r="M1021" s="1">
        <v>43535</v>
      </c>
      <c r="N1021" t="s">
        <v>1762</v>
      </c>
      <c r="O1021" t="s">
        <v>1763</v>
      </c>
      <c r="P1021" t="s">
        <v>1764</v>
      </c>
      <c r="Q1021" t="s">
        <v>1765</v>
      </c>
      <c r="R1021" s="1">
        <v>45361</v>
      </c>
      <c r="T1021" t="s">
        <v>2295</v>
      </c>
      <c r="U1021" t="s">
        <v>1684</v>
      </c>
      <c r="W1021" t="s">
        <v>1685</v>
      </c>
      <c r="X1021" t="s">
        <v>59</v>
      </c>
      <c r="Y1021" t="s">
        <v>1686</v>
      </c>
      <c r="Z1021" t="s">
        <v>1687</v>
      </c>
      <c r="AA1021" t="s">
        <v>1688</v>
      </c>
      <c r="AC1021">
        <v>1</v>
      </c>
      <c r="AG1021" t="s">
        <v>2258</v>
      </c>
      <c r="AL1021">
        <v>0</v>
      </c>
      <c r="AM1021">
        <v>0</v>
      </c>
      <c r="AN1021">
        <v>1</v>
      </c>
      <c r="AO1021">
        <v>1</v>
      </c>
      <c r="AR1021" s="2">
        <v>44425.666250000002</v>
      </c>
      <c r="AS1021" s="2">
        <v>44425.666250000002</v>
      </c>
      <c r="AT1021">
        <v>99127</v>
      </c>
      <c r="AU1021">
        <v>16</v>
      </c>
      <c r="AV1021">
        <v>0</v>
      </c>
      <c r="AW1021">
        <v>0</v>
      </c>
      <c r="AY1021" t="s">
        <v>1766</v>
      </c>
      <c r="BA1021" s="2">
        <v>44183</v>
      </c>
      <c r="BB1021" s="2">
        <v>44183</v>
      </c>
      <c r="BC1021" t="s">
        <v>63</v>
      </c>
      <c r="BD1021">
        <v>31</v>
      </c>
    </row>
    <row r="1022" spans="1:56" hidden="1" x14ac:dyDescent="0.15">
      <c r="A1022">
        <v>238</v>
      </c>
      <c r="B1022">
        <v>9</v>
      </c>
      <c r="C1022">
        <v>3</v>
      </c>
      <c r="D1022">
        <v>3</v>
      </c>
      <c r="E1022">
        <v>0</v>
      </c>
      <c r="G1022" s="1">
        <v>44425</v>
      </c>
      <c r="H1022" t="s">
        <v>2267</v>
      </c>
      <c r="I1022" t="s">
        <v>56</v>
      </c>
      <c r="J1022">
        <v>245</v>
      </c>
      <c r="K1022" s="1">
        <v>43542</v>
      </c>
      <c r="L1022" s="1">
        <v>43542</v>
      </c>
      <c r="M1022" s="1">
        <v>43535</v>
      </c>
      <c r="N1022" t="s">
        <v>1767</v>
      </c>
      <c r="O1022" t="s">
        <v>1768</v>
      </c>
      <c r="P1022" t="s">
        <v>1769</v>
      </c>
      <c r="Q1022" t="s">
        <v>1770</v>
      </c>
      <c r="R1022" s="1">
        <v>45361</v>
      </c>
      <c r="T1022" t="s">
        <v>2295</v>
      </c>
      <c r="U1022" t="s">
        <v>1684</v>
      </c>
      <c r="W1022" t="s">
        <v>1685</v>
      </c>
      <c r="X1022" t="s">
        <v>59</v>
      </c>
      <c r="Y1022" t="s">
        <v>1686</v>
      </c>
      <c r="Z1022" t="s">
        <v>1687</v>
      </c>
      <c r="AA1022" t="s">
        <v>1688</v>
      </c>
      <c r="AC1022">
        <v>1</v>
      </c>
      <c r="AG1022" t="s">
        <v>2258</v>
      </c>
      <c r="AL1022">
        <v>0</v>
      </c>
      <c r="AM1022">
        <v>0</v>
      </c>
      <c r="AN1022">
        <v>1</v>
      </c>
      <c r="AO1022">
        <v>1</v>
      </c>
      <c r="AR1022" s="2">
        <v>44425.666250000002</v>
      </c>
      <c r="AS1022" s="2">
        <v>44425.666250000002</v>
      </c>
      <c r="AT1022">
        <v>99127</v>
      </c>
      <c r="AU1022">
        <v>17</v>
      </c>
      <c r="AV1022">
        <v>0</v>
      </c>
      <c r="AW1022">
        <v>0</v>
      </c>
      <c r="AY1022" t="s">
        <v>1771</v>
      </c>
      <c r="BA1022" s="2">
        <v>44183</v>
      </c>
      <c r="BB1022" s="2">
        <v>44183</v>
      </c>
      <c r="BC1022" t="s">
        <v>63</v>
      </c>
      <c r="BD1022">
        <v>31</v>
      </c>
    </row>
    <row r="1023" spans="1:56" hidden="1" x14ac:dyDescent="0.15">
      <c r="A1023">
        <v>238</v>
      </c>
      <c r="B1023">
        <v>9</v>
      </c>
      <c r="C1023">
        <v>3</v>
      </c>
      <c r="D1023">
        <v>3</v>
      </c>
      <c r="E1023">
        <v>0</v>
      </c>
      <c r="G1023" s="1">
        <v>44425</v>
      </c>
      <c r="H1023" t="s">
        <v>2267</v>
      </c>
      <c r="I1023" t="s">
        <v>56</v>
      </c>
      <c r="J1023">
        <v>245</v>
      </c>
      <c r="K1023" s="1">
        <v>43542</v>
      </c>
      <c r="L1023" s="1">
        <v>43542</v>
      </c>
      <c r="M1023" s="1">
        <v>43535</v>
      </c>
      <c r="N1023" t="s">
        <v>1772</v>
      </c>
      <c r="O1023" t="s">
        <v>1773</v>
      </c>
      <c r="P1023" t="s">
        <v>1774</v>
      </c>
      <c r="Q1023" t="s">
        <v>1775</v>
      </c>
      <c r="R1023" s="1">
        <v>45361</v>
      </c>
      <c r="T1023" t="s">
        <v>2295</v>
      </c>
      <c r="U1023" t="s">
        <v>1684</v>
      </c>
      <c r="W1023" t="s">
        <v>1685</v>
      </c>
      <c r="X1023" t="s">
        <v>59</v>
      </c>
      <c r="Y1023" t="s">
        <v>1686</v>
      </c>
      <c r="Z1023" t="s">
        <v>1687</v>
      </c>
      <c r="AA1023" t="s">
        <v>1688</v>
      </c>
      <c r="AC1023">
        <v>1</v>
      </c>
      <c r="AG1023" t="s">
        <v>2258</v>
      </c>
      <c r="AL1023">
        <v>0</v>
      </c>
      <c r="AM1023">
        <v>0</v>
      </c>
      <c r="AN1023">
        <v>1</v>
      </c>
      <c r="AO1023">
        <v>1</v>
      </c>
      <c r="AR1023" s="2">
        <v>44425.666250000002</v>
      </c>
      <c r="AS1023" s="2">
        <v>44425.666250000002</v>
      </c>
      <c r="AT1023">
        <v>99127</v>
      </c>
      <c r="AU1023">
        <v>18</v>
      </c>
      <c r="AV1023">
        <v>0</v>
      </c>
      <c r="AW1023">
        <v>0</v>
      </c>
      <c r="AY1023" t="s">
        <v>1776</v>
      </c>
      <c r="BA1023" s="2">
        <v>44183</v>
      </c>
      <c r="BB1023" s="2">
        <v>44183</v>
      </c>
      <c r="BC1023" t="s">
        <v>63</v>
      </c>
      <c r="BD1023">
        <v>31</v>
      </c>
    </row>
    <row r="1024" spans="1:56" hidden="1" x14ac:dyDescent="0.15">
      <c r="A1024">
        <v>238</v>
      </c>
      <c r="B1024">
        <v>9</v>
      </c>
      <c r="C1024">
        <v>3</v>
      </c>
      <c r="D1024">
        <v>3</v>
      </c>
      <c r="E1024">
        <v>0</v>
      </c>
      <c r="G1024" s="1">
        <v>44425</v>
      </c>
      <c r="H1024" t="s">
        <v>2267</v>
      </c>
      <c r="I1024" t="s">
        <v>56</v>
      </c>
      <c r="J1024">
        <v>245</v>
      </c>
      <c r="K1024" s="1">
        <v>43542</v>
      </c>
      <c r="L1024" s="1">
        <v>43542</v>
      </c>
      <c r="M1024" s="1">
        <v>43535</v>
      </c>
      <c r="N1024" t="s">
        <v>1777</v>
      </c>
      <c r="O1024" t="s">
        <v>1778</v>
      </c>
      <c r="P1024" t="s">
        <v>1779</v>
      </c>
      <c r="Q1024" t="s">
        <v>1780</v>
      </c>
      <c r="R1024" s="1">
        <v>45361</v>
      </c>
      <c r="T1024" t="s">
        <v>2295</v>
      </c>
      <c r="U1024" t="s">
        <v>1684</v>
      </c>
      <c r="W1024" t="s">
        <v>1685</v>
      </c>
      <c r="X1024" t="s">
        <v>59</v>
      </c>
      <c r="Y1024" t="s">
        <v>1686</v>
      </c>
      <c r="Z1024" t="s">
        <v>1687</v>
      </c>
      <c r="AA1024" t="s">
        <v>1688</v>
      </c>
      <c r="AC1024">
        <v>1</v>
      </c>
      <c r="AG1024" t="s">
        <v>2258</v>
      </c>
      <c r="AL1024">
        <v>0</v>
      </c>
      <c r="AM1024">
        <v>0</v>
      </c>
      <c r="AN1024">
        <v>1</v>
      </c>
      <c r="AO1024">
        <v>1</v>
      </c>
      <c r="AR1024" s="2">
        <v>44425.666250000002</v>
      </c>
      <c r="AS1024" s="2">
        <v>44425.666250000002</v>
      </c>
      <c r="AT1024">
        <v>99127</v>
      </c>
      <c r="AU1024">
        <v>19</v>
      </c>
      <c r="AV1024">
        <v>0</v>
      </c>
      <c r="AW1024">
        <v>2</v>
      </c>
      <c r="AX1024" t="s">
        <v>2298</v>
      </c>
      <c r="AY1024" t="s">
        <v>2299</v>
      </c>
      <c r="BA1024" s="2">
        <v>44342.473530092589</v>
      </c>
      <c r="BB1024" s="2">
        <v>44183</v>
      </c>
      <c r="BC1024">
        <v>99127</v>
      </c>
      <c r="BD1024">
        <v>31</v>
      </c>
    </row>
    <row r="1025" spans="1:56" hidden="1" x14ac:dyDescent="0.15">
      <c r="A1025">
        <v>238</v>
      </c>
      <c r="B1025">
        <v>9</v>
      </c>
      <c r="C1025">
        <v>3</v>
      </c>
      <c r="D1025">
        <v>3</v>
      </c>
      <c r="E1025">
        <v>0</v>
      </c>
      <c r="G1025" s="1">
        <v>44425</v>
      </c>
      <c r="H1025" t="s">
        <v>2267</v>
      </c>
      <c r="I1025" t="s">
        <v>56</v>
      </c>
      <c r="J1025">
        <v>245</v>
      </c>
      <c r="K1025" s="1">
        <v>43542</v>
      </c>
      <c r="L1025" s="1">
        <v>43542</v>
      </c>
      <c r="M1025" s="1">
        <v>43535</v>
      </c>
      <c r="N1025" t="s">
        <v>1782</v>
      </c>
      <c r="O1025" t="s">
        <v>1783</v>
      </c>
      <c r="P1025" t="s">
        <v>1784</v>
      </c>
      <c r="Q1025" t="s">
        <v>1785</v>
      </c>
      <c r="R1025" s="1">
        <v>45361</v>
      </c>
      <c r="T1025" t="s">
        <v>2295</v>
      </c>
      <c r="U1025" t="s">
        <v>1684</v>
      </c>
      <c r="W1025" t="s">
        <v>1685</v>
      </c>
      <c r="X1025" t="s">
        <v>59</v>
      </c>
      <c r="Y1025" t="s">
        <v>1686</v>
      </c>
      <c r="Z1025" t="s">
        <v>1687</v>
      </c>
      <c r="AA1025" t="s">
        <v>1688</v>
      </c>
      <c r="AC1025">
        <v>1</v>
      </c>
      <c r="AG1025" t="s">
        <v>2258</v>
      </c>
      <c r="AL1025">
        <v>0</v>
      </c>
      <c r="AM1025">
        <v>0</v>
      </c>
      <c r="AN1025">
        <v>1</v>
      </c>
      <c r="AO1025">
        <v>1</v>
      </c>
      <c r="AR1025" s="2">
        <v>44425.666250000002</v>
      </c>
      <c r="AS1025" s="2">
        <v>44425.666250000002</v>
      </c>
      <c r="AT1025">
        <v>99127</v>
      </c>
      <c r="AU1025">
        <v>20</v>
      </c>
      <c r="AV1025">
        <v>0</v>
      </c>
      <c r="AW1025">
        <v>0</v>
      </c>
      <c r="AY1025" t="s">
        <v>1786</v>
      </c>
      <c r="BA1025" s="2">
        <v>44183</v>
      </c>
      <c r="BB1025" s="2">
        <v>44183</v>
      </c>
      <c r="BC1025" t="s">
        <v>63</v>
      </c>
      <c r="BD1025">
        <v>31</v>
      </c>
    </row>
    <row r="1026" spans="1:56" hidden="1" x14ac:dyDescent="0.15">
      <c r="A1026">
        <v>238</v>
      </c>
      <c r="B1026">
        <v>9</v>
      </c>
      <c r="C1026">
        <v>3</v>
      </c>
      <c r="D1026">
        <v>3</v>
      </c>
      <c r="E1026">
        <v>0</v>
      </c>
      <c r="G1026" s="1">
        <v>44425</v>
      </c>
      <c r="H1026" t="s">
        <v>2267</v>
      </c>
      <c r="I1026" t="s">
        <v>56</v>
      </c>
      <c r="J1026">
        <v>245</v>
      </c>
      <c r="K1026" s="1">
        <v>43542</v>
      </c>
      <c r="L1026" s="1">
        <v>43542</v>
      </c>
      <c r="M1026" s="1">
        <v>43535</v>
      </c>
      <c r="N1026" t="s">
        <v>1787</v>
      </c>
      <c r="O1026" t="s">
        <v>1788</v>
      </c>
      <c r="P1026" t="s">
        <v>1789</v>
      </c>
      <c r="Q1026" t="s">
        <v>1790</v>
      </c>
      <c r="R1026" s="1">
        <v>45361</v>
      </c>
      <c r="T1026" t="s">
        <v>2295</v>
      </c>
      <c r="U1026" t="s">
        <v>1684</v>
      </c>
      <c r="W1026" t="s">
        <v>1685</v>
      </c>
      <c r="X1026" t="s">
        <v>59</v>
      </c>
      <c r="Y1026" t="s">
        <v>1686</v>
      </c>
      <c r="Z1026" t="s">
        <v>1687</v>
      </c>
      <c r="AA1026" t="s">
        <v>1688</v>
      </c>
      <c r="AC1026">
        <v>1</v>
      </c>
      <c r="AG1026" t="s">
        <v>2258</v>
      </c>
      <c r="AL1026">
        <v>0</v>
      </c>
      <c r="AM1026">
        <v>0</v>
      </c>
      <c r="AN1026">
        <v>1</v>
      </c>
      <c r="AO1026">
        <v>1</v>
      </c>
      <c r="AR1026" s="2">
        <v>44425.666250000002</v>
      </c>
      <c r="AS1026" s="2">
        <v>44425.666250000002</v>
      </c>
      <c r="AT1026">
        <v>99127</v>
      </c>
      <c r="AU1026">
        <v>21</v>
      </c>
      <c r="AV1026">
        <v>0</v>
      </c>
      <c r="AW1026">
        <v>0</v>
      </c>
      <c r="AY1026" t="s">
        <v>1791</v>
      </c>
      <c r="BA1026" s="2">
        <v>44183</v>
      </c>
      <c r="BB1026" s="2">
        <v>44183</v>
      </c>
      <c r="BC1026" t="s">
        <v>63</v>
      </c>
      <c r="BD1026">
        <v>31</v>
      </c>
    </row>
    <row r="1027" spans="1:56" hidden="1" x14ac:dyDescent="0.15">
      <c r="A1027">
        <v>238</v>
      </c>
      <c r="B1027">
        <v>9</v>
      </c>
      <c r="C1027">
        <v>3</v>
      </c>
      <c r="D1027">
        <v>3</v>
      </c>
      <c r="E1027">
        <v>0</v>
      </c>
      <c r="G1027" s="1">
        <v>44425</v>
      </c>
      <c r="H1027" t="s">
        <v>2267</v>
      </c>
      <c r="I1027" t="s">
        <v>56</v>
      </c>
      <c r="J1027">
        <v>245</v>
      </c>
      <c r="K1027" s="1">
        <v>43542</v>
      </c>
      <c r="L1027" s="1">
        <v>43542</v>
      </c>
      <c r="M1027" s="1">
        <v>43535</v>
      </c>
      <c r="N1027" t="s">
        <v>1792</v>
      </c>
      <c r="O1027" t="s">
        <v>1793</v>
      </c>
      <c r="P1027" t="s">
        <v>1794</v>
      </c>
      <c r="Q1027" t="s">
        <v>1795</v>
      </c>
      <c r="R1027" s="1">
        <v>45361</v>
      </c>
      <c r="T1027" t="s">
        <v>2295</v>
      </c>
      <c r="U1027" t="s">
        <v>1684</v>
      </c>
      <c r="W1027" t="s">
        <v>1685</v>
      </c>
      <c r="X1027" t="s">
        <v>59</v>
      </c>
      <c r="Y1027" t="s">
        <v>1686</v>
      </c>
      <c r="Z1027" t="s">
        <v>1687</v>
      </c>
      <c r="AA1027" t="s">
        <v>1688</v>
      </c>
      <c r="AC1027">
        <v>1</v>
      </c>
      <c r="AG1027" t="s">
        <v>2258</v>
      </c>
      <c r="AL1027">
        <v>0</v>
      </c>
      <c r="AM1027">
        <v>0</v>
      </c>
      <c r="AN1027">
        <v>1</v>
      </c>
      <c r="AO1027">
        <v>1</v>
      </c>
      <c r="AR1027" s="2">
        <v>44425.666250000002</v>
      </c>
      <c r="AS1027" s="2">
        <v>44425.666250000002</v>
      </c>
      <c r="AT1027">
        <v>99127</v>
      </c>
      <c r="AU1027">
        <v>22</v>
      </c>
      <c r="AV1027">
        <v>0</v>
      </c>
      <c r="AW1027">
        <v>0</v>
      </c>
      <c r="AY1027" t="s">
        <v>1796</v>
      </c>
      <c r="BA1027" s="2">
        <v>44183</v>
      </c>
      <c r="BB1027" s="2">
        <v>44183</v>
      </c>
      <c r="BC1027" t="s">
        <v>63</v>
      </c>
      <c r="BD1027">
        <v>31</v>
      </c>
    </row>
    <row r="1028" spans="1:56" hidden="1" x14ac:dyDescent="0.15">
      <c r="A1028">
        <v>238</v>
      </c>
      <c r="B1028">
        <v>9</v>
      </c>
      <c r="C1028">
        <v>3</v>
      </c>
      <c r="D1028">
        <v>3</v>
      </c>
      <c r="E1028">
        <v>0</v>
      </c>
      <c r="G1028" s="1">
        <v>44425</v>
      </c>
      <c r="H1028" t="s">
        <v>2267</v>
      </c>
      <c r="I1028" t="s">
        <v>56</v>
      </c>
      <c r="J1028">
        <v>245</v>
      </c>
      <c r="K1028" s="1">
        <v>43542</v>
      </c>
      <c r="L1028" s="1">
        <v>43542</v>
      </c>
      <c r="M1028" s="1">
        <v>43535</v>
      </c>
      <c r="N1028" t="s">
        <v>1797</v>
      </c>
      <c r="O1028" t="s">
        <v>1798</v>
      </c>
      <c r="P1028" t="s">
        <v>1799</v>
      </c>
      <c r="Q1028" t="s">
        <v>1800</v>
      </c>
      <c r="R1028" s="1">
        <v>45361</v>
      </c>
      <c r="T1028" t="s">
        <v>2295</v>
      </c>
      <c r="U1028" t="s">
        <v>1684</v>
      </c>
      <c r="W1028" t="s">
        <v>1685</v>
      </c>
      <c r="X1028" t="s">
        <v>59</v>
      </c>
      <c r="Y1028" t="s">
        <v>1686</v>
      </c>
      <c r="Z1028" t="s">
        <v>1687</v>
      </c>
      <c r="AA1028" t="s">
        <v>1688</v>
      </c>
      <c r="AC1028">
        <v>1</v>
      </c>
      <c r="AG1028" t="s">
        <v>2258</v>
      </c>
      <c r="AL1028">
        <v>0</v>
      </c>
      <c r="AM1028">
        <v>0</v>
      </c>
      <c r="AN1028">
        <v>1</v>
      </c>
      <c r="AO1028">
        <v>1</v>
      </c>
      <c r="AR1028" s="2">
        <v>44425.666250000002</v>
      </c>
      <c r="AS1028" s="2">
        <v>44425.666250000002</v>
      </c>
      <c r="AT1028">
        <v>99127</v>
      </c>
      <c r="AU1028">
        <v>23</v>
      </c>
      <c r="AV1028">
        <v>0</v>
      </c>
      <c r="AW1028">
        <v>2</v>
      </c>
      <c r="AX1028" t="s">
        <v>2300</v>
      </c>
      <c r="AY1028" t="s">
        <v>2301</v>
      </c>
      <c r="BA1028" s="2">
        <v>44342.473923611113</v>
      </c>
      <c r="BB1028" s="2">
        <v>44183</v>
      </c>
      <c r="BC1028">
        <v>99127</v>
      </c>
      <c r="BD1028">
        <v>31</v>
      </c>
    </row>
    <row r="1029" spans="1:56" hidden="1" x14ac:dyDescent="0.15">
      <c r="A1029">
        <v>238</v>
      </c>
      <c r="B1029">
        <v>9</v>
      </c>
      <c r="C1029">
        <v>3</v>
      </c>
      <c r="D1029">
        <v>3</v>
      </c>
      <c r="E1029">
        <v>0</v>
      </c>
      <c r="G1029" s="1">
        <v>44425</v>
      </c>
      <c r="H1029" t="s">
        <v>2267</v>
      </c>
      <c r="I1029" t="s">
        <v>56</v>
      </c>
      <c r="J1029">
        <v>245</v>
      </c>
      <c r="K1029" s="1">
        <v>43542</v>
      </c>
      <c r="L1029" s="1">
        <v>43542</v>
      </c>
      <c r="M1029" s="1">
        <v>43535</v>
      </c>
      <c r="N1029" t="s">
        <v>1802</v>
      </c>
      <c r="O1029" t="s">
        <v>1803</v>
      </c>
      <c r="P1029" t="s">
        <v>1804</v>
      </c>
      <c r="Q1029" t="s">
        <v>1805</v>
      </c>
      <c r="R1029" s="1">
        <v>45361</v>
      </c>
      <c r="T1029" t="s">
        <v>2295</v>
      </c>
      <c r="U1029" t="s">
        <v>1684</v>
      </c>
      <c r="W1029" t="s">
        <v>1685</v>
      </c>
      <c r="X1029" t="s">
        <v>59</v>
      </c>
      <c r="Y1029" t="s">
        <v>1686</v>
      </c>
      <c r="Z1029" t="s">
        <v>1687</v>
      </c>
      <c r="AA1029" t="s">
        <v>1688</v>
      </c>
      <c r="AC1029">
        <v>1</v>
      </c>
      <c r="AG1029" t="s">
        <v>2258</v>
      </c>
      <c r="AL1029">
        <v>0</v>
      </c>
      <c r="AM1029">
        <v>0</v>
      </c>
      <c r="AN1029">
        <v>1</v>
      </c>
      <c r="AO1029">
        <v>1</v>
      </c>
      <c r="AR1029" s="2">
        <v>44425.666250000002</v>
      </c>
      <c r="AS1029" s="2">
        <v>44425.666250000002</v>
      </c>
      <c r="AT1029">
        <v>99127</v>
      </c>
      <c r="AU1029">
        <v>24</v>
      </c>
      <c r="AV1029">
        <v>0</v>
      </c>
      <c r="AW1029">
        <v>0</v>
      </c>
      <c r="AY1029" t="s">
        <v>1806</v>
      </c>
      <c r="BA1029" s="2">
        <v>44183</v>
      </c>
      <c r="BB1029" s="2">
        <v>44183</v>
      </c>
      <c r="BC1029" t="s">
        <v>63</v>
      </c>
      <c r="BD1029">
        <v>31</v>
      </c>
    </row>
    <row r="1030" spans="1:56" hidden="1" x14ac:dyDescent="0.15">
      <c r="A1030">
        <v>238</v>
      </c>
      <c r="B1030">
        <v>9</v>
      </c>
      <c r="C1030">
        <v>3</v>
      </c>
      <c r="D1030">
        <v>3</v>
      </c>
      <c r="E1030">
        <v>0</v>
      </c>
      <c r="G1030" s="1">
        <v>44425</v>
      </c>
      <c r="H1030" t="s">
        <v>2267</v>
      </c>
      <c r="I1030" t="s">
        <v>56</v>
      </c>
      <c r="J1030">
        <v>245</v>
      </c>
      <c r="K1030" s="1">
        <v>43542</v>
      </c>
      <c r="L1030" s="1">
        <v>43542</v>
      </c>
      <c r="M1030" s="1">
        <v>43535</v>
      </c>
      <c r="N1030" t="s">
        <v>1807</v>
      </c>
      <c r="O1030" t="s">
        <v>1808</v>
      </c>
      <c r="P1030" t="s">
        <v>1809</v>
      </c>
      <c r="Q1030" t="s">
        <v>1810</v>
      </c>
      <c r="R1030" s="1">
        <v>45361</v>
      </c>
      <c r="T1030" t="s">
        <v>2295</v>
      </c>
      <c r="U1030" t="s">
        <v>1684</v>
      </c>
      <c r="W1030" t="s">
        <v>1685</v>
      </c>
      <c r="X1030" t="s">
        <v>59</v>
      </c>
      <c r="Y1030" t="s">
        <v>1686</v>
      </c>
      <c r="Z1030" t="s">
        <v>1687</v>
      </c>
      <c r="AA1030" t="s">
        <v>1688</v>
      </c>
      <c r="AC1030">
        <v>1</v>
      </c>
      <c r="AG1030" t="s">
        <v>2258</v>
      </c>
      <c r="AL1030">
        <v>0</v>
      </c>
      <c r="AM1030">
        <v>0</v>
      </c>
      <c r="AN1030">
        <v>1</v>
      </c>
      <c r="AO1030">
        <v>1</v>
      </c>
      <c r="AR1030" s="2">
        <v>44425.666250000002</v>
      </c>
      <c r="AS1030" s="2">
        <v>44425.666250000002</v>
      </c>
      <c r="AT1030">
        <v>99127</v>
      </c>
      <c r="AU1030">
        <v>25</v>
      </c>
      <c r="AV1030">
        <v>0</v>
      </c>
      <c r="AW1030">
        <v>0</v>
      </c>
      <c r="AY1030" t="s">
        <v>1811</v>
      </c>
      <c r="BA1030" s="2">
        <v>44183</v>
      </c>
      <c r="BB1030" s="2">
        <v>44183</v>
      </c>
      <c r="BC1030" t="s">
        <v>63</v>
      </c>
      <c r="BD1030">
        <v>31</v>
      </c>
    </row>
    <row r="1031" spans="1:56" hidden="1" x14ac:dyDescent="0.15">
      <c r="A1031">
        <v>238</v>
      </c>
      <c r="B1031">
        <v>9</v>
      </c>
      <c r="C1031">
        <v>3</v>
      </c>
      <c r="D1031">
        <v>3</v>
      </c>
      <c r="E1031">
        <v>0</v>
      </c>
      <c r="G1031" s="1">
        <v>44425</v>
      </c>
      <c r="H1031" t="s">
        <v>2267</v>
      </c>
      <c r="I1031" t="s">
        <v>56</v>
      </c>
      <c r="J1031">
        <v>245</v>
      </c>
      <c r="K1031" s="1">
        <v>43542</v>
      </c>
      <c r="L1031" s="1">
        <v>43542</v>
      </c>
      <c r="M1031" s="1">
        <v>43535</v>
      </c>
      <c r="N1031" t="s">
        <v>1812</v>
      </c>
      <c r="O1031" t="s">
        <v>1813</v>
      </c>
      <c r="P1031" t="s">
        <v>1814</v>
      </c>
      <c r="Q1031" t="s">
        <v>1815</v>
      </c>
      <c r="R1031" s="1">
        <v>45361</v>
      </c>
      <c r="T1031" t="s">
        <v>2295</v>
      </c>
      <c r="U1031" t="s">
        <v>1684</v>
      </c>
      <c r="W1031" t="s">
        <v>1685</v>
      </c>
      <c r="X1031" t="s">
        <v>59</v>
      </c>
      <c r="Y1031" t="s">
        <v>1686</v>
      </c>
      <c r="Z1031" t="s">
        <v>1687</v>
      </c>
      <c r="AA1031" t="s">
        <v>1688</v>
      </c>
      <c r="AC1031">
        <v>1</v>
      </c>
      <c r="AG1031" t="s">
        <v>2258</v>
      </c>
      <c r="AL1031">
        <v>0</v>
      </c>
      <c r="AM1031">
        <v>0</v>
      </c>
      <c r="AN1031">
        <v>1</v>
      </c>
      <c r="AO1031">
        <v>1</v>
      </c>
      <c r="AR1031" s="2">
        <v>44425.666250000002</v>
      </c>
      <c r="AS1031" s="2">
        <v>44425.666250000002</v>
      </c>
      <c r="AT1031">
        <v>99127</v>
      </c>
      <c r="AU1031">
        <v>26</v>
      </c>
      <c r="AV1031">
        <v>0</v>
      </c>
      <c r="AW1031">
        <v>0</v>
      </c>
      <c r="AY1031" t="s">
        <v>1816</v>
      </c>
      <c r="BA1031" s="2">
        <v>44183</v>
      </c>
      <c r="BB1031" s="2">
        <v>44183</v>
      </c>
      <c r="BC1031" t="s">
        <v>63</v>
      </c>
      <c r="BD1031">
        <v>31</v>
      </c>
    </row>
    <row r="1032" spans="1:56" hidden="1" x14ac:dyDescent="0.15">
      <c r="A1032">
        <v>238</v>
      </c>
      <c r="B1032">
        <v>9</v>
      </c>
      <c r="C1032">
        <v>3</v>
      </c>
      <c r="D1032">
        <v>3</v>
      </c>
      <c r="E1032">
        <v>0</v>
      </c>
      <c r="G1032" s="1">
        <v>44425</v>
      </c>
      <c r="H1032" t="s">
        <v>2267</v>
      </c>
      <c r="I1032" t="s">
        <v>56</v>
      </c>
      <c r="J1032">
        <v>245</v>
      </c>
      <c r="K1032" s="1">
        <v>43542</v>
      </c>
      <c r="L1032" s="1">
        <v>43542</v>
      </c>
      <c r="M1032" s="1">
        <v>43535</v>
      </c>
      <c r="N1032" t="s">
        <v>1817</v>
      </c>
      <c r="O1032" t="s">
        <v>1818</v>
      </c>
      <c r="P1032" t="s">
        <v>1819</v>
      </c>
      <c r="Q1032" t="s">
        <v>1820</v>
      </c>
      <c r="R1032" s="1">
        <v>45361</v>
      </c>
      <c r="T1032" t="s">
        <v>2295</v>
      </c>
      <c r="U1032" t="s">
        <v>1684</v>
      </c>
      <c r="W1032" t="s">
        <v>1685</v>
      </c>
      <c r="X1032" t="s">
        <v>59</v>
      </c>
      <c r="Y1032" t="s">
        <v>1686</v>
      </c>
      <c r="Z1032" t="s">
        <v>1687</v>
      </c>
      <c r="AA1032" t="s">
        <v>1688</v>
      </c>
      <c r="AC1032">
        <v>1</v>
      </c>
      <c r="AG1032" t="s">
        <v>2258</v>
      </c>
      <c r="AL1032">
        <v>0</v>
      </c>
      <c r="AM1032">
        <v>0</v>
      </c>
      <c r="AN1032">
        <v>1</v>
      </c>
      <c r="AO1032">
        <v>1</v>
      </c>
      <c r="AR1032" s="2">
        <v>44425.666250000002</v>
      </c>
      <c r="AS1032" s="2">
        <v>44425.666250000002</v>
      </c>
      <c r="AT1032">
        <v>99127</v>
      </c>
      <c r="AU1032">
        <v>27</v>
      </c>
      <c r="AV1032">
        <v>0</v>
      </c>
      <c r="AW1032">
        <v>0</v>
      </c>
      <c r="AY1032" t="s">
        <v>1821</v>
      </c>
      <c r="BA1032" s="2">
        <v>44183</v>
      </c>
      <c r="BB1032" s="2">
        <v>44183</v>
      </c>
      <c r="BC1032" t="s">
        <v>63</v>
      </c>
      <c r="BD1032">
        <v>31</v>
      </c>
    </row>
    <row r="1033" spans="1:56" hidden="1" x14ac:dyDescent="0.15">
      <c r="A1033">
        <v>238</v>
      </c>
      <c r="B1033">
        <v>9</v>
      </c>
      <c r="C1033">
        <v>3</v>
      </c>
      <c r="D1033">
        <v>3</v>
      </c>
      <c r="E1033">
        <v>0</v>
      </c>
      <c r="G1033" s="1">
        <v>44425</v>
      </c>
      <c r="H1033" t="s">
        <v>2267</v>
      </c>
      <c r="I1033" t="s">
        <v>56</v>
      </c>
      <c r="J1033">
        <v>245</v>
      </c>
      <c r="K1033" s="1">
        <v>43542</v>
      </c>
      <c r="L1033" s="1">
        <v>43542</v>
      </c>
      <c r="M1033" s="1">
        <v>43535</v>
      </c>
      <c r="N1033" t="s">
        <v>1822</v>
      </c>
      <c r="O1033" t="s">
        <v>1823</v>
      </c>
      <c r="P1033" t="s">
        <v>1824</v>
      </c>
      <c r="Q1033" t="s">
        <v>1825</v>
      </c>
      <c r="R1033" s="1">
        <v>45361</v>
      </c>
      <c r="T1033" t="s">
        <v>2295</v>
      </c>
      <c r="U1033" t="s">
        <v>1684</v>
      </c>
      <c r="W1033" t="s">
        <v>1685</v>
      </c>
      <c r="X1033" t="s">
        <v>59</v>
      </c>
      <c r="Y1033" t="s">
        <v>1686</v>
      </c>
      <c r="Z1033" t="s">
        <v>1687</v>
      </c>
      <c r="AA1033" t="s">
        <v>1688</v>
      </c>
      <c r="AC1033">
        <v>1</v>
      </c>
      <c r="AG1033" t="s">
        <v>2258</v>
      </c>
      <c r="AL1033">
        <v>0</v>
      </c>
      <c r="AM1033">
        <v>0</v>
      </c>
      <c r="AN1033">
        <v>1</v>
      </c>
      <c r="AO1033">
        <v>1</v>
      </c>
      <c r="AR1033" s="2">
        <v>44425.666250000002</v>
      </c>
      <c r="AS1033" s="2">
        <v>44425.666250000002</v>
      </c>
      <c r="AT1033">
        <v>99127</v>
      </c>
      <c r="AU1033">
        <v>28</v>
      </c>
      <c r="AV1033">
        <v>0</v>
      </c>
      <c r="AW1033">
        <v>0</v>
      </c>
      <c r="AY1033" t="s">
        <v>1826</v>
      </c>
      <c r="BA1033" s="2">
        <v>44183</v>
      </c>
      <c r="BB1033" s="2">
        <v>44183</v>
      </c>
      <c r="BC1033" t="s">
        <v>63</v>
      </c>
      <c r="BD1033">
        <v>31</v>
      </c>
    </row>
    <row r="1034" spans="1:56" hidden="1" x14ac:dyDescent="0.15">
      <c r="A1034">
        <v>238</v>
      </c>
      <c r="B1034">
        <v>9</v>
      </c>
      <c r="C1034">
        <v>3</v>
      </c>
      <c r="D1034">
        <v>3</v>
      </c>
      <c r="E1034">
        <v>0</v>
      </c>
      <c r="G1034" s="1">
        <v>44425</v>
      </c>
      <c r="H1034" t="s">
        <v>2267</v>
      </c>
      <c r="I1034" t="s">
        <v>56</v>
      </c>
      <c r="J1034">
        <v>245</v>
      </c>
      <c r="K1034" s="1">
        <v>43542</v>
      </c>
      <c r="L1034" s="1">
        <v>43542</v>
      </c>
      <c r="M1034" s="1">
        <v>43535</v>
      </c>
      <c r="N1034" t="s">
        <v>1827</v>
      </c>
      <c r="O1034" t="s">
        <v>1828</v>
      </c>
      <c r="P1034" t="s">
        <v>1829</v>
      </c>
      <c r="Q1034" t="s">
        <v>1830</v>
      </c>
      <c r="R1034" s="1">
        <v>45361</v>
      </c>
      <c r="T1034" t="s">
        <v>2295</v>
      </c>
      <c r="U1034" t="s">
        <v>1684</v>
      </c>
      <c r="W1034" t="s">
        <v>1685</v>
      </c>
      <c r="X1034" t="s">
        <v>59</v>
      </c>
      <c r="Y1034" t="s">
        <v>1686</v>
      </c>
      <c r="Z1034" t="s">
        <v>1687</v>
      </c>
      <c r="AA1034" t="s">
        <v>1688</v>
      </c>
      <c r="AC1034">
        <v>1</v>
      </c>
      <c r="AG1034" t="s">
        <v>2258</v>
      </c>
      <c r="AL1034">
        <v>0</v>
      </c>
      <c r="AM1034">
        <v>0</v>
      </c>
      <c r="AN1034">
        <v>1</v>
      </c>
      <c r="AO1034">
        <v>1</v>
      </c>
      <c r="AR1034" s="2">
        <v>44425.666250000002</v>
      </c>
      <c r="AS1034" s="2">
        <v>44425.666250000002</v>
      </c>
      <c r="AT1034">
        <v>99127</v>
      </c>
      <c r="AU1034">
        <v>29</v>
      </c>
      <c r="AV1034">
        <v>0</v>
      </c>
      <c r="AW1034">
        <v>0</v>
      </c>
      <c r="AY1034" t="s">
        <v>1831</v>
      </c>
      <c r="BA1034" s="2">
        <v>44183</v>
      </c>
      <c r="BB1034" s="2">
        <v>44183</v>
      </c>
      <c r="BC1034" t="s">
        <v>63</v>
      </c>
      <c r="BD1034">
        <v>31</v>
      </c>
    </row>
    <row r="1035" spans="1:56" hidden="1" x14ac:dyDescent="0.15">
      <c r="A1035">
        <v>238</v>
      </c>
      <c r="B1035">
        <v>9</v>
      </c>
      <c r="C1035">
        <v>3</v>
      </c>
      <c r="D1035">
        <v>3</v>
      </c>
      <c r="E1035">
        <v>0</v>
      </c>
      <c r="G1035" s="1">
        <v>44425</v>
      </c>
      <c r="H1035" t="s">
        <v>2267</v>
      </c>
      <c r="I1035" t="s">
        <v>56</v>
      </c>
      <c r="J1035">
        <v>245</v>
      </c>
      <c r="K1035" s="1">
        <v>43542</v>
      </c>
      <c r="L1035" s="1">
        <v>43542</v>
      </c>
      <c r="M1035" s="1">
        <v>43535</v>
      </c>
      <c r="N1035" t="s">
        <v>1832</v>
      </c>
      <c r="O1035" t="s">
        <v>1833</v>
      </c>
      <c r="P1035" t="s">
        <v>1834</v>
      </c>
      <c r="Q1035" t="s">
        <v>1835</v>
      </c>
      <c r="R1035" s="1">
        <v>45361</v>
      </c>
      <c r="T1035" t="s">
        <v>2295</v>
      </c>
      <c r="U1035" t="s">
        <v>1684</v>
      </c>
      <c r="W1035" t="s">
        <v>1685</v>
      </c>
      <c r="X1035" t="s">
        <v>59</v>
      </c>
      <c r="Y1035" t="s">
        <v>1686</v>
      </c>
      <c r="Z1035" t="s">
        <v>1687</v>
      </c>
      <c r="AA1035" t="s">
        <v>1688</v>
      </c>
      <c r="AC1035">
        <v>1</v>
      </c>
      <c r="AG1035" t="s">
        <v>2258</v>
      </c>
      <c r="AL1035">
        <v>0</v>
      </c>
      <c r="AM1035">
        <v>0</v>
      </c>
      <c r="AN1035">
        <v>1</v>
      </c>
      <c r="AO1035">
        <v>1</v>
      </c>
      <c r="AR1035" s="2">
        <v>44425.666250000002</v>
      </c>
      <c r="AS1035" s="2">
        <v>44425.666250000002</v>
      </c>
      <c r="AT1035">
        <v>99127</v>
      </c>
      <c r="AU1035">
        <v>30</v>
      </c>
      <c r="AV1035">
        <v>0</v>
      </c>
      <c r="AW1035">
        <v>2</v>
      </c>
      <c r="AX1035" t="s">
        <v>2482</v>
      </c>
      <c r="AY1035" t="s">
        <v>2483</v>
      </c>
      <c r="BA1035" s="2">
        <v>44425.665891203702</v>
      </c>
      <c r="BB1035" s="2">
        <v>44183</v>
      </c>
      <c r="BC1035">
        <v>99127</v>
      </c>
      <c r="BD1035">
        <v>31</v>
      </c>
    </row>
    <row r="1036" spans="1:56" hidden="1" x14ac:dyDescent="0.15">
      <c r="A1036">
        <v>238</v>
      </c>
      <c r="B1036">
        <v>9</v>
      </c>
      <c r="C1036">
        <v>3</v>
      </c>
      <c r="D1036">
        <v>3</v>
      </c>
      <c r="E1036">
        <v>0</v>
      </c>
      <c r="G1036" s="1">
        <v>44425</v>
      </c>
      <c r="H1036" t="s">
        <v>2267</v>
      </c>
      <c r="I1036" t="s">
        <v>56</v>
      </c>
      <c r="J1036">
        <v>245</v>
      </c>
      <c r="K1036" s="1">
        <v>43542</v>
      </c>
      <c r="L1036" s="1">
        <v>43542</v>
      </c>
      <c r="M1036" s="1">
        <v>43535</v>
      </c>
      <c r="N1036" t="s">
        <v>1837</v>
      </c>
      <c r="O1036" t="s">
        <v>1838</v>
      </c>
      <c r="P1036" t="s">
        <v>1839</v>
      </c>
      <c r="Q1036" t="s">
        <v>1840</v>
      </c>
      <c r="R1036" s="1">
        <v>45361</v>
      </c>
      <c r="T1036" t="s">
        <v>2295</v>
      </c>
      <c r="U1036" t="s">
        <v>1684</v>
      </c>
      <c r="W1036" t="s">
        <v>1685</v>
      </c>
      <c r="X1036" t="s">
        <v>59</v>
      </c>
      <c r="Y1036" t="s">
        <v>1686</v>
      </c>
      <c r="Z1036" t="s">
        <v>1687</v>
      </c>
      <c r="AA1036" t="s">
        <v>1688</v>
      </c>
      <c r="AC1036">
        <v>1</v>
      </c>
      <c r="AG1036" t="s">
        <v>2258</v>
      </c>
      <c r="AL1036">
        <v>0</v>
      </c>
      <c r="AM1036">
        <v>0</v>
      </c>
      <c r="AN1036">
        <v>1</v>
      </c>
      <c r="AO1036">
        <v>1</v>
      </c>
      <c r="AR1036" s="2">
        <v>44425.666250000002</v>
      </c>
      <c r="AS1036" s="2">
        <v>44425.666250000002</v>
      </c>
      <c r="AT1036">
        <v>99127</v>
      </c>
      <c r="AU1036">
        <v>31</v>
      </c>
      <c r="AV1036">
        <v>0</v>
      </c>
      <c r="AW1036">
        <v>0</v>
      </c>
      <c r="AY1036" t="s">
        <v>1841</v>
      </c>
      <c r="BA1036" s="2">
        <v>44183</v>
      </c>
      <c r="BB1036" s="2">
        <v>44183</v>
      </c>
      <c r="BC1036" t="s">
        <v>63</v>
      </c>
      <c r="BD1036">
        <v>31</v>
      </c>
    </row>
    <row r="1037" spans="1:56" hidden="1" x14ac:dyDescent="0.15">
      <c r="A1037">
        <v>238</v>
      </c>
      <c r="B1037">
        <v>9</v>
      </c>
      <c r="C1037">
        <v>3</v>
      </c>
      <c r="D1037">
        <v>3</v>
      </c>
      <c r="E1037">
        <v>0</v>
      </c>
      <c r="G1037" s="1">
        <v>44425</v>
      </c>
      <c r="H1037" t="s">
        <v>2267</v>
      </c>
      <c r="I1037" t="s">
        <v>56</v>
      </c>
      <c r="J1037">
        <v>245</v>
      </c>
      <c r="K1037" s="1">
        <v>43542</v>
      </c>
      <c r="L1037" s="1">
        <v>43542</v>
      </c>
      <c r="M1037" s="1">
        <v>43535</v>
      </c>
      <c r="N1037" t="s">
        <v>1842</v>
      </c>
      <c r="O1037" t="s">
        <v>1843</v>
      </c>
      <c r="P1037" t="s">
        <v>1844</v>
      </c>
      <c r="Q1037" t="s">
        <v>1845</v>
      </c>
      <c r="R1037" s="1">
        <v>45361</v>
      </c>
      <c r="T1037" t="s">
        <v>2295</v>
      </c>
      <c r="U1037" t="s">
        <v>1684</v>
      </c>
      <c r="W1037" t="s">
        <v>1685</v>
      </c>
      <c r="X1037" t="s">
        <v>59</v>
      </c>
      <c r="Y1037" t="s">
        <v>1686</v>
      </c>
      <c r="Z1037" t="s">
        <v>1687</v>
      </c>
      <c r="AA1037" t="s">
        <v>1688</v>
      </c>
      <c r="AC1037">
        <v>1</v>
      </c>
      <c r="AG1037" t="s">
        <v>2258</v>
      </c>
      <c r="AL1037">
        <v>0</v>
      </c>
      <c r="AM1037">
        <v>0</v>
      </c>
      <c r="AN1037">
        <v>1</v>
      </c>
      <c r="AO1037">
        <v>1</v>
      </c>
      <c r="AR1037" s="2">
        <v>44425.666250000002</v>
      </c>
      <c r="AS1037" s="2">
        <v>44425.666250000002</v>
      </c>
      <c r="AT1037">
        <v>99127</v>
      </c>
      <c r="AU1037">
        <v>32</v>
      </c>
      <c r="AV1037">
        <v>0</v>
      </c>
      <c r="AW1037">
        <v>2</v>
      </c>
      <c r="AX1037" t="s">
        <v>2304</v>
      </c>
      <c r="AY1037" t="s">
        <v>2305</v>
      </c>
      <c r="BA1037" s="2">
        <v>44342.475949074076</v>
      </c>
      <c r="BB1037" s="2">
        <v>44183</v>
      </c>
      <c r="BC1037">
        <v>99127</v>
      </c>
      <c r="BD1037">
        <v>31</v>
      </c>
    </row>
    <row r="1038" spans="1:56" hidden="1" x14ac:dyDescent="0.15">
      <c r="A1038">
        <v>238</v>
      </c>
      <c r="B1038">
        <v>9</v>
      </c>
      <c r="C1038">
        <v>3</v>
      </c>
      <c r="D1038">
        <v>3</v>
      </c>
      <c r="E1038">
        <v>0</v>
      </c>
      <c r="G1038" s="1">
        <v>44425</v>
      </c>
      <c r="H1038" t="s">
        <v>2267</v>
      </c>
      <c r="I1038" t="s">
        <v>56</v>
      </c>
      <c r="J1038">
        <v>245</v>
      </c>
      <c r="K1038" s="1">
        <v>43542</v>
      </c>
      <c r="L1038" s="1">
        <v>43542</v>
      </c>
      <c r="M1038" s="1">
        <v>43535</v>
      </c>
      <c r="N1038" t="s">
        <v>1847</v>
      </c>
      <c r="O1038" t="s">
        <v>1848</v>
      </c>
      <c r="P1038" t="s">
        <v>1849</v>
      </c>
      <c r="Q1038" t="s">
        <v>1850</v>
      </c>
      <c r="R1038" s="1">
        <v>45361</v>
      </c>
      <c r="T1038" t="s">
        <v>2295</v>
      </c>
      <c r="U1038" t="s">
        <v>1684</v>
      </c>
      <c r="W1038" t="s">
        <v>1685</v>
      </c>
      <c r="X1038" t="s">
        <v>59</v>
      </c>
      <c r="Y1038" t="s">
        <v>1686</v>
      </c>
      <c r="Z1038" t="s">
        <v>1687</v>
      </c>
      <c r="AA1038" t="s">
        <v>1688</v>
      </c>
      <c r="AC1038">
        <v>1</v>
      </c>
      <c r="AG1038" t="s">
        <v>2258</v>
      </c>
      <c r="AL1038">
        <v>0</v>
      </c>
      <c r="AM1038">
        <v>0</v>
      </c>
      <c r="AN1038">
        <v>1</v>
      </c>
      <c r="AO1038">
        <v>1</v>
      </c>
      <c r="AR1038" s="2">
        <v>44425.666250000002</v>
      </c>
      <c r="AS1038" s="2">
        <v>44425.666250000002</v>
      </c>
      <c r="AT1038">
        <v>99127</v>
      </c>
      <c r="AU1038">
        <v>33</v>
      </c>
      <c r="AV1038">
        <v>0</v>
      </c>
      <c r="AW1038">
        <v>2</v>
      </c>
      <c r="AX1038" t="s">
        <v>2306</v>
      </c>
      <c r="AY1038" t="s">
        <v>2307</v>
      </c>
      <c r="BA1038" s="2">
        <v>44342.474918981483</v>
      </c>
      <c r="BB1038" s="2">
        <v>44183</v>
      </c>
      <c r="BC1038">
        <v>99127</v>
      </c>
      <c r="BD1038">
        <v>31</v>
      </c>
    </row>
    <row r="1039" spans="1:56" hidden="1" x14ac:dyDescent="0.15">
      <c r="A1039">
        <v>238</v>
      </c>
      <c r="B1039">
        <v>9</v>
      </c>
      <c r="C1039">
        <v>3</v>
      </c>
      <c r="D1039">
        <v>3</v>
      </c>
      <c r="E1039">
        <v>0</v>
      </c>
      <c r="G1039" s="1">
        <v>44425</v>
      </c>
      <c r="H1039" t="s">
        <v>2267</v>
      </c>
      <c r="I1039" t="s">
        <v>56</v>
      </c>
      <c r="J1039">
        <v>245</v>
      </c>
      <c r="K1039" s="1">
        <v>43542</v>
      </c>
      <c r="L1039" s="1">
        <v>43542</v>
      </c>
      <c r="M1039" s="1">
        <v>43535</v>
      </c>
      <c r="N1039" t="s">
        <v>1852</v>
      </c>
      <c r="O1039" t="s">
        <v>1853</v>
      </c>
      <c r="P1039" t="s">
        <v>1854</v>
      </c>
      <c r="Q1039" t="s">
        <v>1855</v>
      </c>
      <c r="R1039" s="1">
        <v>45361</v>
      </c>
      <c r="T1039" t="s">
        <v>2295</v>
      </c>
      <c r="U1039" t="s">
        <v>1684</v>
      </c>
      <c r="W1039" t="s">
        <v>1685</v>
      </c>
      <c r="X1039" t="s">
        <v>59</v>
      </c>
      <c r="Y1039" t="s">
        <v>1686</v>
      </c>
      <c r="Z1039" t="s">
        <v>1687</v>
      </c>
      <c r="AA1039" t="s">
        <v>1688</v>
      </c>
      <c r="AC1039">
        <v>1</v>
      </c>
      <c r="AG1039" t="s">
        <v>2258</v>
      </c>
      <c r="AL1039">
        <v>0</v>
      </c>
      <c r="AM1039">
        <v>0</v>
      </c>
      <c r="AN1039">
        <v>1</v>
      </c>
      <c r="AO1039">
        <v>1</v>
      </c>
      <c r="AR1039" s="2">
        <v>44425.666250000002</v>
      </c>
      <c r="AS1039" s="2">
        <v>44425.666250000002</v>
      </c>
      <c r="AT1039">
        <v>99127</v>
      </c>
      <c r="AU1039">
        <v>34</v>
      </c>
      <c r="AV1039">
        <v>0</v>
      </c>
      <c r="AW1039">
        <v>0</v>
      </c>
      <c r="AY1039" t="s">
        <v>1856</v>
      </c>
      <c r="BA1039" s="2">
        <v>44183</v>
      </c>
      <c r="BB1039" s="2">
        <v>44183</v>
      </c>
      <c r="BC1039" t="s">
        <v>63</v>
      </c>
      <c r="BD1039">
        <v>31</v>
      </c>
    </row>
    <row r="1040" spans="1:56" hidden="1" x14ac:dyDescent="0.15">
      <c r="A1040">
        <v>238</v>
      </c>
      <c r="B1040">
        <v>9</v>
      </c>
      <c r="C1040">
        <v>3</v>
      </c>
      <c r="D1040">
        <v>3</v>
      </c>
      <c r="E1040">
        <v>0</v>
      </c>
      <c r="G1040" s="1">
        <v>44425</v>
      </c>
      <c r="H1040" t="s">
        <v>2267</v>
      </c>
      <c r="I1040" t="s">
        <v>56</v>
      </c>
      <c r="J1040">
        <v>245</v>
      </c>
      <c r="K1040" s="1">
        <v>43542</v>
      </c>
      <c r="L1040" s="1">
        <v>43542</v>
      </c>
      <c r="M1040" s="1">
        <v>43535</v>
      </c>
      <c r="N1040" t="s">
        <v>1857</v>
      </c>
      <c r="O1040" t="s">
        <v>1858</v>
      </c>
      <c r="P1040" t="s">
        <v>1859</v>
      </c>
      <c r="Q1040" t="s">
        <v>1860</v>
      </c>
      <c r="R1040" s="1">
        <v>45361</v>
      </c>
      <c r="T1040" t="s">
        <v>2295</v>
      </c>
      <c r="U1040" t="s">
        <v>1684</v>
      </c>
      <c r="W1040" t="s">
        <v>1685</v>
      </c>
      <c r="X1040" t="s">
        <v>59</v>
      </c>
      <c r="Y1040" t="s">
        <v>1686</v>
      </c>
      <c r="Z1040" t="s">
        <v>1687</v>
      </c>
      <c r="AA1040" t="s">
        <v>1688</v>
      </c>
      <c r="AC1040">
        <v>1</v>
      </c>
      <c r="AG1040" t="s">
        <v>2258</v>
      </c>
      <c r="AL1040">
        <v>0</v>
      </c>
      <c r="AM1040">
        <v>0</v>
      </c>
      <c r="AN1040">
        <v>1</v>
      </c>
      <c r="AO1040">
        <v>1</v>
      </c>
      <c r="AR1040" s="2">
        <v>44425.666250000002</v>
      </c>
      <c r="AS1040" s="2">
        <v>44425.666250000002</v>
      </c>
      <c r="AT1040">
        <v>99127</v>
      </c>
      <c r="AU1040">
        <v>35</v>
      </c>
      <c r="AV1040">
        <v>0</v>
      </c>
      <c r="AW1040">
        <v>2</v>
      </c>
      <c r="AX1040" t="s">
        <v>2308</v>
      </c>
      <c r="AY1040" t="s">
        <v>2309</v>
      </c>
      <c r="BA1040" s="2">
        <v>44342.474282407406</v>
      </c>
      <c r="BB1040" s="2">
        <v>44183</v>
      </c>
      <c r="BC1040">
        <v>99127</v>
      </c>
      <c r="BD1040">
        <v>31</v>
      </c>
    </row>
    <row r="1041" spans="1:56" hidden="1" x14ac:dyDescent="0.15">
      <c r="A1041">
        <v>238</v>
      </c>
      <c r="B1041">
        <v>9</v>
      </c>
      <c r="C1041">
        <v>3</v>
      </c>
      <c r="D1041">
        <v>3</v>
      </c>
      <c r="E1041">
        <v>0</v>
      </c>
      <c r="G1041" s="1">
        <v>44425</v>
      </c>
      <c r="H1041" t="s">
        <v>2267</v>
      </c>
      <c r="I1041" t="s">
        <v>56</v>
      </c>
      <c r="J1041">
        <v>245</v>
      </c>
      <c r="K1041" s="1">
        <v>43542</v>
      </c>
      <c r="L1041" s="1">
        <v>43542</v>
      </c>
      <c r="M1041" s="1">
        <v>43535</v>
      </c>
      <c r="N1041" t="s">
        <v>1862</v>
      </c>
      <c r="O1041" t="s">
        <v>1863</v>
      </c>
      <c r="P1041" t="s">
        <v>1864</v>
      </c>
      <c r="Q1041" t="s">
        <v>1865</v>
      </c>
      <c r="R1041" s="1">
        <v>45361</v>
      </c>
      <c r="T1041" t="s">
        <v>2295</v>
      </c>
      <c r="U1041" t="s">
        <v>1684</v>
      </c>
      <c r="W1041" t="s">
        <v>1685</v>
      </c>
      <c r="X1041" t="s">
        <v>59</v>
      </c>
      <c r="Y1041" t="s">
        <v>1686</v>
      </c>
      <c r="Z1041" t="s">
        <v>1687</v>
      </c>
      <c r="AA1041" t="s">
        <v>1688</v>
      </c>
      <c r="AC1041">
        <v>1</v>
      </c>
      <c r="AG1041" t="s">
        <v>2258</v>
      </c>
      <c r="AL1041">
        <v>0</v>
      </c>
      <c r="AM1041">
        <v>0</v>
      </c>
      <c r="AN1041">
        <v>1</v>
      </c>
      <c r="AO1041">
        <v>1</v>
      </c>
      <c r="AR1041" s="2">
        <v>44425.666250000002</v>
      </c>
      <c r="AS1041" s="2">
        <v>44425.666250000002</v>
      </c>
      <c r="AT1041">
        <v>99127</v>
      </c>
      <c r="AU1041">
        <v>36</v>
      </c>
      <c r="AV1041">
        <v>0</v>
      </c>
      <c r="AW1041">
        <v>0</v>
      </c>
      <c r="AY1041" t="s">
        <v>1866</v>
      </c>
      <c r="BA1041" s="2">
        <v>44183</v>
      </c>
      <c r="BB1041" s="2">
        <v>44183</v>
      </c>
      <c r="BC1041" t="s">
        <v>63</v>
      </c>
      <c r="BD1041">
        <v>31</v>
      </c>
    </row>
    <row r="1042" spans="1:56" hidden="1" x14ac:dyDescent="0.15">
      <c r="A1042">
        <v>238</v>
      </c>
      <c r="B1042">
        <v>9</v>
      </c>
      <c r="C1042">
        <v>3</v>
      </c>
      <c r="D1042">
        <v>3</v>
      </c>
      <c r="E1042">
        <v>0</v>
      </c>
      <c r="G1042" s="1">
        <v>44425</v>
      </c>
      <c r="H1042" t="s">
        <v>2267</v>
      </c>
      <c r="I1042" t="s">
        <v>56</v>
      </c>
      <c r="J1042">
        <v>245</v>
      </c>
      <c r="K1042" s="1">
        <v>43542</v>
      </c>
      <c r="L1042" s="1">
        <v>43542</v>
      </c>
      <c r="M1042" s="1">
        <v>43535</v>
      </c>
      <c r="N1042" t="s">
        <v>1867</v>
      </c>
      <c r="O1042" t="s">
        <v>1868</v>
      </c>
      <c r="P1042" t="s">
        <v>1869</v>
      </c>
      <c r="Q1042" t="s">
        <v>1870</v>
      </c>
      <c r="R1042" s="1">
        <v>45361</v>
      </c>
      <c r="T1042" t="s">
        <v>2295</v>
      </c>
      <c r="U1042" t="s">
        <v>1684</v>
      </c>
      <c r="W1042" t="s">
        <v>1685</v>
      </c>
      <c r="X1042" t="s">
        <v>59</v>
      </c>
      <c r="Y1042" t="s">
        <v>1686</v>
      </c>
      <c r="Z1042" t="s">
        <v>1687</v>
      </c>
      <c r="AA1042" t="s">
        <v>1688</v>
      </c>
      <c r="AC1042">
        <v>1</v>
      </c>
      <c r="AG1042" t="s">
        <v>2258</v>
      </c>
      <c r="AL1042">
        <v>0</v>
      </c>
      <c r="AM1042">
        <v>0</v>
      </c>
      <c r="AN1042">
        <v>1</v>
      </c>
      <c r="AO1042">
        <v>1</v>
      </c>
      <c r="AR1042" s="2">
        <v>44425.666250000002</v>
      </c>
      <c r="AS1042" s="2">
        <v>44425.666250000002</v>
      </c>
      <c r="AT1042">
        <v>99127</v>
      </c>
      <c r="AU1042">
        <v>37</v>
      </c>
      <c r="AV1042">
        <v>0</v>
      </c>
      <c r="AW1042">
        <v>0</v>
      </c>
      <c r="AY1042" t="s">
        <v>1871</v>
      </c>
      <c r="BA1042" s="2">
        <v>44183</v>
      </c>
      <c r="BB1042" s="2">
        <v>44183</v>
      </c>
      <c r="BC1042" t="s">
        <v>63</v>
      </c>
      <c r="BD1042">
        <v>31</v>
      </c>
    </row>
    <row r="1043" spans="1:56" hidden="1" x14ac:dyDescent="0.15">
      <c r="A1043">
        <v>238</v>
      </c>
      <c r="B1043">
        <v>9</v>
      </c>
      <c r="C1043">
        <v>3</v>
      </c>
      <c r="D1043">
        <v>3</v>
      </c>
      <c r="E1043">
        <v>0</v>
      </c>
      <c r="G1043" s="1">
        <v>44425</v>
      </c>
      <c r="H1043" t="s">
        <v>2267</v>
      </c>
      <c r="I1043" t="s">
        <v>56</v>
      </c>
      <c r="J1043">
        <v>245</v>
      </c>
      <c r="K1043" s="1">
        <v>43542</v>
      </c>
      <c r="L1043" s="1">
        <v>43542</v>
      </c>
      <c r="M1043" s="1">
        <v>43535</v>
      </c>
      <c r="N1043" t="s">
        <v>1872</v>
      </c>
      <c r="O1043" t="s">
        <v>1873</v>
      </c>
      <c r="P1043" t="s">
        <v>1874</v>
      </c>
      <c r="Q1043" t="s">
        <v>1875</v>
      </c>
      <c r="R1043" s="1">
        <v>45361</v>
      </c>
      <c r="T1043" t="s">
        <v>2295</v>
      </c>
      <c r="U1043" t="s">
        <v>1684</v>
      </c>
      <c r="W1043" t="s">
        <v>1685</v>
      </c>
      <c r="X1043" t="s">
        <v>59</v>
      </c>
      <c r="Y1043" t="s">
        <v>1686</v>
      </c>
      <c r="Z1043" t="s">
        <v>1687</v>
      </c>
      <c r="AA1043" t="s">
        <v>1688</v>
      </c>
      <c r="AC1043">
        <v>1</v>
      </c>
      <c r="AG1043" t="s">
        <v>2258</v>
      </c>
      <c r="AL1043">
        <v>0</v>
      </c>
      <c r="AM1043">
        <v>0</v>
      </c>
      <c r="AN1043">
        <v>1</v>
      </c>
      <c r="AO1043">
        <v>1</v>
      </c>
      <c r="AR1043" s="2">
        <v>44425.666250000002</v>
      </c>
      <c r="AS1043" s="2">
        <v>44425.666250000002</v>
      </c>
      <c r="AT1043">
        <v>99127</v>
      </c>
      <c r="AU1043">
        <v>38</v>
      </c>
      <c r="AV1043">
        <v>0</v>
      </c>
      <c r="AW1043">
        <v>2</v>
      </c>
      <c r="AX1043" t="s">
        <v>2310</v>
      </c>
      <c r="AY1043" t="s">
        <v>2311</v>
      </c>
      <c r="BA1043" s="2">
        <v>44342.476307870369</v>
      </c>
      <c r="BB1043" s="2">
        <v>44183</v>
      </c>
      <c r="BC1043">
        <v>99127</v>
      </c>
      <c r="BD1043">
        <v>31</v>
      </c>
    </row>
    <row r="1044" spans="1:56" hidden="1" x14ac:dyDescent="0.15">
      <c r="A1044">
        <v>238</v>
      </c>
      <c r="B1044">
        <v>9</v>
      </c>
      <c r="C1044">
        <v>3</v>
      </c>
      <c r="D1044">
        <v>3</v>
      </c>
      <c r="E1044">
        <v>0</v>
      </c>
      <c r="G1044" s="1">
        <v>44425</v>
      </c>
      <c r="H1044" t="s">
        <v>2267</v>
      </c>
      <c r="I1044" t="s">
        <v>56</v>
      </c>
      <c r="J1044">
        <v>245</v>
      </c>
      <c r="K1044" s="1">
        <v>43542</v>
      </c>
      <c r="L1044" s="1">
        <v>43542</v>
      </c>
      <c r="M1044" s="1">
        <v>43535</v>
      </c>
      <c r="N1044" t="s">
        <v>1877</v>
      </c>
      <c r="O1044" t="s">
        <v>1878</v>
      </c>
      <c r="P1044" t="s">
        <v>1879</v>
      </c>
      <c r="Q1044" t="s">
        <v>1880</v>
      </c>
      <c r="R1044" s="1">
        <v>45361</v>
      </c>
      <c r="T1044" t="s">
        <v>2295</v>
      </c>
      <c r="U1044" t="s">
        <v>1684</v>
      </c>
      <c r="W1044" t="s">
        <v>1685</v>
      </c>
      <c r="X1044" t="s">
        <v>59</v>
      </c>
      <c r="Y1044" t="s">
        <v>1686</v>
      </c>
      <c r="Z1044" t="s">
        <v>1687</v>
      </c>
      <c r="AA1044" t="s">
        <v>1688</v>
      </c>
      <c r="AC1044">
        <v>1</v>
      </c>
      <c r="AG1044" t="s">
        <v>2258</v>
      </c>
      <c r="AL1044">
        <v>0</v>
      </c>
      <c r="AM1044">
        <v>0</v>
      </c>
      <c r="AN1044">
        <v>1</v>
      </c>
      <c r="AO1044">
        <v>1</v>
      </c>
      <c r="AR1044" s="2">
        <v>44425.666250000002</v>
      </c>
      <c r="AS1044" s="2">
        <v>44425.666250000002</v>
      </c>
      <c r="AT1044">
        <v>99127</v>
      </c>
      <c r="AU1044">
        <v>39</v>
      </c>
      <c r="AV1044">
        <v>0</v>
      </c>
      <c r="AW1044">
        <v>2</v>
      </c>
      <c r="AX1044" t="s">
        <v>2312</v>
      </c>
      <c r="AY1044" t="s">
        <v>2313</v>
      </c>
      <c r="BA1044" s="2">
        <v>44342.4766087963</v>
      </c>
      <c r="BB1044" s="2">
        <v>44183</v>
      </c>
      <c r="BC1044">
        <v>99127</v>
      </c>
      <c r="BD1044">
        <v>31</v>
      </c>
    </row>
    <row r="1045" spans="1:56" hidden="1" x14ac:dyDescent="0.15">
      <c r="A1045">
        <v>238</v>
      </c>
      <c r="B1045">
        <v>9</v>
      </c>
      <c r="C1045">
        <v>3</v>
      </c>
      <c r="D1045">
        <v>3</v>
      </c>
      <c r="E1045">
        <v>0</v>
      </c>
      <c r="G1045" s="1">
        <v>44425</v>
      </c>
      <c r="H1045" t="s">
        <v>2267</v>
      </c>
      <c r="I1045" t="s">
        <v>56</v>
      </c>
      <c r="J1045">
        <v>245</v>
      </c>
      <c r="K1045" s="1">
        <v>43542</v>
      </c>
      <c r="L1045" s="1">
        <v>43542</v>
      </c>
      <c r="M1045" s="1">
        <v>43535</v>
      </c>
      <c r="N1045" t="s">
        <v>1882</v>
      </c>
      <c r="O1045" t="s">
        <v>1883</v>
      </c>
      <c r="P1045" t="s">
        <v>1884</v>
      </c>
      <c r="Q1045" t="s">
        <v>1885</v>
      </c>
      <c r="R1045" s="1">
        <v>45361</v>
      </c>
      <c r="T1045" t="s">
        <v>2295</v>
      </c>
      <c r="U1045" t="s">
        <v>1684</v>
      </c>
      <c r="W1045" t="s">
        <v>1685</v>
      </c>
      <c r="X1045" t="s">
        <v>59</v>
      </c>
      <c r="Y1045" t="s">
        <v>1686</v>
      </c>
      <c r="Z1045" t="s">
        <v>1687</v>
      </c>
      <c r="AA1045" t="s">
        <v>1688</v>
      </c>
      <c r="AC1045">
        <v>1</v>
      </c>
      <c r="AG1045" t="s">
        <v>2258</v>
      </c>
      <c r="AL1045">
        <v>0</v>
      </c>
      <c r="AM1045">
        <v>0</v>
      </c>
      <c r="AN1045">
        <v>1</v>
      </c>
      <c r="AO1045">
        <v>1</v>
      </c>
      <c r="AR1045" s="2">
        <v>44425.666250000002</v>
      </c>
      <c r="AS1045" s="2">
        <v>44425.666250000002</v>
      </c>
      <c r="AT1045">
        <v>99127</v>
      </c>
      <c r="AU1045">
        <v>40</v>
      </c>
      <c r="AV1045">
        <v>0</v>
      </c>
      <c r="AW1045">
        <v>2</v>
      </c>
      <c r="AX1045" t="s">
        <v>2314</v>
      </c>
      <c r="AY1045" t="s">
        <v>2315</v>
      </c>
      <c r="BA1045" s="2">
        <v>44333.606412037036</v>
      </c>
      <c r="BB1045" s="2">
        <v>44183</v>
      </c>
      <c r="BC1045">
        <v>99127</v>
      </c>
      <c r="BD1045">
        <v>31</v>
      </c>
    </row>
    <row r="1046" spans="1:56" hidden="1" x14ac:dyDescent="0.15">
      <c r="A1046">
        <v>238</v>
      </c>
      <c r="B1046">
        <v>9</v>
      </c>
      <c r="C1046">
        <v>3</v>
      </c>
      <c r="D1046">
        <v>3</v>
      </c>
      <c r="E1046">
        <v>0</v>
      </c>
      <c r="G1046" s="1">
        <v>44425</v>
      </c>
      <c r="H1046" t="s">
        <v>2267</v>
      </c>
      <c r="I1046" t="s">
        <v>56</v>
      </c>
      <c r="J1046">
        <v>245</v>
      </c>
      <c r="K1046" s="1">
        <v>43542</v>
      </c>
      <c r="L1046" s="1">
        <v>43542</v>
      </c>
      <c r="M1046" s="1">
        <v>43535</v>
      </c>
      <c r="N1046" t="s">
        <v>1892</v>
      </c>
      <c r="O1046" t="s">
        <v>1893</v>
      </c>
      <c r="P1046" t="s">
        <v>1894</v>
      </c>
      <c r="Q1046" t="s">
        <v>1895</v>
      </c>
      <c r="R1046" s="1">
        <v>45361</v>
      </c>
      <c r="T1046" t="s">
        <v>2295</v>
      </c>
      <c r="U1046" t="s">
        <v>1684</v>
      </c>
      <c r="W1046" t="s">
        <v>1685</v>
      </c>
      <c r="X1046" t="s">
        <v>59</v>
      </c>
      <c r="Y1046" t="s">
        <v>1686</v>
      </c>
      <c r="Z1046" t="s">
        <v>1687</v>
      </c>
      <c r="AA1046" t="s">
        <v>1688</v>
      </c>
      <c r="AC1046">
        <v>1</v>
      </c>
      <c r="AG1046" t="s">
        <v>2258</v>
      </c>
      <c r="AL1046">
        <v>0</v>
      </c>
      <c r="AM1046">
        <v>0</v>
      </c>
      <c r="AN1046">
        <v>1</v>
      </c>
      <c r="AO1046">
        <v>1</v>
      </c>
      <c r="AR1046" s="2">
        <v>44425.666250000002</v>
      </c>
      <c r="AS1046" s="2">
        <v>44425.666250000002</v>
      </c>
      <c r="AT1046">
        <v>99127</v>
      </c>
      <c r="AU1046">
        <v>42</v>
      </c>
      <c r="AV1046">
        <v>0</v>
      </c>
      <c r="AW1046">
        <v>2</v>
      </c>
      <c r="AX1046" t="s">
        <v>2316</v>
      </c>
      <c r="AY1046" t="s">
        <v>1891</v>
      </c>
      <c r="BA1046" s="2">
        <v>44342.476990740739</v>
      </c>
      <c r="BB1046" s="2">
        <v>44183</v>
      </c>
      <c r="BC1046">
        <v>99127</v>
      </c>
      <c r="BD1046">
        <v>31</v>
      </c>
    </row>
    <row r="1047" spans="1:56" hidden="1" x14ac:dyDescent="0.15">
      <c r="A1047">
        <v>238</v>
      </c>
      <c r="B1047">
        <v>9</v>
      </c>
      <c r="C1047">
        <v>3</v>
      </c>
      <c r="D1047">
        <v>3</v>
      </c>
      <c r="E1047">
        <v>0</v>
      </c>
      <c r="G1047" s="1">
        <v>44425</v>
      </c>
      <c r="H1047" t="s">
        <v>2267</v>
      </c>
      <c r="I1047" t="s">
        <v>56</v>
      </c>
      <c r="J1047">
        <v>245</v>
      </c>
      <c r="K1047" s="1">
        <v>43542</v>
      </c>
      <c r="L1047" s="1">
        <v>43542</v>
      </c>
      <c r="M1047" s="1">
        <v>43535</v>
      </c>
      <c r="N1047" t="s">
        <v>1897</v>
      </c>
      <c r="O1047" t="s">
        <v>1898</v>
      </c>
      <c r="P1047" t="s">
        <v>1899</v>
      </c>
      <c r="Q1047" t="s">
        <v>1900</v>
      </c>
      <c r="R1047" s="1">
        <v>45361</v>
      </c>
      <c r="T1047" t="s">
        <v>2295</v>
      </c>
      <c r="U1047" t="s">
        <v>1684</v>
      </c>
      <c r="W1047" t="s">
        <v>1685</v>
      </c>
      <c r="X1047" t="s">
        <v>59</v>
      </c>
      <c r="Y1047" t="s">
        <v>1686</v>
      </c>
      <c r="Z1047" t="s">
        <v>1687</v>
      </c>
      <c r="AA1047" t="s">
        <v>1688</v>
      </c>
      <c r="AC1047">
        <v>1</v>
      </c>
      <c r="AG1047" t="s">
        <v>2258</v>
      </c>
      <c r="AL1047">
        <v>0</v>
      </c>
      <c r="AM1047">
        <v>0</v>
      </c>
      <c r="AN1047">
        <v>1</v>
      </c>
      <c r="AO1047">
        <v>1</v>
      </c>
      <c r="AR1047" s="2">
        <v>44425.666250000002</v>
      </c>
      <c r="AS1047" s="2">
        <v>44425.666250000002</v>
      </c>
      <c r="AT1047">
        <v>99127</v>
      </c>
      <c r="AU1047">
        <v>43</v>
      </c>
      <c r="AV1047">
        <v>0</v>
      </c>
      <c r="AW1047">
        <v>0</v>
      </c>
      <c r="AY1047" t="s">
        <v>1901</v>
      </c>
      <c r="BA1047" s="2">
        <v>44183</v>
      </c>
      <c r="BB1047" s="2">
        <v>44183</v>
      </c>
      <c r="BC1047" t="s">
        <v>63</v>
      </c>
      <c r="BD1047">
        <v>31</v>
      </c>
    </row>
    <row r="1048" spans="1:56" hidden="1" x14ac:dyDescent="0.15">
      <c r="A1048">
        <v>238</v>
      </c>
      <c r="B1048">
        <v>9</v>
      </c>
      <c r="C1048">
        <v>3</v>
      </c>
      <c r="D1048">
        <v>3</v>
      </c>
      <c r="E1048">
        <v>0</v>
      </c>
      <c r="G1048" s="1">
        <v>44425</v>
      </c>
      <c r="H1048" t="s">
        <v>2267</v>
      </c>
      <c r="I1048" t="s">
        <v>56</v>
      </c>
      <c r="J1048">
        <v>245</v>
      </c>
      <c r="K1048" s="1">
        <v>43542</v>
      </c>
      <c r="L1048" s="1">
        <v>43542</v>
      </c>
      <c r="M1048" s="1">
        <v>43535</v>
      </c>
      <c r="N1048" t="s">
        <v>1902</v>
      </c>
      <c r="O1048" t="s">
        <v>1903</v>
      </c>
      <c r="P1048" t="s">
        <v>1904</v>
      </c>
      <c r="Q1048" t="s">
        <v>1905</v>
      </c>
      <c r="R1048" s="1">
        <v>45361</v>
      </c>
      <c r="T1048" t="s">
        <v>2295</v>
      </c>
      <c r="U1048" t="s">
        <v>1684</v>
      </c>
      <c r="W1048" t="s">
        <v>1685</v>
      </c>
      <c r="X1048" t="s">
        <v>59</v>
      </c>
      <c r="Y1048" t="s">
        <v>1686</v>
      </c>
      <c r="Z1048" t="s">
        <v>1687</v>
      </c>
      <c r="AA1048" t="s">
        <v>1688</v>
      </c>
      <c r="AC1048">
        <v>1</v>
      </c>
      <c r="AG1048" t="s">
        <v>2258</v>
      </c>
      <c r="AL1048">
        <v>0</v>
      </c>
      <c r="AM1048">
        <v>0</v>
      </c>
      <c r="AN1048">
        <v>1</v>
      </c>
      <c r="AO1048">
        <v>1</v>
      </c>
      <c r="AR1048" s="2">
        <v>44425.666250000002</v>
      </c>
      <c r="AS1048" s="2">
        <v>44425.666250000002</v>
      </c>
      <c r="AT1048">
        <v>99127</v>
      </c>
      <c r="AU1048">
        <v>44</v>
      </c>
      <c r="AV1048">
        <v>0</v>
      </c>
      <c r="AW1048">
        <v>2</v>
      </c>
      <c r="AX1048" t="s">
        <v>2317</v>
      </c>
      <c r="AY1048" t="s">
        <v>2318</v>
      </c>
      <c r="BA1048" s="2">
        <v>44342.477708333332</v>
      </c>
      <c r="BB1048" s="2">
        <v>44183</v>
      </c>
      <c r="BC1048">
        <v>99127</v>
      </c>
      <c r="BD1048">
        <v>31</v>
      </c>
    </row>
    <row r="1049" spans="1:56" hidden="1" x14ac:dyDescent="0.15">
      <c r="A1049">
        <v>238</v>
      </c>
      <c r="B1049">
        <v>9</v>
      </c>
      <c r="C1049">
        <v>3</v>
      </c>
      <c r="D1049">
        <v>3</v>
      </c>
      <c r="E1049">
        <v>0</v>
      </c>
      <c r="G1049" s="1">
        <v>44425</v>
      </c>
      <c r="H1049" t="s">
        <v>2267</v>
      </c>
      <c r="I1049" t="s">
        <v>56</v>
      </c>
      <c r="J1049">
        <v>245</v>
      </c>
      <c r="K1049" s="1">
        <v>43542</v>
      </c>
      <c r="L1049" s="1">
        <v>43542</v>
      </c>
      <c r="M1049" s="1">
        <v>43535</v>
      </c>
      <c r="N1049" t="s">
        <v>1907</v>
      </c>
      <c r="O1049" t="s">
        <v>1908</v>
      </c>
      <c r="P1049" t="s">
        <v>1909</v>
      </c>
      <c r="Q1049" t="s">
        <v>1910</v>
      </c>
      <c r="R1049" s="1">
        <v>45361</v>
      </c>
      <c r="T1049" t="s">
        <v>2295</v>
      </c>
      <c r="U1049" t="s">
        <v>1684</v>
      </c>
      <c r="W1049" t="s">
        <v>1685</v>
      </c>
      <c r="X1049" t="s">
        <v>59</v>
      </c>
      <c r="Y1049" t="s">
        <v>1686</v>
      </c>
      <c r="Z1049" t="s">
        <v>1687</v>
      </c>
      <c r="AA1049" t="s">
        <v>1688</v>
      </c>
      <c r="AC1049">
        <v>1</v>
      </c>
      <c r="AG1049" t="s">
        <v>2258</v>
      </c>
      <c r="AL1049">
        <v>0</v>
      </c>
      <c r="AM1049">
        <v>0</v>
      </c>
      <c r="AN1049">
        <v>1</v>
      </c>
      <c r="AO1049">
        <v>1</v>
      </c>
      <c r="AR1049" s="2">
        <v>44425.666250000002</v>
      </c>
      <c r="AS1049" s="2">
        <v>44425.666250000002</v>
      </c>
      <c r="AT1049">
        <v>99127</v>
      </c>
      <c r="AU1049">
        <v>45</v>
      </c>
      <c r="AV1049">
        <v>0</v>
      </c>
      <c r="AW1049">
        <v>0</v>
      </c>
      <c r="AY1049" t="s">
        <v>1911</v>
      </c>
      <c r="BA1049" s="2">
        <v>44183</v>
      </c>
      <c r="BB1049" s="2">
        <v>44183</v>
      </c>
      <c r="BC1049" t="s">
        <v>63</v>
      </c>
      <c r="BD1049">
        <v>31</v>
      </c>
    </row>
    <row r="1050" spans="1:56" hidden="1" x14ac:dyDescent="0.15">
      <c r="A1050">
        <v>238</v>
      </c>
      <c r="B1050">
        <v>9</v>
      </c>
      <c r="C1050">
        <v>3</v>
      </c>
      <c r="D1050">
        <v>3</v>
      </c>
      <c r="E1050">
        <v>0</v>
      </c>
      <c r="G1050" s="1">
        <v>44425</v>
      </c>
      <c r="H1050" t="s">
        <v>2267</v>
      </c>
      <c r="I1050" t="s">
        <v>56</v>
      </c>
      <c r="J1050">
        <v>245</v>
      </c>
      <c r="K1050" s="1">
        <v>43542</v>
      </c>
      <c r="L1050" s="1">
        <v>43542</v>
      </c>
      <c r="M1050" s="1">
        <v>43535</v>
      </c>
      <c r="N1050" t="s">
        <v>1912</v>
      </c>
      <c r="O1050" t="s">
        <v>1913</v>
      </c>
      <c r="P1050" t="s">
        <v>1914</v>
      </c>
      <c r="Q1050" t="s">
        <v>1915</v>
      </c>
      <c r="R1050" s="1">
        <v>45361</v>
      </c>
      <c r="T1050" t="s">
        <v>2295</v>
      </c>
      <c r="U1050" t="s">
        <v>1684</v>
      </c>
      <c r="W1050" t="s">
        <v>1685</v>
      </c>
      <c r="X1050" t="s">
        <v>59</v>
      </c>
      <c r="Y1050" t="s">
        <v>1686</v>
      </c>
      <c r="Z1050" t="s">
        <v>1687</v>
      </c>
      <c r="AA1050" t="s">
        <v>1688</v>
      </c>
      <c r="AC1050">
        <v>1</v>
      </c>
      <c r="AG1050" t="s">
        <v>2258</v>
      </c>
      <c r="AL1050">
        <v>0</v>
      </c>
      <c r="AM1050">
        <v>0</v>
      </c>
      <c r="AN1050">
        <v>1</v>
      </c>
      <c r="AO1050">
        <v>1</v>
      </c>
      <c r="AR1050" s="2">
        <v>44425.666250000002</v>
      </c>
      <c r="AS1050" s="2">
        <v>44425.666250000002</v>
      </c>
      <c r="AT1050">
        <v>99127</v>
      </c>
      <c r="AU1050">
        <v>46</v>
      </c>
      <c r="AV1050">
        <v>0</v>
      </c>
      <c r="AW1050">
        <v>2</v>
      </c>
      <c r="AX1050" t="s">
        <v>2319</v>
      </c>
      <c r="AY1050" t="s">
        <v>1911</v>
      </c>
      <c r="BA1050" s="2">
        <v>44342.478078703702</v>
      </c>
      <c r="BB1050" s="2">
        <v>44183</v>
      </c>
      <c r="BC1050">
        <v>99127</v>
      </c>
      <c r="BD1050">
        <v>31</v>
      </c>
    </row>
    <row r="1051" spans="1:56" hidden="1" x14ac:dyDescent="0.15">
      <c r="A1051">
        <v>238</v>
      </c>
      <c r="B1051">
        <v>9</v>
      </c>
      <c r="C1051">
        <v>3</v>
      </c>
      <c r="D1051">
        <v>3</v>
      </c>
      <c r="E1051">
        <v>0</v>
      </c>
      <c r="G1051" s="1">
        <v>44425</v>
      </c>
      <c r="H1051" t="s">
        <v>2267</v>
      </c>
      <c r="I1051" t="s">
        <v>56</v>
      </c>
      <c r="J1051">
        <v>245</v>
      </c>
      <c r="K1051" s="1">
        <v>43542</v>
      </c>
      <c r="L1051" s="1">
        <v>43542</v>
      </c>
      <c r="M1051" s="1">
        <v>43535</v>
      </c>
      <c r="N1051" t="s">
        <v>1917</v>
      </c>
      <c r="O1051" t="s">
        <v>1918</v>
      </c>
      <c r="P1051" t="s">
        <v>1919</v>
      </c>
      <c r="Q1051" t="s">
        <v>1920</v>
      </c>
      <c r="R1051" s="1">
        <v>45361</v>
      </c>
      <c r="T1051" t="s">
        <v>2295</v>
      </c>
      <c r="U1051" t="s">
        <v>1684</v>
      </c>
      <c r="W1051" t="s">
        <v>1685</v>
      </c>
      <c r="X1051" t="s">
        <v>59</v>
      </c>
      <c r="Y1051" t="s">
        <v>1686</v>
      </c>
      <c r="Z1051" t="s">
        <v>1687</v>
      </c>
      <c r="AA1051" t="s">
        <v>1688</v>
      </c>
      <c r="AC1051">
        <v>1</v>
      </c>
      <c r="AG1051" t="s">
        <v>2258</v>
      </c>
      <c r="AL1051">
        <v>0</v>
      </c>
      <c r="AM1051">
        <v>0</v>
      </c>
      <c r="AN1051">
        <v>1</v>
      </c>
      <c r="AO1051">
        <v>1</v>
      </c>
      <c r="AR1051" s="2">
        <v>44425.666250000002</v>
      </c>
      <c r="AS1051" s="2">
        <v>44425.666250000002</v>
      </c>
      <c r="AT1051">
        <v>99127</v>
      </c>
      <c r="AU1051">
        <v>47</v>
      </c>
      <c r="AV1051">
        <v>0</v>
      </c>
      <c r="AW1051">
        <v>0</v>
      </c>
      <c r="AY1051" t="s">
        <v>1921</v>
      </c>
      <c r="BA1051" s="2">
        <v>44183</v>
      </c>
      <c r="BB1051" s="2">
        <v>44183</v>
      </c>
      <c r="BC1051" t="s">
        <v>63</v>
      </c>
      <c r="BD1051">
        <v>31</v>
      </c>
    </row>
    <row r="1052" spans="1:56" hidden="1" x14ac:dyDescent="0.15">
      <c r="A1052">
        <v>238</v>
      </c>
      <c r="B1052">
        <v>9</v>
      </c>
      <c r="C1052">
        <v>3</v>
      </c>
      <c r="D1052">
        <v>3</v>
      </c>
      <c r="E1052">
        <v>0</v>
      </c>
      <c r="G1052" s="1">
        <v>44425</v>
      </c>
      <c r="H1052" t="s">
        <v>2267</v>
      </c>
      <c r="I1052" t="s">
        <v>56</v>
      </c>
      <c r="J1052">
        <v>245</v>
      </c>
      <c r="K1052" s="1">
        <v>43542</v>
      </c>
      <c r="L1052" s="1">
        <v>43542</v>
      </c>
      <c r="M1052" s="1">
        <v>43535</v>
      </c>
      <c r="N1052" t="s">
        <v>1922</v>
      </c>
      <c r="O1052" t="s">
        <v>1923</v>
      </c>
      <c r="P1052" t="s">
        <v>1924</v>
      </c>
      <c r="Q1052" t="s">
        <v>1925</v>
      </c>
      <c r="R1052" s="1">
        <v>45361</v>
      </c>
      <c r="T1052" t="s">
        <v>2295</v>
      </c>
      <c r="U1052" t="s">
        <v>1684</v>
      </c>
      <c r="W1052" t="s">
        <v>1685</v>
      </c>
      <c r="X1052" t="s">
        <v>59</v>
      </c>
      <c r="Y1052" t="s">
        <v>1686</v>
      </c>
      <c r="Z1052" t="s">
        <v>1687</v>
      </c>
      <c r="AA1052" t="s">
        <v>1688</v>
      </c>
      <c r="AC1052">
        <v>1</v>
      </c>
      <c r="AG1052" t="s">
        <v>2258</v>
      </c>
      <c r="AL1052">
        <v>0</v>
      </c>
      <c r="AM1052">
        <v>0</v>
      </c>
      <c r="AN1052">
        <v>1</v>
      </c>
      <c r="AO1052">
        <v>1</v>
      </c>
      <c r="AR1052" s="2">
        <v>44425.666250000002</v>
      </c>
      <c r="AS1052" s="2">
        <v>44425.666250000002</v>
      </c>
      <c r="AT1052">
        <v>99127</v>
      </c>
      <c r="AU1052">
        <v>48</v>
      </c>
      <c r="AV1052">
        <v>0</v>
      </c>
      <c r="AW1052">
        <v>0</v>
      </c>
      <c r="AY1052" t="s">
        <v>1926</v>
      </c>
      <c r="BA1052" s="2">
        <v>44183</v>
      </c>
      <c r="BB1052" s="2">
        <v>44183</v>
      </c>
      <c r="BC1052" t="s">
        <v>63</v>
      </c>
      <c r="BD1052">
        <v>31</v>
      </c>
    </row>
    <row r="1053" spans="1:56" hidden="1" x14ac:dyDescent="0.15">
      <c r="A1053">
        <v>238</v>
      </c>
      <c r="B1053">
        <v>9</v>
      </c>
      <c r="C1053">
        <v>3</v>
      </c>
      <c r="D1053">
        <v>3</v>
      </c>
      <c r="E1053">
        <v>0</v>
      </c>
      <c r="G1053" s="1">
        <v>44425</v>
      </c>
      <c r="H1053" t="s">
        <v>2267</v>
      </c>
      <c r="I1053" t="s">
        <v>56</v>
      </c>
      <c r="J1053">
        <v>245</v>
      </c>
      <c r="K1053" s="1">
        <v>43542</v>
      </c>
      <c r="L1053" s="1">
        <v>43542</v>
      </c>
      <c r="M1053" s="1">
        <v>43535</v>
      </c>
      <c r="N1053" t="s">
        <v>1927</v>
      </c>
      <c r="O1053" t="s">
        <v>1928</v>
      </c>
      <c r="P1053" t="s">
        <v>1929</v>
      </c>
      <c r="Q1053" t="s">
        <v>1930</v>
      </c>
      <c r="R1053" s="1">
        <v>45361</v>
      </c>
      <c r="T1053" t="s">
        <v>2295</v>
      </c>
      <c r="U1053" t="s">
        <v>1684</v>
      </c>
      <c r="W1053" t="s">
        <v>1685</v>
      </c>
      <c r="X1053" t="s">
        <v>59</v>
      </c>
      <c r="Y1053" t="s">
        <v>1686</v>
      </c>
      <c r="Z1053" t="s">
        <v>1687</v>
      </c>
      <c r="AA1053" t="s">
        <v>1688</v>
      </c>
      <c r="AC1053">
        <v>1</v>
      </c>
      <c r="AG1053" t="s">
        <v>2258</v>
      </c>
      <c r="AL1053">
        <v>0</v>
      </c>
      <c r="AM1053">
        <v>0</v>
      </c>
      <c r="AN1053">
        <v>1</v>
      </c>
      <c r="AO1053">
        <v>1</v>
      </c>
      <c r="AR1053" s="2">
        <v>44425.666250000002</v>
      </c>
      <c r="AS1053" s="2">
        <v>44425.666250000002</v>
      </c>
      <c r="AT1053">
        <v>99127</v>
      </c>
      <c r="AU1053">
        <v>49</v>
      </c>
      <c r="AV1053">
        <v>0</v>
      </c>
      <c r="AW1053">
        <v>0</v>
      </c>
      <c r="AY1053" t="s">
        <v>1931</v>
      </c>
      <c r="BA1053" s="2">
        <v>44183</v>
      </c>
      <c r="BB1053" s="2">
        <v>44183</v>
      </c>
      <c r="BC1053" t="s">
        <v>63</v>
      </c>
      <c r="BD1053">
        <v>31</v>
      </c>
    </row>
    <row r="1054" spans="1:56" hidden="1" x14ac:dyDescent="0.15">
      <c r="A1054">
        <v>238</v>
      </c>
      <c r="B1054">
        <v>9</v>
      </c>
      <c r="C1054">
        <v>3</v>
      </c>
      <c r="D1054">
        <v>3</v>
      </c>
      <c r="E1054">
        <v>0</v>
      </c>
      <c r="G1054" s="1">
        <v>44425</v>
      </c>
      <c r="H1054" t="s">
        <v>2267</v>
      </c>
      <c r="I1054" t="s">
        <v>56</v>
      </c>
      <c r="J1054">
        <v>245</v>
      </c>
      <c r="K1054" s="1">
        <v>43542</v>
      </c>
      <c r="L1054" s="1">
        <v>43542</v>
      </c>
      <c r="M1054" s="1">
        <v>43535</v>
      </c>
      <c r="N1054" t="s">
        <v>1937</v>
      </c>
      <c r="O1054" t="s">
        <v>1938</v>
      </c>
      <c r="P1054" t="s">
        <v>1939</v>
      </c>
      <c r="Q1054" t="s">
        <v>1940</v>
      </c>
      <c r="R1054" s="1">
        <v>45361</v>
      </c>
      <c r="T1054" t="s">
        <v>2295</v>
      </c>
      <c r="U1054" t="s">
        <v>1684</v>
      </c>
      <c r="W1054" t="s">
        <v>1685</v>
      </c>
      <c r="X1054" t="s">
        <v>59</v>
      </c>
      <c r="Y1054" t="s">
        <v>1686</v>
      </c>
      <c r="Z1054" t="s">
        <v>1687</v>
      </c>
      <c r="AA1054" t="s">
        <v>1688</v>
      </c>
      <c r="AC1054">
        <v>1</v>
      </c>
      <c r="AG1054" t="s">
        <v>2258</v>
      </c>
      <c r="AL1054">
        <v>0</v>
      </c>
      <c r="AM1054">
        <v>0</v>
      </c>
      <c r="AN1054">
        <v>1</v>
      </c>
      <c r="AO1054">
        <v>1</v>
      </c>
      <c r="AR1054" s="2">
        <v>44425.666250000002</v>
      </c>
      <c r="AS1054" s="2">
        <v>44425.666250000002</v>
      </c>
      <c r="AT1054">
        <v>99127</v>
      </c>
      <c r="AU1054">
        <v>51</v>
      </c>
      <c r="AV1054">
        <v>0</v>
      </c>
      <c r="AW1054">
        <v>0</v>
      </c>
      <c r="AY1054" t="s">
        <v>1941</v>
      </c>
      <c r="BA1054" s="2">
        <v>44183</v>
      </c>
      <c r="BB1054" s="2">
        <v>44183</v>
      </c>
      <c r="BC1054" t="s">
        <v>63</v>
      </c>
      <c r="BD1054">
        <v>31</v>
      </c>
    </row>
    <row r="1055" spans="1:56" hidden="1" x14ac:dyDescent="0.15">
      <c r="A1055">
        <v>238</v>
      </c>
      <c r="B1055">
        <v>9</v>
      </c>
      <c r="C1055">
        <v>3</v>
      </c>
      <c r="D1055">
        <v>3</v>
      </c>
      <c r="E1055">
        <v>0</v>
      </c>
      <c r="G1055" s="1">
        <v>44425</v>
      </c>
      <c r="H1055" t="s">
        <v>2267</v>
      </c>
      <c r="I1055" t="s">
        <v>56</v>
      </c>
      <c r="J1055">
        <v>245</v>
      </c>
      <c r="K1055" s="1">
        <v>43542</v>
      </c>
      <c r="L1055" s="1">
        <v>43542</v>
      </c>
      <c r="M1055" s="1">
        <v>43535</v>
      </c>
      <c r="N1055" t="s">
        <v>1942</v>
      </c>
      <c r="O1055" t="s">
        <v>1943</v>
      </c>
      <c r="P1055" t="s">
        <v>1944</v>
      </c>
      <c r="Q1055" t="s">
        <v>1945</v>
      </c>
      <c r="R1055" s="1">
        <v>45361</v>
      </c>
      <c r="T1055" t="s">
        <v>2295</v>
      </c>
      <c r="U1055" t="s">
        <v>1684</v>
      </c>
      <c r="W1055" t="s">
        <v>1685</v>
      </c>
      <c r="X1055" t="s">
        <v>59</v>
      </c>
      <c r="Y1055" t="s">
        <v>1686</v>
      </c>
      <c r="Z1055" t="s">
        <v>1687</v>
      </c>
      <c r="AA1055" t="s">
        <v>1688</v>
      </c>
      <c r="AC1055">
        <v>1</v>
      </c>
      <c r="AG1055" t="s">
        <v>2258</v>
      </c>
      <c r="AL1055">
        <v>0</v>
      </c>
      <c r="AM1055">
        <v>0</v>
      </c>
      <c r="AN1055">
        <v>1</v>
      </c>
      <c r="AO1055">
        <v>1</v>
      </c>
      <c r="AR1055" s="2">
        <v>44425.666250000002</v>
      </c>
      <c r="AS1055" s="2">
        <v>44425.666250000002</v>
      </c>
      <c r="AT1055">
        <v>99127</v>
      </c>
      <c r="AU1055">
        <v>52</v>
      </c>
      <c r="AV1055">
        <v>0</v>
      </c>
      <c r="AW1055">
        <v>0</v>
      </c>
      <c r="AY1055" t="s">
        <v>1946</v>
      </c>
      <c r="BA1055" s="2">
        <v>44183</v>
      </c>
      <c r="BB1055" s="2">
        <v>44183</v>
      </c>
      <c r="BC1055" t="s">
        <v>63</v>
      </c>
      <c r="BD1055">
        <v>31</v>
      </c>
    </row>
    <row r="1056" spans="1:56" hidden="1" x14ac:dyDescent="0.15">
      <c r="A1056">
        <v>238</v>
      </c>
      <c r="B1056">
        <v>9</v>
      </c>
      <c r="C1056">
        <v>3</v>
      </c>
      <c r="D1056">
        <v>3</v>
      </c>
      <c r="E1056">
        <v>0</v>
      </c>
      <c r="G1056" s="1">
        <v>44425</v>
      </c>
      <c r="H1056" t="s">
        <v>2267</v>
      </c>
      <c r="I1056" t="s">
        <v>56</v>
      </c>
      <c r="J1056">
        <v>245</v>
      </c>
      <c r="K1056" s="1">
        <v>43542</v>
      </c>
      <c r="L1056" s="1">
        <v>43542</v>
      </c>
      <c r="M1056" s="1">
        <v>43535</v>
      </c>
      <c r="N1056" t="s">
        <v>1947</v>
      </c>
      <c r="O1056" t="s">
        <v>1948</v>
      </c>
      <c r="P1056" t="s">
        <v>1949</v>
      </c>
      <c r="Q1056" t="s">
        <v>1950</v>
      </c>
      <c r="R1056" s="1">
        <v>45361</v>
      </c>
      <c r="T1056" t="s">
        <v>2295</v>
      </c>
      <c r="U1056" t="s">
        <v>1684</v>
      </c>
      <c r="W1056" t="s">
        <v>1685</v>
      </c>
      <c r="X1056" t="s">
        <v>59</v>
      </c>
      <c r="Y1056" t="s">
        <v>1686</v>
      </c>
      <c r="Z1056" t="s">
        <v>1687</v>
      </c>
      <c r="AA1056" t="s">
        <v>1688</v>
      </c>
      <c r="AC1056">
        <v>1</v>
      </c>
      <c r="AG1056" t="s">
        <v>2258</v>
      </c>
      <c r="AL1056">
        <v>0</v>
      </c>
      <c r="AM1056">
        <v>0</v>
      </c>
      <c r="AN1056">
        <v>1</v>
      </c>
      <c r="AO1056">
        <v>1</v>
      </c>
      <c r="AR1056" s="2">
        <v>44425.666250000002</v>
      </c>
      <c r="AS1056" s="2">
        <v>44425.666250000002</v>
      </c>
      <c r="AT1056">
        <v>99127</v>
      </c>
      <c r="AU1056">
        <v>53</v>
      </c>
      <c r="AV1056">
        <v>0</v>
      </c>
      <c r="AW1056">
        <v>0</v>
      </c>
      <c r="AY1056" t="s">
        <v>1951</v>
      </c>
      <c r="BA1056" s="2">
        <v>44183</v>
      </c>
      <c r="BB1056" s="2">
        <v>44183</v>
      </c>
      <c r="BC1056" t="s">
        <v>63</v>
      </c>
      <c r="BD1056">
        <v>31</v>
      </c>
    </row>
    <row r="1057" spans="1:56" hidden="1" x14ac:dyDescent="0.15">
      <c r="A1057">
        <v>238</v>
      </c>
      <c r="B1057">
        <v>9</v>
      </c>
      <c r="C1057">
        <v>3</v>
      </c>
      <c r="D1057">
        <v>3</v>
      </c>
      <c r="E1057">
        <v>0</v>
      </c>
      <c r="G1057" s="1">
        <v>44425</v>
      </c>
      <c r="H1057" t="s">
        <v>2267</v>
      </c>
      <c r="I1057" t="s">
        <v>56</v>
      </c>
      <c r="J1057">
        <v>245</v>
      </c>
      <c r="K1057" s="1">
        <v>43542</v>
      </c>
      <c r="L1057" s="1">
        <v>43542</v>
      </c>
      <c r="M1057" s="1">
        <v>43535</v>
      </c>
      <c r="N1057" t="s">
        <v>1952</v>
      </c>
      <c r="O1057" t="s">
        <v>1953</v>
      </c>
      <c r="P1057" t="s">
        <v>1954</v>
      </c>
      <c r="Q1057" t="s">
        <v>1955</v>
      </c>
      <c r="R1057" s="1">
        <v>45361</v>
      </c>
      <c r="T1057" t="s">
        <v>2295</v>
      </c>
      <c r="U1057" t="s">
        <v>1684</v>
      </c>
      <c r="W1057" t="s">
        <v>1685</v>
      </c>
      <c r="X1057" t="s">
        <v>59</v>
      </c>
      <c r="Y1057" t="s">
        <v>1686</v>
      </c>
      <c r="Z1057" t="s">
        <v>1687</v>
      </c>
      <c r="AA1057" t="s">
        <v>1688</v>
      </c>
      <c r="AC1057">
        <v>1</v>
      </c>
      <c r="AG1057" t="s">
        <v>2258</v>
      </c>
      <c r="AL1057">
        <v>0</v>
      </c>
      <c r="AM1057">
        <v>0</v>
      </c>
      <c r="AN1057">
        <v>1</v>
      </c>
      <c r="AO1057">
        <v>1</v>
      </c>
      <c r="AR1057" s="2">
        <v>44425.666250000002</v>
      </c>
      <c r="AS1057" s="2">
        <v>44425.666250000002</v>
      </c>
      <c r="AT1057">
        <v>99127</v>
      </c>
      <c r="AU1057">
        <v>54</v>
      </c>
      <c r="AV1057">
        <v>0</v>
      </c>
      <c r="AW1057">
        <v>0</v>
      </c>
      <c r="AY1057" t="s">
        <v>1956</v>
      </c>
      <c r="BA1057" s="2">
        <v>44183</v>
      </c>
      <c r="BB1057" s="2">
        <v>44183</v>
      </c>
      <c r="BC1057" t="s">
        <v>63</v>
      </c>
      <c r="BD1057">
        <v>31</v>
      </c>
    </row>
    <row r="1058" spans="1:56" hidden="1" x14ac:dyDescent="0.15">
      <c r="A1058">
        <v>238</v>
      </c>
      <c r="B1058">
        <v>9</v>
      </c>
      <c r="C1058">
        <v>3</v>
      </c>
      <c r="D1058">
        <v>3</v>
      </c>
      <c r="E1058">
        <v>0</v>
      </c>
      <c r="G1058" s="1">
        <v>44425</v>
      </c>
      <c r="H1058" t="s">
        <v>2267</v>
      </c>
      <c r="I1058" t="s">
        <v>56</v>
      </c>
      <c r="J1058">
        <v>245</v>
      </c>
      <c r="K1058" s="1">
        <v>43542</v>
      </c>
      <c r="L1058" s="1">
        <v>43542</v>
      </c>
      <c r="M1058" s="1">
        <v>43535</v>
      </c>
      <c r="N1058" t="s">
        <v>1957</v>
      </c>
      <c r="O1058" t="s">
        <v>1958</v>
      </c>
      <c r="P1058" t="s">
        <v>1959</v>
      </c>
      <c r="Q1058" t="s">
        <v>1960</v>
      </c>
      <c r="R1058" s="1">
        <v>45361</v>
      </c>
      <c r="T1058" t="s">
        <v>2295</v>
      </c>
      <c r="U1058" t="s">
        <v>1684</v>
      </c>
      <c r="W1058" t="s">
        <v>1685</v>
      </c>
      <c r="X1058" t="s">
        <v>59</v>
      </c>
      <c r="Y1058" t="s">
        <v>1686</v>
      </c>
      <c r="Z1058" t="s">
        <v>1687</v>
      </c>
      <c r="AA1058" t="s">
        <v>1688</v>
      </c>
      <c r="AC1058">
        <v>1</v>
      </c>
      <c r="AG1058" t="s">
        <v>2258</v>
      </c>
      <c r="AL1058">
        <v>0</v>
      </c>
      <c r="AM1058">
        <v>0</v>
      </c>
      <c r="AN1058">
        <v>1</v>
      </c>
      <c r="AO1058">
        <v>1</v>
      </c>
      <c r="AR1058" s="2">
        <v>44425.666250000002</v>
      </c>
      <c r="AS1058" s="2">
        <v>44425.666250000002</v>
      </c>
      <c r="AT1058">
        <v>99127</v>
      </c>
      <c r="AU1058">
        <v>55</v>
      </c>
      <c r="AV1058">
        <v>0</v>
      </c>
      <c r="AW1058">
        <v>0</v>
      </c>
      <c r="AY1058" t="s">
        <v>1961</v>
      </c>
      <c r="BA1058" s="2">
        <v>44183</v>
      </c>
      <c r="BB1058" s="2">
        <v>44183</v>
      </c>
      <c r="BC1058" t="s">
        <v>63</v>
      </c>
      <c r="BD1058">
        <v>31</v>
      </c>
    </row>
    <row r="1059" spans="1:56" hidden="1" x14ac:dyDescent="0.15">
      <c r="A1059">
        <v>238</v>
      </c>
      <c r="B1059">
        <v>9</v>
      </c>
      <c r="C1059">
        <v>3</v>
      </c>
      <c r="D1059">
        <v>3</v>
      </c>
      <c r="E1059">
        <v>0</v>
      </c>
      <c r="G1059" s="1">
        <v>44425</v>
      </c>
      <c r="H1059" t="s">
        <v>2267</v>
      </c>
      <c r="I1059" t="s">
        <v>56</v>
      </c>
      <c r="J1059">
        <v>245</v>
      </c>
      <c r="K1059" s="1">
        <v>43542</v>
      </c>
      <c r="L1059" s="1">
        <v>43542</v>
      </c>
      <c r="M1059" s="1">
        <v>43535</v>
      </c>
      <c r="N1059" t="s">
        <v>1962</v>
      </c>
      <c r="O1059" t="s">
        <v>1963</v>
      </c>
      <c r="P1059" t="s">
        <v>1964</v>
      </c>
      <c r="Q1059" t="s">
        <v>1965</v>
      </c>
      <c r="R1059" s="1">
        <v>45361</v>
      </c>
      <c r="T1059" t="s">
        <v>2295</v>
      </c>
      <c r="U1059" t="s">
        <v>1684</v>
      </c>
      <c r="W1059" t="s">
        <v>1685</v>
      </c>
      <c r="X1059" t="s">
        <v>59</v>
      </c>
      <c r="Y1059" t="s">
        <v>1686</v>
      </c>
      <c r="Z1059" t="s">
        <v>1687</v>
      </c>
      <c r="AA1059" t="s">
        <v>1688</v>
      </c>
      <c r="AC1059">
        <v>1</v>
      </c>
      <c r="AG1059" t="s">
        <v>2258</v>
      </c>
      <c r="AL1059">
        <v>0</v>
      </c>
      <c r="AM1059">
        <v>0</v>
      </c>
      <c r="AN1059">
        <v>1</v>
      </c>
      <c r="AO1059">
        <v>1</v>
      </c>
      <c r="AR1059" s="2">
        <v>44425.666250000002</v>
      </c>
      <c r="AS1059" s="2">
        <v>44425.666250000002</v>
      </c>
      <c r="AT1059">
        <v>99127</v>
      </c>
      <c r="AU1059">
        <v>56</v>
      </c>
      <c r="AV1059">
        <v>0</v>
      </c>
      <c r="AW1059">
        <v>0</v>
      </c>
      <c r="AY1059" t="s">
        <v>1966</v>
      </c>
      <c r="BA1059" s="2">
        <v>44183</v>
      </c>
      <c r="BB1059" s="2">
        <v>44183</v>
      </c>
      <c r="BC1059" t="s">
        <v>63</v>
      </c>
      <c r="BD1059">
        <v>31</v>
      </c>
    </row>
    <row r="1060" spans="1:56" hidden="1" x14ac:dyDescent="0.15">
      <c r="A1060">
        <v>238</v>
      </c>
      <c r="B1060">
        <v>9</v>
      </c>
      <c r="C1060">
        <v>3</v>
      </c>
      <c r="D1060">
        <v>3</v>
      </c>
      <c r="E1060">
        <v>0</v>
      </c>
      <c r="G1060" s="1">
        <v>44425</v>
      </c>
      <c r="H1060" t="s">
        <v>2267</v>
      </c>
      <c r="I1060" t="s">
        <v>56</v>
      </c>
      <c r="J1060">
        <v>245</v>
      </c>
      <c r="K1060" s="1">
        <v>43542</v>
      </c>
      <c r="L1060" s="1">
        <v>43542</v>
      </c>
      <c r="M1060" s="1">
        <v>43535</v>
      </c>
      <c r="N1060" t="s">
        <v>1967</v>
      </c>
      <c r="O1060" t="s">
        <v>1968</v>
      </c>
      <c r="P1060" t="s">
        <v>1969</v>
      </c>
      <c r="Q1060" t="s">
        <v>1970</v>
      </c>
      <c r="R1060" s="1">
        <v>45361</v>
      </c>
      <c r="T1060" t="s">
        <v>2295</v>
      </c>
      <c r="U1060" t="s">
        <v>1684</v>
      </c>
      <c r="W1060" t="s">
        <v>1685</v>
      </c>
      <c r="X1060" t="s">
        <v>59</v>
      </c>
      <c r="Y1060" t="s">
        <v>1686</v>
      </c>
      <c r="Z1060" t="s">
        <v>1687</v>
      </c>
      <c r="AA1060" t="s">
        <v>1688</v>
      </c>
      <c r="AC1060">
        <v>1</v>
      </c>
      <c r="AG1060" t="s">
        <v>2258</v>
      </c>
      <c r="AL1060">
        <v>0</v>
      </c>
      <c r="AM1060">
        <v>0</v>
      </c>
      <c r="AN1060">
        <v>1</v>
      </c>
      <c r="AO1060">
        <v>1</v>
      </c>
      <c r="AR1060" s="2">
        <v>44425.666250000002</v>
      </c>
      <c r="AS1060" s="2">
        <v>44425.666250000002</v>
      </c>
      <c r="AT1060">
        <v>99127</v>
      </c>
      <c r="AU1060">
        <v>57</v>
      </c>
      <c r="AV1060">
        <v>0</v>
      </c>
      <c r="AW1060">
        <v>0</v>
      </c>
      <c r="AY1060" t="s">
        <v>1971</v>
      </c>
      <c r="BA1060" s="2">
        <v>44183</v>
      </c>
      <c r="BB1060" s="2">
        <v>44183</v>
      </c>
      <c r="BC1060" t="s">
        <v>63</v>
      </c>
      <c r="BD1060">
        <v>31</v>
      </c>
    </row>
    <row r="1061" spans="1:56" hidden="1" x14ac:dyDescent="0.15">
      <c r="A1061">
        <v>238</v>
      </c>
      <c r="B1061">
        <v>9</v>
      </c>
      <c r="C1061">
        <v>3</v>
      </c>
      <c r="D1061">
        <v>3</v>
      </c>
      <c r="E1061">
        <v>0</v>
      </c>
      <c r="G1061" s="1">
        <v>44425</v>
      </c>
      <c r="H1061" t="s">
        <v>2267</v>
      </c>
      <c r="I1061" t="s">
        <v>56</v>
      </c>
      <c r="J1061">
        <v>245</v>
      </c>
      <c r="K1061" s="1">
        <v>43542</v>
      </c>
      <c r="L1061" s="1">
        <v>43542</v>
      </c>
      <c r="M1061" s="1">
        <v>43535</v>
      </c>
      <c r="N1061" t="s">
        <v>1972</v>
      </c>
      <c r="O1061" t="s">
        <v>1973</v>
      </c>
      <c r="P1061" t="s">
        <v>1974</v>
      </c>
      <c r="Q1061" t="s">
        <v>1975</v>
      </c>
      <c r="R1061" s="1">
        <v>45361</v>
      </c>
      <c r="T1061" t="s">
        <v>2295</v>
      </c>
      <c r="U1061" t="s">
        <v>1684</v>
      </c>
      <c r="W1061" t="s">
        <v>1685</v>
      </c>
      <c r="X1061" t="s">
        <v>59</v>
      </c>
      <c r="Y1061" t="s">
        <v>1686</v>
      </c>
      <c r="Z1061" t="s">
        <v>1687</v>
      </c>
      <c r="AA1061" t="s">
        <v>1688</v>
      </c>
      <c r="AC1061">
        <v>1</v>
      </c>
      <c r="AG1061" t="s">
        <v>2258</v>
      </c>
      <c r="AL1061">
        <v>0</v>
      </c>
      <c r="AM1061">
        <v>0</v>
      </c>
      <c r="AN1061">
        <v>1</v>
      </c>
      <c r="AO1061">
        <v>1</v>
      </c>
      <c r="AR1061" s="2">
        <v>44425.666250000002</v>
      </c>
      <c r="AS1061" s="2">
        <v>44425.666250000002</v>
      </c>
      <c r="AT1061">
        <v>99127</v>
      </c>
      <c r="AU1061">
        <v>58</v>
      </c>
      <c r="AV1061">
        <v>0</v>
      </c>
      <c r="AW1061">
        <v>0</v>
      </c>
      <c r="AY1061" t="s">
        <v>1976</v>
      </c>
      <c r="BA1061" s="2">
        <v>44183</v>
      </c>
      <c r="BB1061" s="2">
        <v>44183</v>
      </c>
      <c r="BC1061" t="s">
        <v>63</v>
      </c>
      <c r="BD1061">
        <v>31</v>
      </c>
    </row>
    <row r="1062" spans="1:56" hidden="1" x14ac:dyDescent="0.15">
      <c r="A1062">
        <v>238</v>
      </c>
      <c r="B1062">
        <v>9</v>
      </c>
      <c r="C1062">
        <v>3</v>
      </c>
      <c r="D1062">
        <v>3</v>
      </c>
      <c r="E1062">
        <v>0</v>
      </c>
      <c r="G1062" s="1">
        <v>44425</v>
      </c>
      <c r="H1062" t="s">
        <v>2267</v>
      </c>
      <c r="I1062" t="s">
        <v>56</v>
      </c>
      <c r="J1062">
        <v>245</v>
      </c>
      <c r="K1062" s="1">
        <v>43542</v>
      </c>
      <c r="L1062" s="1">
        <v>43542</v>
      </c>
      <c r="M1062" s="1">
        <v>43535</v>
      </c>
      <c r="N1062" t="s">
        <v>1977</v>
      </c>
      <c r="O1062" t="s">
        <v>1978</v>
      </c>
      <c r="P1062" t="s">
        <v>1979</v>
      </c>
      <c r="Q1062" t="s">
        <v>1980</v>
      </c>
      <c r="R1062" s="1">
        <v>45361</v>
      </c>
      <c r="T1062" t="s">
        <v>2295</v>
      </c>
      <c r="U1062" t="s">
        <v>1684</v>
      </c>
      <c r="W1062" t="s">
        <v>1685</v>
      </c>
      <c r="X1062" t="s">
        <v>59</v>
      </c>
      <c r="Y1062" t="s">
        <v>1686</v>
      </c>
      <c r="Z1062" t="s">
        <v>1687</v>
      </c>
      <c r="AA1062" t="s">
        <v>1688</v>
      </c>
      <c r="AC1062">
        <v>1</v>
      </c>
      <c r="AG1062" t="s">
        <v>2258</v>
      </c>
      <c r="AL1062">
        <v>0</v>
      </c>
      <c r="AM1062">
        <v>0</v>
      </c>
      <c r="AN1062">
        <v>1</v>
      </c>
      <c r="AO1062">
        <v>1</v>
      </c>
      <c r="AR1062" s="2">
        <v>44425.666250000002</v>
      </c>
      <c r="AS1062" s="2">
        <v>44425.666250000002</v>
      </c>
      <c r="AT1062">
        <v>99127</v>
      </c>
      <c r="AU1062">
        <v>59</v>
      </c>
      <c r="AV1062">
        <v>0</v>
      </c>
      <c r="AW1062">
        <v>0</v>
      </c>
      <c r="AY1062" t="s">
        <v>1981</v>
      </c>
      <c r="BA1062" s="2">
        <v>44183</v>
      </c>
      <c r="BB1062" s="2">
        <v>44183</v>
      </c>
      <c r="BC1062" t="s">
        <v>63</v>
      </c>
      <c r="BD1062">
        <v>31</v>
      </c>
    </row>
    <row r="1063" spans="1:56" hidden="1" x14ac:dyDescent="0.15">
      <c r="A1063">
        <v>238</v>
      </c>
      <c r="B1063">
        <v>9</v>
      </c>
      <c r="C1063">
        <v>3</v>
      </c>
      <c r="D1063">
        <v>3</v>
      </c>
      <c r="E1063">
        <v>0</v>
      </c>
      <c r="G1063" s="1">
        <v>44425</v>
      </c>
      <c r="H1063" t="s">
        <v>2267</v>
      </c>
      <c r="I1063" t="s">
        <v>56</v>
      </c>
      <c r="J1063">
        <v>245</v>
      </c>
      <c r="K1063" s="1">
        <v>43542</v>
      </c>
      <c r="L1063" s="1">
        <v>43542</v>
      </c>
      <c r="M1063" s="1">
        <v>43535</v>
      </c>
      <c r="N1063" t="s">
        <v>1982</v>
      </c>
      <c r="O1063" t="s">
        <v>1983</v>
      </c>
      <c r="P1063" t="s">
        <v>1984</v>
      </c>
      <c r="Q1063" t="s">
        <v>1985</v>
      </c>
      <c r="R1063" s="1">
        <v>45361</v>
      </c>
      <c r="T1063" t="s">
        <v>2295</v>
      </c>
      <c r="U1063" t="s">
        <v>1684</v>
      </c>
      <c r="W1063" t="s">
        <v>1685</v>
      </c>
      <c r="X1063" t="s">
        <v>59</v>
      </c>
      <c r="Y1063" t="s">
        <v>1686</v>
      </c>
      <c r="Z1063" t="s">
        <v>1687</v>
      </c>
      <c r="AA1063" t="s">
        <v>1688</v>
      </c>
      <c r="AC1063">
        <v>1</v>
      </c>
      <c r="AG1063" t="s">
        <v>2258</v>
      </c>
      <c r="AL1063">
        <v>0</v>
      </c>
      <c r="AM1063">
        <v>0</v>
      </c>
      <c r="AN1063">
        <v>1</v>
      </c>
      <c r="AO1063">
        <v>1</v>
      </c>
      <c r="AR1063" s="2">
        <v>44425.666250000002</v>
      </c>
      <c r="AS1063" s="2">
        <v>44425.666250000002</v>
      </c>
      <c r="AT1063">
        <v>99127</v>
      </c>
      <c r="AU1063">
        <v>60</v>
      </c>
      <c r="AV1063">
        <v>0</v>
      </c>
      <c r="AW1063">
        <v>0</v>
      </c>
      <c r="AY1063" t="s">
        <v>1986</v>
      </c>
      <c r="BA1063" s="2">
        <v>44183</v>
      </c>
      <c r="BB1063" s="2">
        <v>44183</v>
      </c>
      <c r="BC1063" t="s">
        <v>63</v>
      </c>
      <c r="BD1063">
        <v>31</v>
      </c>
    </row>
    <row r="1064" spans="1:56" hidden="1" x14ac:dyDescent="0.15">
      <c r="A1064">
        <v>238</v>
      </c>
      <c r="B1064">
        <v>9</v>
      </c>
      <c r="C1064">
        <v>3</v>
      </c>
      <c r="D1064">
        <v>3</v>
      </c>
      <c r="E1064">
        <v>0</v>
      </c>
      <c r="G1064" s="1">
        <v>44425</v>
      </c>
      <c r="H1064" t="s">
        <v>2267</v>
      </c>
      <c r="I1064" t="s">
        <v>56</v>
      </c>
      <c r="J1064">
        <v>245</v>
      </c>
      <c r="K1064" s="1">
        <v>43542</v>
      </c>
      <c r="L1064" s="1">
        <v>43542</v>
      </c>
      <c r="M1064" s="1">
        <v>43535</v>
      </c>
      <c r="N1064" t="s">
        <v>1987</v>
      </c>
      <c r="O1064" t="s">
        <v>1988</v>
      </c>
      <c r="P1064" t="s">
        <v>1989</v>
      </c>
      <c r="Q1064" t="s">
        <v>1990</v>
      </c>
      <c r="R1064" s="1">
        <v>45361</v>
      </c>
      <c r="T1064" t="s">
        <v>2295</v>
      </c>
      <c r="U1064" t="s">
        <v>1684</v>
      </c>
      <c r="W1064" t="s">
        <v>1685</v>
      </c>
      <c r="X1064" t="s">
        <v>59</v>
      </c>
      <c r="Y1064" t="s">
        <v>1686</v>
      </c>
      <c r="Z1064" t="s">
        <v>1687</v>
      </c>
      <c r="AA1064" t="s">
        <v>1688</v>
      </c>
      <c r="AC1064">
        <v>1</v>
      </c>
      <c r="AG1064" t="s">
        <v>2258</v>
      </c>
      <c r="AL1064">
        <v>0</v>
      </c>
      <c r="AM1064">
        <v>0</v>
      </c>
      <c r="AN1064">
        <v>1</v>
      </c>
      <c r="AO1064">
        <v>1</v>
      </c>
      <c r="AR1064" s="2">
        <v>44425.666250000002</v>
      </c>
      <c r="AS1064" s="2">
        <v>44425.666250000002</v>
      </c>
      <c r="AT1064">
        <v>99127</v>
      </c>
      <c r="AU1064">
        <v>61</v>
      </c>
      <c r="AV1064">
        <v>0</v>
      </c>
      <c r="AW1064">
        <v>0</v>
      </c>
      <c r="AY1064" t="s">
        <v>1991</v>
      </c>
      <c r="BA1064" s="2">
        <v>44183</v>
      </c>
      <c r="BB1064" s="2">
        <v>44183</v>
      </c>
      <c r="BC1064" t="s">
        <v>63</v>
      </c>
      <c r="BD1064">
        <v>31</v>
      </c>
    </row>
    <row r="1065" spans="1:56" hidden="1" x14ac:dyDescent="0.15">
      <c r="A1065">
        <v>238</v>
      </c>
      <c r="B1065">
        <v>9</v>
      </c>
      <c r="C1065">
        <v>3</v>
      </c>
      <c r="D1065">
        <v>3</v>
      </c>
      <c r="E1065">
        <v>0</v>
      </c>
      <c r="G1065" s="1">
        <v>44425</v>
      </c>
      <c r="H1065" t="s">
        <v>2267</v>
      </c>
      <c r="I1065" t="s">
        <v>56</v>
      </c>
      <c r="J1065">
        <v>245</v>
      </c>
      <c r="K1065" s="1">
        <v>43542</v>
      </c>
      <c r="L1065" s="1">
        <v>43542</v>
      </c>
      <c r="M1065" s="1">
        <v>43535</v>
      </c>
      <c r="N1065" t="s">
        <v>1992</v>
      </c>
      <c r="O1065" t="s">
        <v>1993</v>
      </c>
      <c r="P1065" t="s">
        <v>1994</v>
      </c>
      <c r="Q1065" t="s">
        <v>1995</v>
      </c>
      <c r="R1065" s="1">
        <v>45361</v>
      </c>
      <c r="T1065" t="s">
        <v>2295</v>
      </c>
      <c r="U1065" t="s">
        <v>1684</v>
      </c>
      <c r="W1065" t="s">
        <v>1685</v>
      </c>
      <c r="X1065" t="s">
        <v>59</v>
      </c>
      <c r="Y1065" t="s">
        <v>1686</v>
      </c>
      <c r="Z1065" t="s">
        <v>1687</v>
      </c>
      <c r="AA1065" t="s">
        <v>1688</v>
      </c>
      <c r="AC1065">
        <v>1</v>
      </c>
      <c r="AG1065" t="s">
        <v>2258</v>
      </c>
      <c r="AL1065">
        <v>0</v>
      </c>
      <c r="AM1065">
        <v>0</v>
      </c>
      <c r="AN1065">
        <v>1</v>
      </c>
      <c r="AO1065">
        <v>1</v>
      </c>
      <c r="AR1065" s="2">
        <v>44425.666250000002</v>
      </c>
      <c r="AS1065" s="2">
        <v>44425.666250000002</v>
      </c>
      <c r="AT1065">
        <v>99127</v>
      </c>
      <c r="AU1065">
        <v>62</v>
      </c>
      <c r="AV1065">
        <v>0</v>
      </c>
      <c r="AW1065">
        <v>0</v>
      </c>
      <c r="AY1065" t="s">
        <v>1996</v>
      </c>
      <c r="BA1065" s="2">
        <v>44183</v>
      </c>
      <c r="BB1065" s="2">
        <v>44183</v>
      </c>
      <c r="BC1065" t="s">
        <v>63</v>
      </c>
      <c r="BD1065">
        <v>31</v>
      </c>
    </row>
    <row r="1066" spans="1:56" hidden="1" x14ac:dyDescent="0.15">
      <c r="A1066">
        <v>238</v>
      </c>
      <c r="B1066">
        <v>9</v>
      </c>
      <c r="C1066">
        <v>3</v>
      </c>
      <c r="D1066">
        <v>3</v>
      </c>
      <c r="E1066">
        <v>0</v>
      </c>
      <c r="G1066" s="1">
        <v>44425</v>
      </c>
      <c r="H1066" t="s">
        <v>2267</v>
      </c>
      <c r="I1066" t="s">
        <v>56</v>
      </c>
      <c r="J1066">
        <v>245</v>
      </c>
      <c r="K1066" s="1">
        <v>43542</v>
      </c>
      <c r="L1066" s="1">
        <v>43542</v>
      </c>
      <c r="M1066" s="1">
        <v>43535</v>
      </c>
      <c r="N1066" t="s">
        <v>1997</v>
      </c>
      <c r="O1066" t="s">
        <v>1998</v>
      </c>
      <c r="P1066" t="s">
        <v>1999</v>
      </c>
      <c r="Q1066" t="s">
        <v>2000</v>
      </c>
      <c r="R1066" s="1">
        <v>45361</v>
      </c>
      <c r="T1066" t="s">
        <v>2295</v>
      </c>
      <c r="U1066" t="s">
        <v>1684</v>
      </c>
      <c r="W1066" t="s">
        <v>1685</v>
      </c>
      <c r="X1066" t="s">
        <v>59</v>
      </c>
      <c r="Y1066" t="s">
        <v>1686</v>
      </c>
      <c r="Z1066" t="s">
        <v>1687</v>
      </c>
      <c r="AA1066" t="s">
        <v>1688</v>
      </c>
      <c r="AC1066">
        <v>1</v>
      </c>
      <c r="AG1066" t="s">
        <v>2258</v>
      </c>
      <c r="AL1066">
        <v>0</v>
      </c>
      <c r="AM1066">
        <v>0</v>
      </c>
      <c r="AN1066">
        <v>1</v>
      </c>
      <c r="AO1066">
        <v>1</v>
      </c>
      <c r="AR1066" s="2">
        <v>44425.666250000002</v>
      </c>
      <c r="AS1066" s="2">
        <v>44425.666250000002</v>
      </c>
      <c r="AT1066">
        <v>99127</v>
      </c>
      <c r="AU1066">
        <v>63</v>
      </c>
      <c r="AV1066">
        <v>0</v>
      </c>
      <c r="AW1066">
        <v>0</v>
      </c>
      <c r="AY1066" t="s">
        <v>2001</v>
      </c>
      <c r="BA1066" s="2">
        <v>44183</v>
      </c>
      <c r="BB1066" s="2">
        <v>44183</v>
      </c>
      <c r="BC1066" t="s">
        <v>63</v>
      </c>
      <c r="BD1066">
        <v>31</v>
      </c>
    </row>
    <row r="1067" spans="1:56" hidden="1" x14ac:dyDescent="0.15">
      <c r="A1067">
        <v>238</v>
      </c>
      <c r="B1067">
        <v>9</v>
      </c>
      <c r="C1067">
        <v>3</v>
      </c>
      <c r="D1067">
        <v>3</v>
      </c>
      <c r="E1067">
        <v>0</v>
      </c>
      <c r="G1067" s="1">
        <v>44425</v>
      </c>
      <c r="H1067" t="s">
        <v>2267</v>
      </c>
      <c r="I1067" t="s">
        <v>56</v>
      </c>
      <c r="J1067">
        <v>245</v>
      </c>
      <c r="K1067" s="1">
        <v>43542</v>
      </c>
      <c r="L1067" s="1">
        <v>43542</v>
      </c>
      <c r="M1067" s="1">
        <v>43535</v>
      </c>
      <c r="N1067" t="s">
        <v>2002</v>
      </c>
      <c r="O1067" t="s">
        <v>2003</v>
      </c>
      <c r="P1067" t="s">
        <v>2004</v>
      </c>
      <c r="Q1067" t="s">
        <v>2005</v>
      </c>
      <c r="R1067" s="1">
        <v>45361</v>
      </c>
      <c r="T1067" t="s">
        <v>2295</v>
      </c>
      <c r="U1067" t="s">
        <v>1684</v>
      </c>
      <c r="W1067" t="s">
        <v>1685</v>
      </c>
      <c r="X1067" t="s">
        <v>59</v>
      </c>
      <c r="Y1067" t="s">
        <v>1686</v>
      </c>
      <c r="Z1067" t="s">
        <v>1687</v>
      </c>
      <c r="AA1067" t="s">
        <v>1688</v>
      </c>
      <c r="AC1067">
        <v>1</v>
      </c>
      <c r="AG1067" t="s">
        <v>2258</v>
      </c>
      <c r="AL1067">
        <v>0</v>
      </c>
      <c r="AM1067">
        <v>0</v>
      </c>
      <c r="AN1067">
        <v>1</v>
      </c>
      <c r="AO1067">
        <v>1</v>
      </c>
      <c r="AR1067" s="2">
        <v>44425.666250000002</v>
      </c>
      <c r="AS1067" s="2">
        <v>44425.666250000002</v>
      </c>
      <c r="AT1067">
        <v>99127</v>
      </c>
      <c r="AU1067">
        <v>64</v>
      </c>
      <c r="AV1067">
        <v>0</v>
      </c>
      <c r="AW1067">
        <v>0</v>
      </c>
      <c r="AY1067" t="s">
        <v>2006</v>
      </c>
      <c r="BA1067" s="2">
        <v>44183</v>
      </c>
      <c r="BB1067" s="2">
        <v>44183</v>
      </c>
      <c r="BC1067" t="s">
        <v>63</v>
      </c>
      <c r="BD1067">
        <v>31</v>
      </c>
    </row>
    <row r="1068" spans="1:56" hidden="1" x14ac:dyDescent="0.15">
      <c r="A1068">
        <v>238</v>
      </c>
      <c r="B1068">
        <v>9</v>
      </c>
      <c r="C1068">
        <v>3</v>
      </c>
      <c r="D1068">
        <v>3</v>
      </c>
      <c r="E1068">
        <v>0</v>
      </c>
      <c r="G1068" s="1">
        <v>44425</v>
      </c>
      <c r="H1068" t="s">
        <v>2267</v>
      </c>
      <c r="I1068" t="s">
        <v>56</v>
      </c>
      <c r="J1068">
        <v>245</v>
      </c>
      <c r="K1068" s="1">
        <v>43542</v>
      </c>
      <c r="L1068" s="1">
        <v>43542</v>
      </c>
      <c r="M1068" s="1">
        <v>43535</v>
      </c>
      <c r="N1068" t="s">
        <v>2007</v>
      </c>
      <c r="O1068" t="s">
        <v>2008</v>
      </c>
      <c r="P1068" t="s">
        <v>2009</v>
      </c>
      <c r="Q1068" t="s">
        <v>2010</v>
      </c>
      <c r="R1068" s="1">
        <v>45361</v>
      </c>
      <c r="T1068" t="s">
        <v>2295</v>
      </c>
      <c r="U1068" t="s">
        <v>1684</v>
      </c>
      <c r="W1068" t="s">
        <v>1685</v>
      </c>
      <c r="X1068" t="s">
        <v>59</v>
      </c>
      <c r="Y1068" t="s">
        <v>1686</v>
      </c>
      <c r="Z1068" t="s">
        <v>1687</v>
      </c>
      <c r="AA1068" t="s">
        <v>1688</v>
      </c>
      <c r="AC1068">
        <v>1</v>
      </c>
      <c r="AG1068" t="s">
        <v>2258</v>
      </c>
      <c r="AL1068">
        <v>0</v>
      </c>
      <c r="AM1068">
        <v>0</v>
      </c>
      <c r="AN1068">
        <v>1</v>
      </c>
      <c r="AO1068">
        <v>1</v>
      </c>
      <c r="AR1068" s="2">
        <v>44425.666250000002</v>
      </c>
      <c r="AS1068" s="2">
        <v>44425.666250000002</v>
      </c>
      <c r="AT1068">
        <v>99127</v>
      </c>
      <c r="AU1068">
        <v>65</v>
      </c>
      <c r="AV1068">
        <v>0</v>
      </c>
      <c r="AW1068">
        <v>0</v>
      </c>
      <c r="AY1068" t="s">
        <v>2011</v>
      </c>
      <c r="BA1068" s="2">
        <v>44183</v>
      </c>
      <c r="BB1068" s="2">
        <v>44183</v>
      </c>
      <c r="BC1068" t="s">
        <v>63</v>
      </c>
      <c r="BD1068">
        <v>31</v>
      </c>
    </row>
    <row r="1069" spans="1:56" hidden="1" x14ac:dyDescent="0.15">
      <c r="A1069">
        <v>238</v>
      </c>
      <c r="B1069">
        <v>9</v>
      </c>
      <c r="C1069">
        <v>3</v>
      </c>
      <c r="D1069">
        <v>3</v>
      </c>
      <c r="E1069">
        <v>0</v>
      </c>
      <c r="G1069" s="1">
        <v>44425</v>
      </c>
      <c r="H1069" t="s">
        <v>2267</v>
      </c>
      <c r="I1069" t="s">
        <v>56</v>
      </c>
      <c r="J1069">
        <v>245</v>
      </c>
      <c r="K1069" s="1">
        <v>43542</v>
      </c>
      <c r="L1069" s="1">
        <v>43542</v>
      </c>
      <c r="M1069" s="1">
        <v>43535</v>
      </c>
      <c r="N1069" t="s">
        <v>2012</v>
      </c>
      <c r="O1069" t="s">
        <v>2013</v>
      </c>
      <c r="P1069" t="s">
        <v>2014</v>
      </c>
      <c r="Q1069" t="s">
        <v>2015</v>
      </c>
      <c r="R1069" s="1">
        <v>45361</v>
      </c>
      <c r="T1069" t="s">
        <v>2295</v>
      </c>
      <c r="U1069" t="s">
        <v>1684</v>
      </c>
      <c r="W1069" t="s">
        <v>1685</v>
      </c>
      <c r="X1069" t="s">
        <v>59</v>
      </c>
      <c r="Y1069" t="s">
        <v>1686</v>
      </c>
      <c r="Z1069" t="s">
        <v>1687</v>
      </c>
      <c r="AA1069" t="s">
        <v>1688</v>
      </c>
      <c r="AC1069">
        <v>1</v>
      </c>
      <c r="AG1069" t="s">
        <v>2258</v>
      </c>
      <c r="AL1069">
        <v>0</v>
      </c>
      <c r="AM1069">
        <v>0</v>
      </c>
      <c r="AN1069">
        <v>1</v>
      </c>
      <c r="AO1069">
        <v>1</v>
      </c>
      <c r="AR1069" s="2">
        <v>44425.666250000002</v>
      </c>
      <c r="AS1069" s="2">
        <v>44425.666250000002</v>
      </c>
      <c r="AT1069">
        <v>99127</v>
      </c>
      <c r="AU1069">
        <v>66</v>
      </c>
      <c r="AV1069">
        <v>0</v>
      </c>
      <c r="AW1069">
        <v>0</v>
      </c>
      <c r="AY1069" t="s">
        <v>2016</v>
      </c>
      <c r="BA1069" s="2">
        <v>44183</v>
      </c>
      <c r="BB1069" s="2">
        <v>44183</v>
      </c>
      <c r="BC1069" t="s">
        <v>63</v>
      </c>
      <c r="BD1069">
        <v>31</v>
      </c>
    </row>
    <row r="1070" spans="1:56" hidden="1" x14ac:dyDescent="0.15">
      <c r="A1070">
        <v>238</v>
      </c>
      <c r="B1070">
        <v>9</v>
      </c>
      <c r="C1070">
        <v>3</v>
      </c>
      <c r="D1070">
        <v>3</v>
      </c>
      <c r="E1070">
        <v>0</v>
      </c>
      <c r="G1070" s="1">
        <v>44425</v>
      </c>
      <c r="H1070" t="s">
        <v>2267</v>
      </c>
      <c r="I1070" t="s">
        <v>56</v>
      </c>
      <c r="J1070">
        <v>245</v>
      </c>
      <c r="K1070" s="1">
        <v>43542</v>
      </c>
      <c r="L1070" s="1">
        <v>43542</v>
      </c>
      <c r="M1070" s="1">
        <v>43535</v>
      </c>
      <c r="N1070" t="s">
        <v>2017</v>
      </c>
      <c r="O1070" t="s">
        <v>2018</v>
      </c>
      <c r="P1070" t="s">
        <v>2019</v>
      </c>
      <c r="Q1070" t="s">
        <v>2020</v>
      </c>
      <c r="R1070" s="1">
        <v>45361</v>
      </c>
      <c r="T1070" t="s">
        <v>2295</v>
      </c>
      <c r="U1070" t="s">
        <v>1684</v>
      </c>
      <c r="W1070" t="s">
        <v>1685</v>
      </c>
      <c r="X1070" t="s">
        <v>59</v>
      </c>
      <c r="Y1070" t="s">
        <v>1686</v>
      </c>
      <c r="Z1070" t="s">
        <v>1687</v>
      </c>
      <c r="AA1070" t="s">
        <v>1688</v>
      </c>
      <c r="AC1070">
        <v>1</v>
      </c>
      <c r="AG1070" t="s">
        <v>2258</v>
      </c>
      <c r="AL1070">
        <v>0</v>
      </c>
      <c r="AM1070">
        <v>0</v>
      </c>
      <c r="AN1070">
        <v>1</v>
      </c>
      <c r="AO1070">
        <v>1</v>
      </c>
      <c r="AR1070" s="2">
        <v>44425.666250000002</v>
      </c>
      <c r="AS1070" s="2">
        <v>44425.666250000002</v>
      </c>
      <c r="AT1070">
        <v>99127</v>
      </c>
      <c r="AU1070">
        <v>67</v>
      </c>
      <c r="AV1070">
        <v>0</v>
      </c>
      <c r="AW1070">
        <v>0</v>
      </c>
      <c r="AY1070" t="s">
        <v>2021</v>
      </c>
      <c r="BA1070" s="2">
        <v>44183</v>
      </c>
      <c r="BB1070" s="2">
        <v>44183</v>
      </c>
      <c r="BC1070" t="s">
        <v>63</v>
      </c>
      <c r="BD1070">
        <v>31</v>
      </c>
    </row>
    <row r="1071" spans="1:56" hidden="1" x14ac:dyDescent="0.15">
      <c r="A1071">
        <v>238</v>
      </c>
      <c r="B1071">
        <v>9</v>
      </c>
      <c r="C1071">
        <v>3</v>
      </c>
      <c r="D1071">
        <v>3</v>
      </c>
      <c r="E1071">
        <v>0</v>
      </c>
      <c r="G1071" s="1">
        <v>44425</v>
      </c>
      <c r="H1071" t="s">
        <v>2267</v>
      </c>
      <c r="I1071" t="s">
        <v>56</v>
      </c>
      <c r="J1071">
        <v>245</v>
      </c>
      <c r="K1071" s="1">
        <v>43542</v>
      </c>
      <c r="L1071" s="1">
        <v>43542</v>
      </c>
      <c r="M1071" s="1">
        <v>43535</v>
      </c>
      <c r="N1071" t="s">
        <v>2022</v>
      </c>
      <c r="O1071" t="s">
        <v>2023</v>
      </c>
      <c r="P1071" t="s">
        <v>2024</v>
      </c>
      <c r="Q1071" t="s">
        <v>2025</v>
      </c>
      <c r="R1071" s="1">
        <v>45361</v>
      </c>
      <c r="T1071" t="s">
        <v>2295</v>
      </c>
      <c r="U1071" t="s">
        <v>1684</v>
      </c>
      <c r="W1071" t="s">
        <v>1685</v>
      </c>
      <c r="X1071" t="s">
        <v>59</v>
      </c>
      <c r="Y1071" t="s">
        <v>1686</v>
      </c>
      <c r="Z1071" t="s">
        <v>1687</v>
      </c>
      <c r="AA1071" t="s">
        <v>1688</v>
      </c>
      <c r="AC1071">
        <v>1</v>
      </c>
      <c r="AG1071" t="s">
        <v>2258</v>
      </c>
      <c r="AL1071">
        <v>0</v>
      </c>
      <c r="AM1071">
        <v>0</v>
      </c>
      <c r="AN1071">
        <v>1</v>
      </c>
      <c r="AO1071">
        <v>1</v>
      </c>
      <c r="AR1071" s="2">
        <v>44425.666250000002</v>
      </c>
      <c r="AS1071" s="2">
        <v>44425.666250000002</v>
      </c>
      <c r="AT1071">
        <v>99127</v>
      </c>
      <c r="AU1071">
        <v>68</v>
      </c>
      <c r="AV1071">
        <v>0</v>
      </c>
      <c r="AW1071">
        <v>0</v>
      </c>
      <c r="AY1071" t="s">
        <v>2026</v>
      </c>
      <c r="BA1071" s="2">
        <v>44183</v>
      </c>
      <c r="BB1071" s="2">
        <v>44183</v>
      </c>
      <c r="BC1071" t="s">
        <v>63</v>
      </c>
      <c r="BD1071">
        <v>31</v>
      </c>
    </row>
    <row r="1072" spans="1:56" hidden="1" x14ac:dyDescent="0.15">
      <c r="A1072">
        <v>238</v>
      </c>
      <c r="B1072">
        <v>9</v>
      </c>
      <c r="C1072">
        <v>3</v>
      </c>
      <c r="D1072">
        <v>3</v>
      </c>
      <c r="E1072">
        <v>0</v>
      </c>
      <c r="G1072" s="1">
        <v>44425</v>
      </c>
      <c r="H1072" t="s">
        <v>2267</v>
      </c>
      <c r="I1072" t="s">
        <v>56</v>
      </c>
      <c r="J1072">
        <v>245</v>
      </c>
      <c r="K1072" s="1">
        <v>43542</v>
      </c>
      <c r="L1072" s="1">
        <v>43542</v>
      </c>
      <c r="M1072" s="1">
        <v>43535</v>
      </c>
      <c r="N1072" t="s">
        <v>2027</v>
      </c>
      <c r="O1072" t="s">
        <v>2028</v>
      </c>
      <c r="P1072" t="s">
        <v>2029</v>
      </c>
      <c r="Q1072" t="s">
        <v>2030</v>
      </c>
      <c r="R1072" s="1">
        <v>45361</v>
      </c>
      <c r="T1072" t="s">
        <v>2295</v>
      </c>
      <c r="U1072" t="s">
        <v>1684</v>
      </c>
      <c r="W1072" t="s">
        <v>1685</v>
      </c>
      <c r="X1072" t="s">
        <v>59</v>
      </c>
      <c r="Y1072" t="s">
        <v>1686</v>
      </c>
      <c r="Z1072" t="s">
        <v>1687</v>
      </c>
      <c r="AA1072" t="s">
        <v>1688</v>
      </c>
      <c r="AC1072">
        <v>1</v>
      </c>
      <c r="AG1072" t="s">
        <v>2258</v>
      </c>
      <c r="AL1072">
        <v>0</v>
      </c>
      <c r="AM1072">
        <v>0</v>
      </c>
      <c r="AN1072">
        <v>1</v>
      </c>
      <c r="AO1072">
        <v>1</v>
      </c>
      <c r="AR1072" s="2">
        <v>44425.666250000002</v>
      </c>
      <c r="AS1072" s="2">
        <v>44425.666250000002</v>
      </c>
      <c r="AT1072">
        <v>99127</v>
      </c>
      <c r="AU1072">
        <v>69</v>
      </c>
      <c r="AV1072">
        <v>0</v>
      </c>
      <c r="AW1072">
        <v>0</v>
      </c>
      <c r="AY1072" t="s">
        <v>2031</v>
      </c>
      <c r="BA1072" s="2">
        <v>44183</v>
      </c>
      <c r="BB1072" s="2">
        <v>44183</v>
      </c>
      <c r="BC1072" t="s">
        <v>63</v>
      </c>
      <c r="BD1072">
        <v>31</v>
      </c>
    </row>
    <row r="1073" spans="1:56" hidden="1" x14ac:dyDescent="0.15">
      <c r="A1073">
        <v>238</v>
      </c>
      <c r="B1073">
        <v>9</v>
      </c>
      <c r="C1073">
        <v>3</v>
      </c>
      <c r="D1073">
        <v>3</v>
      </c>
      <c r="E1073">
        <v>0</v>
      </c>
      <c r="G1073" s="1">
        <v>44425</v>
      </c>
      <c r="H1073" t="s">
        <v>2267</v>
      </c>
      <c r="I1073" t="s">
        <v>56</v>
      </c>
      <c r="J1073">
        <v>245</v>
      </c>
      <c r="K1073" s="1">
        <v>43542</v>
      </c>
      <c r="L1073" s="1">
        <v>43542</v>
      </c>
      <c r="M1073" s="1">
        <v>43535</v>
      </c>
      <c r="N1073" t="s">
        <v>2032</v>
      </c>
      <c r="O1073" t="s">
        <v>2033</v>
      </c>
      <c r="P1073" t="s">
        <v>2034</v>
      </c>
      <c r="Q1073" t="s">
        <v>2035</v>
      </c>
      <c r="R1073" s="1">
        <v>45361</v>
      </c>
      <c r="T1073" t="s">
        <v>2295</v>
      </c>
      <c r="U1073" t="s">
        <v>1684</v>
      </c>
      <c r="W1073" t="s">
        <v>1685</v>
      </c>
      <c r="X1073" t="s">
        <v>59</v>
      </c>
      <c r="Y1073" t="s">
        <v>1686</v>
      </c>
      <c r="Z1073" t="s">
        <v>1687</v>
      </c>
      <c r="AA1073" t="s">
        <v>1688</v>
      </c>
      <c r="AC1073">
        <v>1</v>
      </c>
      <c r="AG1073" t="s">
        <v>2258</v>
      </c>
      <c r="AL1073">
        <v>0</v>
      </c>
      <c r="AM1073">
        <v>0</v>
      </c>
      <c r="AN1073">
        <v>1</v>
      </c>
      <c r="AO1073">
        <v>1</v>
      </c>
      <c r="AR1073" s="2">
        <v>44425.666250000002</v>
      </c>
      <c r="AS1073" s="2">
        <v>44425.666250000002</v>
      </c>
      <c r="AT1073">
        <v>99127</v>
      </c>
      <c r="AU1073">
        <v>70</v>
      </c>
      <c r="AV1073">
        <v>0</v>
      </c>
      <c r="AW1073">
        <v>0</v>
      </c>
      <c r="AY1073" t="s">
        <v>2036</v>
      </c>
      <c r="BA1073" s="2">
        <v>44183</v>
      </c>
      <c r="BB1073" s="2">
        <v>44183</v>
      </c>
      <c r="BC1073" t="s">
        <v>63</v>
      </c>
      <c r="BD1073">
        <v>31</v>
      </c>
    </row>
    <row r="1074" spans="1:56" hidden="1" x14ac:dyDescent="0.15">
      <c r="A1074">
        <v>238</v>
      </c>
      <c r="B1074">
        <v>9</v>
      </c>
      <c r="C1074">
        <v>3</v>
      </c>
      <c r="D1074">
        <v>3</v>
      </c>
      <c r="E1074">
        <v>0</v>
      </c>
      <c r="G1074" s="1">
        <v>44425</v>
      </c>
      <c r="H1074" t="s">
        <v>2267</v>
      </c>
      <c r="I1074" t="s">
        <v>56</v>
      </c>
      <c r="J1074">
        <v>245</v>
      </c>
      <c r="K1074" s="1">
        <v>43542</v>
      </c>
      <c r="L1074" s="1">
        <v>43542</v>
      </c>
      <c r="M1074" s="1">
        <v>43535</v>
      </c>
      <c r="N1074" t="s">
        <v>2037</v>
      </c>
      <c r="O1074" t="s">
        <v>2038</v>
      </c>
      <c r="P1074" t="s">
        <v>2039</v>
      </c>
      <c r="Q1074" t="s">
        <v>2040</v>
      </c>
      <c r="R1074" s="1">
        <v>45361</v>
      </c>
      <c r="T1074" t="s">
        <v>2295</v>
      </c>
      <c r="U1074" t="s">
        <v>1684</v>
      </c>
      <c r="W1074" t="s">
        <v>1685</v>
      </c>
      <c r="X1074" t="s">
        <v>59</v>
      </c>
      <c r="Y1074" t="s">
        <v>1686</v>
      </c>
      <c r="Z1074" t="s">
        <v>1687</v>
      </c>
      <c r="AA1074" t="s">
        <v>1688</v>
      </c>
      <c r="AC1074">
        <v>1</v>
      </c>
      <c r="AG1074" t="s">
        <v>2258</v>
      </c>
      <c r="AL1074">
        <v>0</v>
      </c>
      <c r="AM1074">
        <v>0</v>
      </c>
      <c r="AN1074">
        <v>1</v>
      </c>
      <c r="AO1074">
        <v>1</v>
      </c>
      <c r="AR1074" s="2">
        <v>44425.666250000002</v>
      </c>
      <c r="AS1074" s="2">
        <v>44425.666250000002</v>
      </c>
      <c r="AT1074">
        <v>99127</v>
      </c>
      <c r="AU1074">
        <v>71</v>
      </c>
      <c r="AV1074">
        <v>0</v>
      </c>
      <c r="AW1074">
        <v>0</v>
      </c>
      <c r="AY1074" t="s">
        <v>2041</v>
      </c>
      <c r="BA1074" s="2">
        <v>44183</v>
      </c>
      <c r="BB1074" s="2">
        <v>44183</v>
      </c>
      <c r="BC1074" t="s">
        <v>63</v>
      </c>
      <c r="BD1074">
        <v>31</v>
      </c>
    </row>
    <row r="1075" spans="1:56" hidden="1" x14ac:dyDescent="0.15">
      <c r="A1075">
        <v>238</v>
      </c>
      <c r="B1075">
        <v>9</v>
      </c>
      <c r="C1075">
        <v>3</v>
      </c>
      <c r="D1075">
        <v>3</v>
      </c>
      <c r="E1075">
        <v>0</v>
      </c>
      <c r="G1075" s="1">
        <v>44425</v>
      </c>
      <c r="H1075" t="s">
        <v>2267</v>
      </c>
      <c r="I1075" t="s">
        <v>56</v>
      </c>
      <c r="J1075">
        <v>245</v>
      </c>
      <c r="K1075" s="1">
        <v>43542</v>
      </c>
      <c r="L1075" s="1">
        <v>43542</v>
      </c>
      <c r="M1075" s="1">
        <v>43535</v>
      </c>
      <c r="N1075" t="s">
        <v>2042</v>
      </c>
      <c r="O1075" t="s">
        <v>2043</v>
      </c>
      <c r="P1075" t="s">
        <v>2044</v>
      </c>
      <c r="Q1075" t="s">
        <v>2045</v>
      </c>
      <c r="R1075" s="1">
        <v>45361</v>
      </c>
      <c r="T1075" t="s">
        <v>2295</v>
      </c>
      <c r="U1075" t="s">
        <v>1684</v>
      </c>
      <c r="W1075" t="s">
        <v>1685</v>
      </c>
      <c r="X1075" t="s">
        <v>59</v>
      </c>
      <c r="Y1075" t="s">
        <v>1686</v>
      </c>
      <c r="Z1075" t="s">
        <v>1687</v>
      </c>
      <c r="AA1075" t="s">
        <v>1688</v>
      </c>
      <c r="AC1075">
        <v>1</v>
      </c>
      <c r="AG1075" t="s">
        <v>2258</v>
      </c>
      <c r="AL1075">
        <v>0</v>
      </c>
      <c r="AM1075">
        <v>0</v>
      </c>
      <c r="AN1075">
        <v>1</v>
      </c>
      <c r="AO1075">
        <v>1</v>
      </c>
      <c r="AR1075" s="2">
        <v>44425.666250000002</v>
      </c>
      <c r="AS1075" s="2">
        <v>44425.666250000002</v>
      </c>
      <c r="AT1075">
        <v>99127</v>
      </c>
      <c r="AU1075">
        <v>72</v>
      </c>
      <c r="AV1075">
        <v>0</v>
      </c>
      <c r="AW1075">
        <v>0</v>
      </c>
      <c r="AY1075" t="s">
        <v>2046</v>
      </c>
      <c r="BA1075" s="2">
        <v>44183</v>
      </c>
      <c r="BB1075" s="2">
        <v>44183</v>
      </c>
      <c r="BC1075" t="s">
        <v>63</v>
      </c>
      <c r="BD1075">
        <v>31</v>
      </c>
    </row>
    <row r="1076" spans="1:56" hidden="1" x14ac:dyDescent="0.15">
      <c r="A1076">
        <v>238</v>
      </c>
      <c r="B1076">
        <v>9</v>
      </c>
      <c r="C1076">
        <v>3</v>
      </c>
      <c r="D1076">
        <v>3</v>
      </c>
      <c r="E1076">
        <v>0</v>
      </c>
      <c r="G1076" s="1">
        <v>44425</v>
      </c>
      <c r="H1076" t="s">
        <v>2267</v>
      </c>
      <c r="I1076" t="s">
        <v>56</v>
      </c>
      <c r="J1076">
        <v>245</v>
      </c>
      <c r="K1076" s="1">
        <v>43542</v>
      </c>
      <c r="L1076" s="1">
        <v>43542</v>
      </c>
      <c r="M1076" s="1">
        <v>43535</v>
      </c>
      <c r="N1076" t="s">
        <v>2047</v>
      </c>
      <c r="O1076" t="s">
        <v>2048</v>
      </c>
      <c r="P1076" t="s">
        <v>2049</v>
      </c>
      <c r="Q1076" t="s">
        <v>2050</v>
      </c>
      <c r="R1076" s="1">
        <v>45361</v>
      </c>
      <c r="T1076" t="s">
        <v>2295</v>
      </c>
      <c r="U1076" t="s">
        <v>1684</v>
      </c>
      <c r="W1076" t="s">
        <v>1685</v>
      </c>
      <c r="X1076" t="s">
        <v>59</v>
      </c>
      <c r="Y1076" t="s">
        <v>1686</v>
      </c>
      <c r="Z1076" t="s">
        <v>1687</v>
      </c>
      <c r="AA1076" t="s">
        <v>1688</v>
      </c>
      <c r="AC1076">
        <v>1</v>
      </c>
      <c r="AG1076" t="s">
        <v>2258</v>
      </c>
      <c r="AL1076">
        <v>0</v>
      </c>
      <c r="AM1076">
        <v>0</v>
      </c>
      <c r="AN1076">
        <v>1</v>
      </c>
      <c r="AO1076">
        <v>1</v>
      </c>
      <c r="AR1076" s="2">
        <v>44425.666250000002</v>
      </c>
      <c r="AS1076" s="2">
        <v>44425.666250000002</v>
      </c>
      <c r="AT1076">
        <v>99127</v>
      </c>
      <c r="AU1076">
        <v>73</v>
      </c>
      <c r="AV1076">
        <v>0</v>
      </c>
      <c r="AW1076">
        <v>0</v>
      </c>
      <c r="AY1076" t="s">
        <v>2051</v>
      </c>
      <c r="BA1076" s="2">
        <v>44183</v>
      </c>
      <c r="BB1076" s="2">
        <v>44183</v>
      </c>
      <c r="BC1076" t="s">
        <v>63</v>
      </c>
      <c r="BD1076">
        <v>31</v>
      </c>
    </row>
    <row r="1077" spans="1:56" hidden="1" x14ac:dyDescent="0.15">
      <c r="A1077">
        <v>238</v>
      </c>
      <c r="B1077">
        <v>9</v>
      </c>
      <c r="C1077">
        <v>3</v>
      </c>
      <c r="D1077">
        <v>3</v>
      </c>
      <c r="E1077">
        <v>0</v>
      </c>
      <c r="G1077" s="1">
        <v>44425</v>
      </c>
      <c r="H1077" t="s">
        <v>2267</v>
      </c>
      <c r="I1077" t="s">
        <v>56</v>
      </c>
      <c r="J1077">
        <v>245</v>
      </c>
      <c r="K1077" s="1">
        <v>43542</v>
      </c>
      <c r="L1077" s="1">
        <v>43542</v>
      </c>
      <c r="M1077" s="1">
        <v>43535</v>
      </c>
      <c r="N1077" t="s">
        <v>2052</v>
      </c>
      <c r="O1077" t="s">
        <v>2053</v>
      </c>
      <c r="P1077" t="s">
        <v>2054</v>
      </c>
      <c r="Q1077" t="s">
        <v>2055</v>
      </c>
      <c r="R1077" s="1">
        <v>45361</v>
      </c>
      <c r="T1077" t="s">
        <v>2295</v>
      </c>
      <c r="U1077" t="s">
        <v>1684</v>
      </c>
      <c r="W1077" t="s">
        <v>1685</v>
      </c>
      <c r="X1077" t="s">
        <v>59</v>
      </c>
      <c r="Y1077" t="s">
        <v>1686</v>
      </c>
      <c r="Z1077" t="s">
        <v>1687</v>
      </c>
      <c r="AA1077" t="s">
        <v>1688</v>
      </c>
      <c r="AC1077">
        <v>1</v>
      </c>
      <c r="AG1077" t="s">
        <v>2258</v>
      </c>
      <c r="AL1077">
        <v>0</v>
      </c>
      <c r="AM1077">
        <v>0</v>
      </c>
      <c r="AN1077">
        <v>1</v>
      </c>
      <c r="AO1077">
        <v>1</v>
      </c>
      <c r="AR1077" s="2">
        <v>44425.666250000002</v>
      </c>
      <c r="AS1077" s="2">
        <v>44425.666250000002</v>
      </c>
      <c r="AT1077">
        <v>99127</v>
      </c>
      <c r="AU1077">
        <v>74</v>
      </c>
      <c r="AV1077">
        <v>0</v>
      </c>
      <c r="AW1077">
        <v>0</v>
      </c>
      <c r="AY1077" t="s">
        <v>2056</v>
      </c>
      <c r="BA1077" s="2">
        <v>44183</v>
      </c>
      <c r="BB1077" s="2">
        <v>44183</v>
      </c>
      <c r="BC1077" t="s">
        <v>63</v>
      </c>
      <c r="BD1077">
        <v>31</v>
      </c>
    </row>
    <row r="1078" spans="1:56" hidden="1" x14ac:dyDescent="0.15">
      <c r="A1078">
        <v>238</v>
      </c>
      <c r="B1078">
        <v>9</v>
      </c>
      <c r="C1078">
        <v>3</v>
      </c>
      <c r="D1078">
        <v>3</v>
      </c>
      <c r="E1078">
        <v>0</v>
      </c>
      <c r="G1078" s="1">
        <v>44425</v>
      </c>
      <c r="H1078" t="s">
        <v>2267</v>
      </c>
      <c r="I1078" t="s">
        <v>56</v>
      </c>
      <c r="J1078">
        <v>245</v>
      </c>
      <c r="K1078" s="1">
        <v>43542</v>
      </c>
      <c r="L1078" s="1">
        <v>43542</v>
      </c>
      <c r="M1078" s="1">
        <v>43535</v>
      </c>
      <c r="N1078" t="s">
        <v>2057</v>
      </c>
      <c r="O1078" t="s">
        <v>2058</v>
      </c>
      <c r="P1078" t="s">
        <v>2059</v>
      </c>
      <c r="Q1078" t="s">
        <v>2060</v>
      </c>
      <c r="R1078" s="1">
        <v>45361</v>
      </c>
      <c r="T1078" t="s">
        <v>2295</v>
      </c>
      <c r="U1078" t="s">
        <v>1684</v>
      </c>
      <c r="W1078" t="s">
        <v>1685</v>
      </c>
      <c r="X1078" t="s">
        <v>59</v>
      </c>
      <c r="Y1078" t="s">
        <v>1686</v>
      </c>
      <c r="Z1078" t="s">
        <v>1687</v>
      </c>
      <c r="AA1078" t="s">
        <v>1688</v>
      </c>
      <c r="AC1078">
        <v>1</v>
      </c>
      <c r="AG1078" t="s">
        <v>2258</v>
      </c>
      <c r="AL1078">
        <v>0</v>
      </c>
      <c r="AM1078">
        <v>0</v>
      </c>
      <c r="AN1078">
        <v>1</v>
      </c>
      <c r="AO1078">
        <v>1</v>
      </c>
      <c r="AR1078" s="2">
        <v>44425.666250000002</v>
      </c>
      <c r="AS1078" s="2">
        <v>44425.666250000002</v>
      </c>
      <c r="AT1078">
        <v>99127</v>
      </c>
      <c r="AU1078">
        <v>75</v>
      </c>
      <c r="AV1078">
        <v>0</v>
      </c>
      <c r="AW1078">
        <v>2</v>
      </c>
      <c r="AX1078" t="s">
        <v>2324</v>
      </c>
      <c r="AY1078" t="s">
        <v>2325</v>
      </c>
      <c r="BA1078" s="2">
        <v>44239.463425925926</v>
      </c>
      <c r="BB1078" s="2">
        <v>44183</v>
      </c>
      <c r="BC1078">
        <v>9999</v>
      </c>
      <c r="BD1078">
        <v>31</v>
      </c>
    </row>
    <row r="1079" spans="1:56" hidden="1" x14ac:dyDescent="0.15">
      <c r="A1079">
        <v>238</v>
      </c>
      <c r="B1079">
        <v>9</v>
      </c>
      <c r="C1079">
        <v>3</v>
      </c>
      <c r="D1079">
        <v>3</v>
      </c>
      <c r="E1079">
        <v>0</v>
      </c>
      <c r="G1079" s="1">
        <v>44425</v>
      </c>
      <c r="H1079" t="s">
        <v>2267</v>
      </c>
      <c r="I1079" t="s">
        <v>56</v>
      </c>
      <c r="J1079">
        <v>245</v>
      </c>
      <c r="K1079" s="1">
        <v>43542</v>
      </c>
      <c r="L1079" s="1">
        <v>43542</v>
      </c>
      <c r="M1079" s="1">
        <v>43535</v>
      </c>
      <c r="N1079" t="s">
        <v>2062</v>
      </c>
      <c r="O1079" t="s">
        <v>2063</v>
      </c>
      <c r="P1079" t="s">
        <v>2064</v>
      </c>
      <c r="Q1079" t="s">
        <v>2065</v>
      </c>
      <c r="R1079" s="1">
        <v>45361</v>
      </c>
      <c r="T1079" t="s">
        <v>2295</v>
      </c>
      <c r="U1079" t="s">
        <v>1684</v>
      </c>
      <c r="W1079" t="s">
        <v>1685</v>
      </c>
      <c r="X1079" t="s">
        <v>59</v>
      </c>
      <c r="Y1079" t="s">
        <v>1686</v>
      </c>
      <c r="Z1079" t="s">
        <v>1687</v>
      </c>
      <c r="AA1079" t="s">
        <v>1688</v>
      </c>
      <c r="AC1079">
        <v>1</v>
      </c>
      <c r="AG1079" t="s">
        <v>2258</v>
      </c>
      <c r="AL1079">
        <v>0</v>
      </c>
      <c r="AM1079">
        <v>0</v>
      </c>
      <c r="AN1079">
        <v>1</v>
      </c>
      <c r="AO1079">
        <v>1</v>
      </c>
      <c r="AR1079" s="2">
        <v>44425.666250000002</v>
      </c>
      <c r="AS1079" s="2">
        <v>44425.666250000002</v>
      </c>
      <c r="AT1079">
        <v>99127</v>
      </c>
      <c r="AU1079">
        <v>76</v>
      </c>
      <c r="AV1079">
        <v>0</v>
      </c>
      <c r="AW1079">
        <v>0</v>
      </c>
      <c r="AY1079" t="s">
        <v>2066</v>
      </c>
      <c r="BA1079" s="2">
        <v>44183</v>
      </c>
      <c r="BB1079" s="2">
        <v>44183</v>
      </c>
      <c r="BC1079" t="s">
        <v>63</v>
      </c>
      <c r="BD1079">
        <v>31</v>
      </c>
    </row>
    <row r="1080" spans="1:56" hidden="1" x14ac:dyDescent="0.15">
      <c r="A1080">
        <v>238</v>
      </c>
      <c r="B1080">
        <v>9</v>
      </c>
      <c r="C1080">
        <v>3</v>
      </c>
      <c r="D1080">
        <v>3</v>
      </c>
      <c r="E1080">
        <v>0</v>
      </c>
      <c r="G1080" s="1">
        <v>44425</v>
      </c>
      <c r="H1080" t="s">
        <v>2267</v>
      </c>
      <c r="I1080" t="s">
        <v>56</v>
      </c>
      <c r="J1080">
        <v>245</v>
      </c>
      <c r="K1080" s="1">
        <v>43542</v>
      </c>
      <c r="L1080" s="1">
        <v>43542</v>
      </c>
      <c r="M1080" s="1">
        <v>43535</v>
      </c>
      <c r="N1080" t="s">
        <v>2067</v>
      </c>
      <c r="O1080" t="s">
        <v>2068</v>
      </c>
      <c r="P1080" t="s">
        <v>2069</v>
      </c>
      <c r="Q1080" t="s">
        <v>2070</v>
      </c>
      <c r="R1080" s="1">
        <v>45361</v>
      </c>
      <c r="T1080" t="s">
        <v>2295</v>
      </c>
      <c r="U1080" t="s">
        <v>1684</v>
      </c>
      <c r="W1080" t="s">
        <v>1685</v>
      </c>
      <c r="X1080" t="s">
        <v>59</v>
      </c>
      <c r="Y1080" t="s">
        <v>1686</v>
      </c>
      <c r="Z1080" t="s">
        <v>1687</v>
      </c>
      <c r="AA1080" t="s">
        <v>1688</v>
      </c>
      <c r="AC1080">
        <v>1</v>
      </c>
      <c r="AG1080" t="s">
        <v>2258</v>
      </c>
      <c r="AL1080">
        <v>0</v>
      </c>
      <c r="AM1080">
        <v>0</v>
      </c>
      <c r="AN1080">
        <v>1</v>
      </c>
      <c r="AO1080">
        <v>1</v>
      </c>
      <c r="AR1080" s="2">
        <v>44425.666250000002</v>
      </c>
      <c r="AS1080" s="2">
        <v>44425.666250000002</v>
      </c>
      <c r="AT1080">
        <v>99127</v>
      </c>
      <c r="AU1080">
        <v>77</v>
      </c>
      <c r="AV1080">
        <v>0</v>
      </c>
      <c r="AW1080">
        <v>0</v>
      </c>
      <c r="AY1080" t="s">
        <v>2071</v>
      </c>
      <c r="BA1080" s="2">
        <v>44183</v>
      </c>
      <c r="BB1080" s="2">
        <v>44183</v>
      </c>
      <c r="BC1080" t="s">
        <v>63</v>
      </c>
      <c r="BD1080">
        <v>31</v>
      </c>
    </row>
    <row r="1081" spans="1:56" hidden="1" x14ac:dyDescent="0.15">
      <c r="A1081">
        <v>238</v>
      </c>
      <c r="B1081">
        <v>11</v>
      </c>
      <c r="C1081">
        <v>3</v>
      </c>
      <c r="D1081">
        <v>3</v>
      </c>
      <c r="E1081">
        <v>0</v>
      </c>
      <c r="G1081" s="1">
        <v>44468</v>
      </c>
      <c r="H1081" t="s">
        <v>2267</v>
      </c>
      <c r="I1081" t="s">
        <v>56</v>
      </c>
      <c r="J1081">
        <v>245</v>
      </c>
      <c r="K1081" s="1">
        <v>43542</v>
      </c>
      <c r="L1081" s="1">
        <v>43542</v>
      </c>
      <c r="M1081" s="1">
        <v>43535</v>
      </c>
      <c r="N1081" t="s">
        <v>2042</v>
      </c>
      <c r="O1081" t="s">
        <v>2043</v>
      </c>
      <c r="P1081" t="s">
        <v>2044</v>
      </c>
      <c r="Q1081" t="s">
        <v>2045</v>
      </c>
      <c r="R1081" s="1">
        <v>45361</v>
      </c>
      <c r="T1081" t="s">
        <v>2295</v>
      </c>
      <c r="U1081" t="s">
        <v>1684</v>
      </c>
      <c r="W1081" t="s">
        <v>1685</v>
      </c>
      <c r="X1081" t="s">
        <v>59</v>
      </c>
      <c r="Y1081" t="s">
        <v>1686</v>
      </c>
      <c r="Z1081" t="s">
        <v>1687</v>
      </c>
      <c r="AA1081" t="s">
        <v>1688</v>
      </c>
      <c r="AC1081">
        <v>1</v>
      </c>
      <c r="AG1081" t="s">
        <v>2258</v>
      </c>
      <c r="AL1081">
        <v>0</v>
      </c>
      <c r="AM1081">
        <v>0</v>
      </c>
      <c r="AN1081">
        <v>1</v>
      </c>
      <c r="AO1081">
        <v>1</v>
      </c>
      <c r="AR1081" s="2">
        <v>44469.422754629632</v>
      </c>
      <c r="AS1081" s="2">
        <v>44469.422754629632</v>
      </c>
      <c r="AT1081">
        <v>99127</v>
      </c>
      <c r="AU1081">
        <v>72</v>
      </c>
      <c r="AV1081">
        <v>0</v>
      </c>
      <c r="AW1081">
        <v>0</v>
      </c>
      <c r="AY1081" t="s">
        <v>2046</v>
      </c>
      <c r="BA1081" s="2">
        <v>44183</v>
      </c>
      <c r="BB1081" s="2">
        <v>44183</v>
      </c>
      <c r="BC1081" t="s">
        <v>63</v>
      </c>
      <c r="BD1081">
        <v>31</v>
      </c>
    </row>
    <row r="1082" spans="1:56" hidden="1" x14ac:dyDescent="0.15">
      <c r="A1082">
        <v>238</v>
      </c>
      <c r="B1082">
        <v>11</v>
      </c>
      <c r="C1082">
        <v>3</v>
      </c>
      <c r="D1082">
        <v>3</v>
      </c>
      <c r="E1082">
        <v>0</v>
      </c>
      <c r="G1082" s="1">
        <v>44468</v>
      </c>
      <c r="H1082" t="s">
        <v>2267</v>
      </c>
      <c r="I1082" t="s">
        <v>56</v>
      </c>
      <c r="J1082">
        <v>245</v>
      </c>
      <c r="K1082" s="1">
        <v>43542</v>
      </c>
      <c r="L1082" s="1">
        <v>43542</v>
      </c>
      <c r="M1082" s="1">
        <v>43535</v>
      </c>
      <c r="N1082" t="s">
        <v>2047</v>
      </c>
      <c r="O1082" t="s">
        <v>2495</v>
      </c>
      <c r="P1082" t="s">
        <v>2496</v>
      </c>
      <c r="Q1082" t="s">
        <v>2050</v>
      </c>
      <c r="R1082" s="1">
        <v>45361</v>
      </c>
      <c r="T1082" t="s">
        <v>2295</v>
      </c>
      <c r="U1082" t="s">
        <v>1684</v>
      </c>
      <c r="W1082" t="s">
        <v>1685</v>
      </c>
      <c r="X1082" t="s">
        <v>59</v>
      </c>
      <c r="Y1082" t="s">
        <v>1686</v>
      </c>
      <c r="Z1082" t="s">
        <v>1687</v>
      </c>
      <c r="AA1082" t="s">
        <v>1688</v>
      </c>
      <c r="AC1082">
        <v>1</v>
      </c>
      <c r="AG1082" t="s">
        <v>2258</v>
      </c>
      <c r="AL1082">
        <v>0</v>
      </c>
      <c r="AM1082">
        <v>0</v>
      </c>
      <c r="AN1082">
        <v>1</v>
      </c>
      <c r="AO1082">
        <v>1</v>
      </c>
      <c r="AR1082" s="2">
        <v>44469.422754629632</v>
      </c>
      <c r="AS1082" s="2">
        <v>44469.422754629632</v>
      </c>
      <c r="AT1082">
        <v>99127</v>
      </c>
      <c r="AU1082">
        <v>73</v>
      </c>
      <c r="AV1082">
        <v>0</v>
      </c>
      <c r="AW1082">
        <v>2</v>
      </c>
      <c r="AY1082" t="s">
        <v>2051</v>
      </c>
      <c r="BA1082" s="2">
        <v>44469.422233796293</v>
      </c>
      <c r="BB1082" s="2">
        <v>44183</v>
      </c>
      <c r="BC1082">
        <v>99127</v>
      </c>
      <c r="BD1082">
        <v>31</v>
      </c>
    </row>
    <row r="1083" spans="1:56" hidden="1" x14ac:dyDescent="0.15">
      <c r="A1083">
        <v>238</v>
      </c>
      <c r="B1083">
        <v>11</v>
      </c>
      <c r="C1083">
        <v>3</v>
      </c>
      <c r="D1083">
        <v>3</v>
      </c>
      <c r="E1083">
        <v>0</v>
      </c>
      <c r="G1083" s="1">
        <v>44468</v>
      </c>
      <c r="H1083" t="s">
        <v>2267</v>
      </c>
      <c r="I1083" t="s">
        <v>56</v>
      </c>
      <c r="J1083">
        <v>245</v>
      </c>
      <c r="K1083" s="1">
        <v>43542</v>
      </c>
      <c r="L1083" s="1">
        <v>43542</v>
      </c>
      <c r="M1083" s="1">
        <v>43535</v>
      </c>
      <c r="N1083" t="s">
        <v>2052</v>
      </c>
      <c r="O1083" t="s">
        <v>2053</v>
      </c>
      <c r="P1083" t="s">
        <v>2054</v>
      </c>
      <c r="Q1083" t="s">
        <v>2055</v>
      </c>
      <c r="R1083" s="1">
        <v>45361</v>
      </c>
      <c r="T1083" t="s">
        <v>2295</v>
      </c>
      <c r="U1083" t="s">
        <v>1684</v>
      </c>
      <c r="W1083" t="s">
        <v>1685</v>
      </c>
      <c r="X1083" t="s">
        <v>59</v>
      </c>
      <c r="Y1083" t="s">
        <v>1686</v>
      </c>
      <c r="Z1083" t="s">
        <v>1687</v>
      </c>
      <c r="AA1083" t="s">
        <v>1688</v>
      </c>
      <c r="AC1083">
        <v>1</v>
      </c>
      <c r="AG1083" t="s">
        <v>2258</v>
      </c>
      <c r="AL1083">
        <v>0</v>
      </c>
      <c r="AM1083">
        <v>0</v>
      </c>
      <c r="AN1083">
        <v>1</v>
      </c>
      <c r="AO1083">
        <v>1</v>
      </c>
      <c r="AR1083" s="2">
        <v>44469.422754629632</v>
      </c>
      <c r="AS1083" s="2">
        <v>44469.422754629632</v>
      </c>
      <c r="AT1083">
        <v>99127</v>
      </c>
      <c r="AU1083">
        <v>74</v>
      </c>
      <c r="AV1083">
        <v>0</v>
      </c>
      <c r="AW1083">
        <v>0</v>
      </c>
      <c r="AY1083" t="s">
        <v>2056</v>
      </c>
      <c r="BA1083" s="2">
        <v>44183</v>
      </c>
      <c r="BB1083" s="2">
        <v>44183</v>
      </c>
      <c r="BC1083" t="s">
        <v>63</v>
      </c>
      <c r="BD1083">
        <v>31</v>
      </c>
    </row>
    <row r="1084" spans="1:56" hidden="1" x14ac:dyDescent="0.15">
      <c r="A1084">
        <v>238</v>
      </c>
      <c r="B1084">
        <v>11</v>
      </c>
      <c r="C1084">
        <v>3</v>
      </c>
      <c r="D1084">
        <v>3</v>
      </c>
      <c r="E1084">
        <v>0</v>
      </c>
      <c r="G1084" s="1">
        <v>44468</v>
      </c>
      <c r="H1084" t="s">
        <v>2267</v>
      </c>
      <c r="I1084" t="s">
        <v>56</v>
      </c>
      <c r="J1084">
        <v>245</v>
      </c>
      <c r="K1084" s="1">
        <v>43542</v>
      </c>
      <c r="L1084" s="1">
        <v>43542</v>
      </c>
      <c r="M1084" s="1">
        <v>43535</v>
      </c>
      <c r="N1084" t="s">
        <v>2057</v>
      </c>
      <c r="O1084" t="s">
        <v>2058</v>
      </c>
      <c r="P1084" t="s">
        <v>2059</v>
      </c>
      <c r="Q1084" t="s">
        <v>2060</v>
      </c>
      <c r="R1084" s="1">
        <v>45361</v>
      </c>
      <c r="T1084" t="s">
        <v>2295</v>
      </c>
      <c r="U1084" t="s">
        <v>1684</v>
      </c>
      <c r="W1084" t="s">
        <v>1685</v>
      </c>
      <c r="X1084" t="s">
        <v>59</v>
      </c>
      <c r="Y1084" t="s">
        <v>1686</v>
      </c>
      <c r="Z1084" t="s">
        <v>1687</v>
      </c>
      <c r="AA1084" t="s">
        <v>1688</v>
      </c>
      <c r="AC1084">
        <v>1</v>
      </c>
      <c r="AG1084" t="s">
        <v>2258</v>
      </c>
      <c r="AL1084">
        <v>0</v>
      </c>
      <c r="AM1084">
        <v>0</v>
      </c>
      <c r="AN1084">
        <v>1</v>
      </c>
      <c r="AO1084">
        <v>1</v>
      </c>
      <c r="AR1084" s="2">
        <v>44469.422754629632</v>
      </c>
      <c r="AS1084" s="2">
        <v>44469.422754629632</v>
      </c>
      <c r="AT1084">
        <v>99127</v>
      </c>
      <c r="AU1084">
        <v>75</v>
      </c>
      <c r="AV1084">
        <v>0</v>
      </c>
      <c r="AW1084">
        <v>2</v>
      </c>
      <c r="AX1084" t="s">
        <v>2324</v>
      </c>
      <c r="AY1084" t="s">
        <v>2325</v>
      </c>
      <c r="BA1084" s="2">
        <v>44239.463425925926</v>
      </c>
      <c r="BB1084" s="2">
        <v>44183</v>
      </c>
      <c r="BC1084">
        <v>9999</v>
      </c>
      <c r="BD1084">
        <v>31</v>
      </c>
    </row>
    <row r="1085" spans="1:56" hidden="1" x14ac:dyDescent="0.15">
      <c r="A1085">
        <v>238</v>
      </c>
      <c r="B1085">
        <v>11</v>
      </c>
      <c r="C1085">
        <v>3</v>
      </c>
      <c r="D1085">
        <v>3</v>
      </c>
      <c r="E1085">
        <v>0</v>
      </c>
      <c r="G1085" s="1">
        <v>44468</v>
      </c>
      <c r="H1085" t="s">
        <v>2267</v>
      </c>
      <c r="I1085" t="s">
        <v>56</v>
      </c>
      <c r="J1085">
        <v>245</v>
      </c>
      <c r="K1085" s="1">
        <v>43542</v>
      </c>
      <c r="L1085" s="1">
        <v>43542</v>
      </c>
      <c r="M1085" s="1">
        <v>43535</v>
      </c>
      <c r="N1085" t="s">
        <v>2062</v>
      </c>
      <c r="O1085" t="s">
        <v>2063</v>
      </c>
      <c r="P1085" t="s">
        <v>2064</v>
      </c>
      <c r="Q1085" t="s">
        <v>2065</v>
      </c>
      <c r="R1085" s="1">
        <v>45361</v>
      </c>
      <c r="T1085" t="s">
        <v>2295</v>
      </c>
      <c r="U1085" t="s">
        <v>1684</v>
      </c>
      <c r="W1085" t="s">
        <v>1685</v>
      </c>
      <c r="X1085" t="s">
        <v>59</v>
      </c>
      <c r="Y1085" t="s">
        <v>1686</v>
      </c>
      <c r="Z1085" t="s">
        <v>1687</v>
      </c>
      <c r="AA1085" t="s">
        <v>1688</v>
      </c>
      <c r="AC1085">
        <v>1</v>
      </c>
      <c r="AG1085" t="s">
        <v>2258</v>
      </c>
      <c r="AL1085">
        <v>0</v>
      </c>
      <c r="AM1085">
        <v>0</v>
      </c>
      <c r="AN1085">
        <v>1</v>
      </c>
      <c r="AO1085">
        <v>1</v>
      </c>
      <c r="AR1085" s="2">
        <v>44469.422754629632</v>
      </c>
      <c r="AS1085" s="2">
        <v>44469.422754629632</v>
      </c>
      <c r="AT1085">
        <v>99127</v>
      </c>
      <c r="AU1085">
        <v>76</v>
      </c>
      <c r="AV1085">
        <v>0</v>
      </c>
      <c r="AW1085">
        <v>0</v>
      </c>
      <c r="AY1085" t="s">
        <v>2066</v>
      </c>
      <c r="BA1085" s="2">
        <v>44183</v>
      </c>
      <c r="BB1085" s="2">
        <v>44183</v>
      </c>
      <c r="BC1085" t="s">
        <v>63</v>
      </c>
      <c r="BD1085">
        <v>31</v>
      </c>
    </row>
    <row r="1086" spans="1:56" hidden="1" x14ac:dyDescent="0.15">
      <c r="A1086">
        <v>238</v>
      </c>
      <c r="B1086">
        <v>11</v>
      </c>
      <c r="C1086">
        <v>3</v>
      </c>
      <c r="D1086">
        <v>3</v>
      </c>
      <c r="E1086">
        <v>0</v>
      </c>
      <c r="G1086" s="1">
        <v>44468</v>
      </c>
      <c r="H1086" t="s">
        <v>2267</v>
      </c>
      <c r="I1086" t="s">
        <v>56</v>
      </c>
      <c r="J1086">
        <v>245</v>
      </c>
      <c r="K1086" s="1">
        <v>43542</v>
      </c>
      <c r="L1086" s="1">
        <v>43542</v>
      </c>
      <c r="M1086" s="1">
        <v>43535</v>
      </c>
      <c r="N1086" t="s">
        <v>2067</v>
      </c>
      <c r="O1086" t="s">
        <v>2068</v>
      </c>
      <c r="P1086" t="s">
        <v>2069</v>
      </c>
      <c r="Q1086" t="s">
        <v>2070</v>
      </c>
      <c r="R1086" s="1">
        <v>45361</v>
      </c>
      <c r="T1086" t="s">
        <v>2295</v>
      </c>
      <c r="U1086" t="s">
        <v>1684</v>
      </c>
      <c r="W1086" t="s">
        <v>1685</v>
      </c>
      <c r="X1086" t="s">
        <v>59</v>
      </c>
      <c r="Y1086" t="s">
        <v>1686</v>
      </c>
      <c r="Z1086" t="s">
        <v>1687</v>
      </c>
      <c r="AA1086" t="s">
        <v>1688</v>
      </c>
      <c r="AC1086">
        <v>1</v>
      </c>
      <c r="AG1086" t="s">
        <v>2258</v>
      </c>
      <c r="AL1086">
        <v>0</v>
      </c>
      <c r="AM1086">
        <v>0</v>
      </c>
      <c r="AN1086">
        <v>1</v>
      </c>
      <c r="AO1086">
        <v>1</v>
      </c>
      <c r="AR1086" s="2">
        <v>44469.422754629632</v>
      </c>
      <c r="AS1086" s="2">
        <v>44469.422754629632</v>
      </c>
      <c r="AT1086">
        <v>99127</v>
      </c>
      <c r="AU1086">
        <v>77</v>
      </c>
      <c r="AV1086">
        <v>0</v>
      </c>
      <c r="AW1086">
        <v>0</v>
      </c>
      <c r="AY1086" t="s">
        <v>2071</v>
      </c>
      <c r="BA1086" s="2">
        <v>44183</v>
      </c>
      <c r="BB1086" s="2">
        <v>44183</v>
      </c>
      <c r="BC1086" t="s">
        <v>63</v>
      </c>
      <c r="BD1086">
        <v>31</v>
      </c>
    </row>
    <row r="1087" spans="1:56" x14ac:dyDescent="0.15">
      <c r="A1087">
        <v>238</v>
      </c>
      <c r="B1087">
        <v>31</v>
      </c>
      <c r="C1087">
        <v>3</v>
      </c>
      <c r="D1087">
        <v>3</v>
      </c>
      <c r="E1087">
        <v>0</v>
      </c>
      <c r="F1087">
        <f>-23-54</f>
        <v>-77</v>
      </c>
      <c r="G1087" s="1">
        <v>45280</v>
      </c>
      <c r="H1087" t="s">
        <v>2262</v>
      </c>
      <c r="I1087" t="s">
        <v>56</v>
      </c>
      <c r="J1087">
        <v>245</v>
      </c>
      <c r="K1087" s="1">
        <v>43542</v>
      </c>
      <c r="L1087" s="1">
        <v>43542</v>
      </c>
      <c r="M1087" s="1">
        <v>43542</v>
      </c>
      <c r="N1087" t="s">
        <v>2052</v>
      </c>
      <c r="O1087" t="s">
        <v>2053</v>
      </c>
      <c r="P1087" t="s">
        <v>2054</v>
      </c>
      <c r="Q1087" t="s">
        <v>2055</v>
      </c>
      <c r="R1087" s="1">
        <v>45361</v>
      </c>
      <c r="T1087" t="s">
        <v>2295</v>
      </c>
      <c r="U1087" t="s">
        <v>1684</v>
      </c>
      <c r="W1087" t="s">
        <v>1685</v>
      </c>
      <c r="X1087" t="s">
        <v>59</v>
      </c>
      <c r="Y1087" t="s">
        <v>1686</v>
      </c>
      <c r="Z1087" t="s">
        <v>3579</v>
      </c>
      <c r="AA1087" t="s">
        <v>1688</v>
      </c>
      <c r="AC1087">
        <v>1</v>
      </c>
      <c r="AG1087" t="s">
        <v>2258</v>
      </c>
      <c r="AL1087">
        <v>0</v>
      </c>
      <c r="AN1087">
        <v>1</v>
      </c>
      <c r="AO1087">
        <v>1</v>
      </c>
      <c r="AR1087" s="2">
        <v>45280.568773148145</v>
      </c>
      <c r="AS1087" s="2">
        <v>45280.568773148145</v>
      </c>
      <c r="AT1087">
        <v>512272</v>
      </c>
      <c r="AU1087">
        <v>74</v>
      </c>
      <c r="AV1087">
        <v>0</v>
      </c>
      <c r="AW1087">
        <v>2</v>
      </c>
      <c r="AX1087" t="s">
        <v>3581</v>
      </c>
      <c r="AY1087" t="s">
        <v>3580</v>
      </c>
      <c r="BA1087" s="2">
        <v>45280.567986111113</v>
      </c>
      <c r="BB1087" s="2">
        <v>44183</v>
      </c>
      <c r="BC1087">
        <v>512272</v>
      </c>
      <c r="BD1087">
        <v>31</v>
      </c>
    </row>
    <row r="1088" spans="1:56" x14ac:dyDescent="0.15">
      <c r="A1088">
        <v>238</v>
      </c>
      <c r="B1088">
        <v>31</v>
      </c>
      <c r="C1088">
        <v>3</v>
      </c>
      <c r="D1088">
        <v>3</v>
      </c>
      <c r="E1088">
        <v>0</v>
      </c>
      <c r="F1088">
        <f>-23-54</f>
        <v>-77</v>
      </c>
      <c r="G1088" s="1">
        <v>45280</v>
      </c>
      <c r="H1088" t="s">
        <v>2262</v>
      </c>
      <c r="I1088" t="s">
        <v>56</v>
      </c>
      <c r="J1088">
        <v>245</v>
      </c>
      <c r="K1088" s="1">
        <v>43542</v>
      </c>
      <c r="L1088" s="1">
        <v>43542</v>
      </c>
      <c r="M1088" s="1">
        <v>43542</v>
      </c>
      <c r="N1088" t="s">
        <v>2803</v>
      </c>
      <c r="O1088" t="s">
        <v>2063</v>
      </c>
      <c r="P1088" t="s">
        <v>2064</v>
      </c>
      <c r="Q1088" t="s">
        <v>2065</v>
      </c>
      <c r="R1088" s="1">
        <v>45361</v>
      </c>
      <c r="T1088" t="s">
        <v>2295</v>
      </c>
      <c r="U1088" t="s">
        <v>1684</v>
      </c>
      <c r="W1088" t="s">
        <v>1685</v>
      </c>
      <c r="X1088" t="s">
        <v>59</v>
      </c>
      <c r="Y1088" t="s">
        <v>1686</v>
      </c>
      <c r="Z1088" t="s">
        <v>3579</v>
      </c>
      <c r="AA1088" t="s">
        <v>1688</v>
      </c>
      <c r="AC1088">
        <v>1</v>
      </c>
      <c r="AG1088" t="s">
        <v>2258</v>
      </c>
      <c r="AL1088">
        <v>0</v>
      </c>
      <c r="AN1088">
        <v>1</v>
      </c>
      <c r="AO1088">
        <v>1</v>
      </c>
      <c r="AR1088" s="2">
        <v>45280.568773148145</v>
      </c>
      <c r="AS1088" s="2">
        <v>45280.568773148145</v>
      </c>
      <c r="AT1088">
        <v>512272</v>
      </c>
      <c r="AU1088">
        <v>76</v>
      </c>
      <c r="AV1088">
        <v>0</v>
      </c>
      <c r="AW1088">
        <v>2</v>
      </c>
      <c r="AX1088" t="s">
        <v>3144</v>
      </c>
      <c r="AY1088" t="s">
        <v>3143</v>
      </c>
      <c r="BA1088" s="2">
        <v>45110.697442129633</v>
      </c>
      <c r="BB1088" s="2">
        <v>44183</v>
      </c>
      <c r="BC1088">
        <v>512272</v>
      </c>
      <c r="BD1088">
        <v>31</v>
      </c>
    </row>
    <row r="1089" spans="1:56" x14ac:dyDescent="0.15">
      <c r="A1089">
        <v>238</v>
      </c>
      <c r="B1089">
        <v>31</v>
      </c>
      <c r="C1089">
        <v>3</v>
      </c>
      <c r="D1089">
        <v>3</v>
      </c>
      <c r="E1089">
        <v>0</v>
      </c>
      <c r="F1089">
        <f>-23-54</f>
        <v>-77</v>
      </c>
      <c r="G1089" s="1">
        <v>45280</v>
      </c>
      <c r="H1089" t="s">
        <v>2262</v>
      </c>
      <c r="I1089" t="s">
        <v>56</v>
      </c>
      <c r="J1089">
        <v>245</v>
      </c>
      <c r="K1089" s="1">
        <v>43542</v>
      </c>
      <c r="L1089" s="1">
        <v>43542</v>
      </c>
      <c r="M1089" s="1">
        <v>43542</v>
      </c>
      <c r="N1089" t="s">
        <v>2067</v>
      </c>
      <c r="O1089" t="s">
        <v>2068</v>
      </c>
      <c r="P1089" t="s">
        <v>2069</v>
      </c>
      <c r="Q1089" t="s">
        <v>2070</v>
      </c>
      <c r="R1089" s="1">
        <v>45361</v>
      </c>
      <c r="T1089" t="s">
        <v>2295</v>
      </c>
      <c r="U1089" t="s">
        <v>1684</v>
      </c>
      <c r="W1089" t="s">
        <v>1685</v>
      </c>
      <c r="X1089" t="s">
        <v>59</v>
      </c>
      <c r="Y1089" t="s">
        <v>1686</v>
      </c>
      <c r="Z1089" t="s">
        <v>3579</v>
      </c>
      <c r="AA1089" t="s">
        <v>1688</v>
      </c>
      <c r="AC1089">
        <v>1</v>
      </c>
      <c r="AG1089" t="s">
        <v>2258</v>
      </c>
      <c r="AL1089">
        <v>0</v>
      </c>
      <c r="AN1089">
        <v>1</v>
      </c>
      <c r="AO1089">
        <v>1</v>
      </c>
      <c r="AR1089" s="2">
        <v>45280.568773148145</v>
      </c>
      <c r="AS1089" s="2">
        <v>45280.568773148145</v>
      </c>
      <c r="AT1089">
        <v>512272</v>
      </c>
      <c r="AU1089">
        <v>77</v>
      </c>
      <c r="AV1089">
        <v>0</v>
      </c>
      <c r="AW1089">
        <v>2</v>
      </c>
      <c r="AX1089" t="s">
        <v>2800</v>
      </c>
      <c r="AY1089" t="s">
        <v>2799</v>
      </c>
      <c r="BA1089" s="2">
        <v>44720.38753472222</v>
      </c>
      <c r="BB1089" s="2">
        <v>44183</v>
      </c>
      <c r="BC1089">
        <v>512272</v>
      </c>
      <c r="BD1089">
        <v>31</v>
      </c>
    </row>
    <row r="1090" spans="1:56" hidden="1" x14ac:dyDescent="0.15">
      <c r="A1090">
        <v>238</v>
      </c>
      <c r="B1090">
        <v>18</v>
      </c>
      <c r="C1090">
        <v>3</v>
      </c>
      <c r="D1090">
        <v>3</v>
      </c>
      <c r="E1090">
        <v>0</v>
      </c>
      <c r="G1090" s="1">
        <v>44748</v>
      </c>
      <c r="H1090" t="s">
        <v>2267</v>
      </c>
      <c r="I1090" t="s">
        <v>56</v>
      </c>
      <c r="J1090">
        <v>245</v>
      </c>
      <c r="K1090" s="1">
        <v>43542</v>
      </c>
      <c r="L1090" s="1">
        <v>43542</v>
      </c>
      <c r="M1090" s="1">
        <v>43535</v>
      </c>
      <c r="N1090" t="s">
        <v>1689</v>
      </c>
      <c r="O1090" t="s">
        <v>1686</v>
      </c>
      <c r="P1090" t="s">
        <v>1690</v>
      </c>
      <c r="Q1090" t="s">
        <v>1688</v>
      </c>
      <c r="R1090" s="1">
        <v>45361</v>
      </c>
      <c r="T1090" t="s">
        <v>2295</v>
      </c>
      <c r="U1090" t="s">
        <v>1684</v>
      </c>
      <c r="W1090" t="s">
        <v>1685</v>
      </c>
      <c r="X1090" t="s">
        <v>59</v>
      </c>
      <c r="Y1090" t="s">
        <v>1686</v>
      </c>
      <c r="Z1090" t="s">
        <v>1687</v>
      </c>
      <c r="AA1090" t="s">
        <v>1688</v>
      </c>
      <c r="AC1090">
        <v>1</v>
      </c>
      <c r="AG1090" t="s">
        <v>2258</v>
      </c>
      <c r="AL1090">
        <v>0</v>
      </c>
      <c r="AM1090">
        <v>0</v>
      </c>
      <c r="AN1090">
        <v>1</v>
      </c>
      <c r="AO1090">
        <v>1</v>
      </c>
      <c r="AR1090" s="2">
        <v>44748.553530092591</v>
      </c>
      <c r="AS1090" s="2">
        <v>44748.553530092591</v>
      </c>
      <c r="AT1090">
        <v>512272</v>
      </c>
      <c r="AU1090">
        <v>1</v>
      </c>
      <c r="AV1090">
        <v>0</v>
      </c>
      <c r="AW1090">
        <v>2</v>
      </c>
      <c r="AX1090" t="s">
        <v>2746</v>
      </c>
      <c r="AY1090" t="s">
        <v>2745</v>
      </c>
      <c r="BA1090" s="2">
        <v>44720.372685185182</v>
      </c>
      <c r="BB1090" s="2">
        <v>44183</v>
      </c>
      <c r="BC1090">
        <v>512272</v>
      </c>
      <c r="BD1090">
        <v>31</v>
      </c>
    </row>
    <row r="1091" spans="1:56" hidden="1" x14ac:dyDescent="0.15">
      <c r="A1091">
        <v>238</v>
      </c>
      <c r="B1091">
        <v>18</v>
      </c>
      <c r="C1091">
        <v>3</v>
      </c>
      <c r="D1091">
        <v>3</v>
      </c>
      <c r="E1091">
        <v>0</v>
      </c>
      <c r="G1091" s="1">
        <v>44748</v>
      </c>
      <c r="H1091" t="s">
        <v>2267</v>
      </c>
      <c r="I1091" t="s">
        <v>56</v>
      </c>
      <c r="J1091">
        <v>245</v>
      </c>
      <c r="K1091" s="1">
        <v>43542</v>
      </c>
      <c r="L1091" s="1">
        <v>43542</v>
      </c>
      <c r="M1091" s="1">
        <v>43535</v>
      </c>
      <c r="N1091" t="s">
        <v>1692</v>
      </c>
      <c r="O1091" t="s">
        <v>1693</v>
      </c>
      <c r="P1091" t="s">
        <v>1694</v>
      </c>
      <c r="Q1091" t="s">
        <v>1695</v>
      </c>
      <c r="R1091" s="1">
        <v>45361</v>
      </c>
      <c r="T1091" t="s">
        <v>2295</v>
      </c>
      <c r="U1091" t="s">
        <v>1684</v>
      </c>
      <c r="W1091" t="s">
        <v>1685</v>
      </c>
      <c r="X1091" t="s">
        <v>59</v>
      </c>
      <c r="Y1091" t="s">
        <v>1686</v>
      </c>
      <c r="Z1091" t="s">
        <v>1687</v>
      </c>
      <c r="AA1091" t="s">
        <v>1688</v>
      </c>
      <c r="AC1091">
        <v>1</v>
      </c>
      <c r="AG1091" t="s">
        <v>2258</v>
      </c>
      <c r="AL1091">
        <v>0</v>
      </c>
      <c r="AM1091">
        <v>0</v>
      </c>
      <c r="AN1091">
        <v>1</v>
      </c>
      <c r="AO1091">
        <v>1</v>
      </c>
      <c r="AR1091" s="2">
        <v>44748.553530092591</v>
      </c>
      <c r="AS1091" s="2">
        <v>44748.553530092591</v>
      </c>
      <c r="AT1091">
        <v>512272</v>
      </c>
      <c r="AU1091">
        <v>2</v>
      </c>
      <c r="AV1091">
        <v>0</v>
      </c>
      <c r="AW1091">
        <v>0</v>
      </c>
      <c r="AY1091" t="s">
        <v>1696</v>
      </c>
      <c r="BA1091" s="2">
        <v>44183</v>
      </c>
      <c r="BB1091" s="2">
        <v>44183</v>
      </c>
      <c r="BC1091" t="s">
        <v>63</v>
      </c>
      <c r="BD1091">
        <v>31</v>
      </c>
    </row>
    <row r="1092" spans="1:56" hidden="1" x14ac:dyDescent="0.15">
      <c r="A1092">
        <v>238</v>
      </c>
      <c r="B1092">
        <v>18</v>
      </c>
      <c r="C1092">
        <v>3</v>
      </c>
      <c r="D1092">
        <v>3</v>
      </c>
      <c r="E1092">
        <v>0</v>
      </c>
      <c r="G1092" s="1">
        <v>44748</v>
      </c>
      <c r="H1092" t="s">
        <v>2267</v>
      </c>
      <c r="I1092" t="s">
        <v>56</v>
      </c>
      <c r="J1092">
        <v>245</v>
      </c>
      <c r="K1092" s="1">
        <v>43542</v>
      </c>
      <c r="L1092" s="1">
        <v>43542</v>
      </c>
      <c r="M1092" s="1">
        <v>43535</v>
      </c>
      <c r="N1092" t="s">
        <v>1697</v>
      </c>
      <c r="O1092" t="s">
        <v>1698</v>
      </c>
      <c r="P1092" t="s">
        <v>1699</v>
      </c>
      <c r="Q1092" t="s">
        <v>1700</v>
      </c>
      <c r="R1092" s="1">
        <v>45361</v>
      </c>
      <c r="T1092" t="s">
        <v>2295</v>
      </c>
      <c r="U1092" t="s">
        <v>1684</v>
      </c>
      <c r="W1092" t="s">
        <v>1685</v>
      </c>
      <c r="X1092" t="s">
        <v>59</v>
      </c>
      <c r="Y1092" t="s">
        <v>1686</v>
      </c>
      <c r="Z1092" t="s">
        <v>1687</v>
      </c>
      <c r="AA1092" t="s">
        <v>1688</v>
      </c>
      <c r="AC1092">
        <v>1</v>
      </c>
      <c r="AG1092" t="s">
        <v>2258</v>
      </c>
      <c r="AL1092">
        <v>0</v>
      </c>
      <c r="AM1092">
        <v>0</v>
      </c>
      <c r="AN1092">
        <v>1</v>
      </c>
      <c r="AO1092">
        <v>1</v>
      </c>
      <c r="AR1092" s="2">
        <v>44748.553530092591</v>
      </c>
      <c r="AS1092" s="2">
        <v>44748.553530092591</v>
      </c>
      <c r="AT1092">
        <v>512272</v>
      </c>
      <c r="AU1092">
        <v>3</v>
      </c>
      <c r="AV1092">
        <v>0</v>
      </c>
      <c r="AW1092">
        <v>0</v>
      </c>
      <c r="AY1092" t="s">
        <v>1701</v>
      </c>
      <c r="BA1092" s="2">
        <v>44183</v>
      </c>
      <c r="BB1092" s="2">
        <v>44183</v>
      </c>
      <c r="BC1092" t="s">
        <v>63</v>
      </c>
      <c r="BD1092">
        <v>31</v>
      </c>
    </row>
    <row r="1093" spans="1:56" hidden="1" x14ac:dyDescent="0.15">
      <c r="A1093">
        <v>238</v>
      </c>
      <c r="B1093">
        <v>18</v>
      </c>
      <c r="C1093">
        <v>3</v>
      </c>
      <c r="D1093">
        <v>3</v>
      </c>
      <c r="E1093">
        <v>0</v>
      </c>
      <c r="G1093" s="1">
        <v>44748</v>
      </c>
      <c r="H1093" t="s">
        <v>2267</v>
      </c>
      <c r="I1093" t="s">
        <v>56</v>
      </c>
      <c r="J1093">
        <v>245</v>
      </c>
      <c r="K1093" s="1">
        <v>43542</v>
      </c>
      <c r="L1093" s="1">
        <v>43542</v>
      </c>
      <c r="M1093" s="1">
        <v>43535</v>
      </c>
      <c r="N1093" t="s">
        <v>2457</v>
      </c>
      <c r="O1093" t="s">
        <v>1708</v>
      </c>
      <c r="P1093" t="s">
        <v>1709</v>
      </c>
      <c r="Q1093" t="s">
        <v>1710</v>
      </c>
      <c r="R1093" s="1">
        <v>45361</v>
      </c>
      <c r="T1093" t="s">
        <v>2295</v>
      </c>
      <c r="U1093" t="s">
        <v>1684</v>
      </c>
      <c r="W1093" t="s">
        <v>1685</v>
      </c>
      <c r="X1093" t="s">
        <v>59</v>
      </c>
      <c r="Y1093" t="s">
        <v>1686</v>
      </c>
      <c r="Z1093" t="s">
        <v>1687</v>
      </c>
      <c r="AA1093" t="s">
        <v>1688</v>
      </c>
      <c r="AC1093">
        <v>1</v>
      </c>
      <c r="AG1093" t="s">
        <v>2258</v>
      </c>
      <c r="AL1093">
        <v>0</v>
      </c>
      <c r="AM1093">
        <v>0</v>
      </c>
      <c r="AN1093">
        <v>1</v>
      </c>
      <c r="AO1093">
        <v>1</v>
      </c>
      <c r="AR1093" s="2">
        <v>44748.553530092591</v>
      </c>
      <c r="AS1093" s="2">
        <v>44748.553530092591</v>
      </c>
      <c r="AT1093">
        <v>512272</v>
      </c>
      <c r="AU1093">
        <v>5</v>
      </c>
      <c r="AV1093">
        <v>0</v>
      </c>
      <c r="AW1093">
        <v>2</v>
      </c>
      <c r="AX1093" t="s">
        <v>2458</v>
      </c>
      <c r="AY1093" t="s">
        <v>2459</v>
      </c>
      <c r="BA1093" s="2">
        <v>44342.470416666663</v>
      </c>
      <c r="BB1093" s="2">
        <v>44183</v>
      </c>
      <c r="BC1093">
        <v>99127</v>
      </c>
      <c r="BD1093">
        <v>31</v>
      </c>
    </row>
    <row r="1094" spans="1:56" hidden="1" x14ac:dyDescent="0.15">
      <c r="A1094">
        <v>238</v>
      </c>
      <c r="B1094">
        <v>18</v>
      </c>
      <c r="C1094">
        <v>3</v>
      </c>
      <c r="D1094">
        <v>3</v>
      </c>
      <c r="E1094">
        <v>0</v>
      </c>
      <c r="G1094" s="1">
        <v>44748</v>
      </c>
      <c r="H1094" t="s">
        <v>2267</v>
      </c>
      <c r="I1094" t="s">
        <v>56</v>
      </c>
      <c r="J1094">
        <v>245</v>
      </c>
      <c r="K1094" s="1">
        <v>43542</v>
      </c>
      <c r="L1094" s="1">
        <v>43542</v>
      </c>
      <c r="M1094" s="1">
        <v>43535</v>
      </c>
      <c r="N1094" t="s">
        <v>1712</v>
      </c>
      <c r="O1094" t="s">
        <v>1713</v>
      </c>
      <c r="P1094" t="s">
        <v>1714</v>
      </c>
      <c r="Q1094" t="s">
        <v>1715</v>
      </c>
      <c r="R1094" s="1">
        <v>45361</v>
      </c>
      <c r="T1094" t="s">
        <v>2295</v>
      </c>
      <c r="U1094" t="s">
        <v>1684</v>
      </c>
      <c r="W1094" t="s">
        <v>1685</v>
      </c>
      <c r="X1094" t="s">
        <v>59</v>
      </c>
      <c r="Y1094" t="s">
        <v>1686</v>
      </c>
      <c r="Z1094" t="s">
        <v>1687</v>
      </c>
      <c r="AA1094" t="s">
        <v>1688</v>
      </c>
      <c r="AC1094">
        <v>1</v>
      </c>
      <c r="AG1094" t="s">
        <v>2258</v>
      </c>
      <c r="AL1094">
        <v>0</v>
      </c>
      <c r="AM1094">
        <v>0</v>
      </c>
      <c r="AN1094">
        <v>1</v>
      </c>
      <c r="AO1094">
        <v>1</v>
      </c>
      <c r="AR1094" s="2">
        <v>44748.553530092591</v>
      </c>
      <c r="AS1094" s="2">
        <v>44748.553530092591</v>
      </c>
      <c r="AT1094">
        <v>512272</v>
      </c>
      <c r="AU1094">
        <v>6</v>
      </c>
      <c r="AV1094">
        <v>0</v>
      </c>
      <c r="AW1094">
        <v>0</v>
      </c>
      <c r="AY1094" t="s">
        <v>1716</v>
      </c>
      <c r="BA1094" s="2">
        <v>44183</v>
      </c>
      <c r="BB1094" s="2">
        <v>44183</v>
      </c>
      <c r="BC1094" t="s">
        <v>63</v>
      </c>
      <c r="BD1094">
        <v>31</v>
      </c>
    </row>
    <row r="1095" spans="1:56" hidden="1" x14ac:dyDescent="0.15">
      <c r="A1095">
        <v>238</v>
      </c>
      <c r="B1095">
        <v>18</v>
      </c>
      <c r="C1095">
        <v>3</v>
      </c>
      <c r="D1095">
        <v>3</v>
      </c>
      <c r="E1095">
        <v>0</v>
      </c>
      <c r="G1095" s="1">
        <v>44748</v>
      </c>
      <c r="H1095" t="s">
        <v>2267</v>
      </c>
      <c r="I1095" t="s">
        <v>56</v>
      </c>
      <c r="J1095">
        <v>245</v>
      </c>
      <c r="K1095" s="1">
        <v>43542</v>
      </c>
      <c r="L1095" s="1">
        <v>43542</v>
      </c>
      <c r="M1095" s="1">
        <v>43535</v>
      </c>
      <c r="N1095" t="s">
        <v>1722</v>
      </c>
      <c r="O1095" t="s">
        <v>1723</v>
      </c>
      <c r="P1095" t="s">
        <v>1724</v>
      </c>
      <c r="Q1095" t="s">
        <v>1725</v>
      </c>
      <c r="R1095" s="1">
        <v>45361</v>
      </c>
      <c r="T1095" t="s">
        <v>2295</v>
      </c>
      <c r="U1095" t="s">
        <v>1684</v>
      </c>
      <c r="W1095" t="s">
        <v>1685</v>
      </c>
      <c r="X1095" t="s">
        <v>59</v>
      </c>
      <c r="Y1095" t="s">
        <v>1686</v>
      </c>
      <c r="Z1095" t="s">
        <v>1687</v>
      </c>
      <c r="AA1095" t="s">
        <v>1688</v>
      </c>
      <c r="AC1095">
        <v>1</v>
      </c>
      <c r="AG1095" t="s">
        <v>2258</v>
      </c>
      <c r="AL1095">
        <v>0</v>
      </c>
      <c r="AM1095">
        <v>0</v>
      </c>
      <c r="AN1095">
        <v>1</v>
      </c>
      <c r="AO1095">
        <v>1</v>
      </c>
      <c r="AR1095" s="2">
        <v>44748.553530092591</v>
      </c>
      <c r="AS1095" s="2">
        <v>44748.553530092591</v>
      </c>
      <c r="AT1095">
        <v>512272</v>
      </c>
      <c r="AU1095">
        <v>8</v>
      </c>
      <c r="AV1095">
        <v>0</v>
      </c>
      <c r="AW1095">
        <v>2</v>
      </c>
      <c r="AX1095" t="s">
        <v>2395</v>
      </c>
      <c r="AY1095" t="s">
        <v>2396</v>
      </c>
      <c r="BA1095" s="2">
        <v>44239.463043981479</v>
      </c>
      <c r="BB1095" s="2">
        <v>44183</v>
      </c>
      <c r="BC1095">
        <v>9999</v>
      </c>
      <c r="BD1095">
        <v>31</v>
      </c>
    </row>
    <row r="1096" spans="1:56" hidden="1" x14ac:dyDescent="0.15">
      <c r="A1096">
        <v>238</v>
      </c>
      <c r="B1096">
        <v>18</v>
      </c>
      <c r="C1096">
        <v>3</v>
      </c>
      <c r="D1096">
        <v>3</v>
      </c>
      <c r="E1096">
        <v>0</v>
      </c>
      <c r="G1096" s="1">
        <v>44748</v>
      </c>
      <c r="H1096" t="s">
        <v>2267</v>
      </c>
      <c r="I1096" t="s">
        <v>56</v>
      </c>
      <c r="J1096">
        <v>245</v>
      </c>
      <c r="K1096" s="1">
        <v>43542</v>
      </c>
      <c r="L1096" s="1">
        <v>43542</v>
      </c>
      <c r="M1096" s="1">
        <v>43535</v>
      </c>
      <c r="N1096" t="s">
        <v>1727</v>
      </c>
      <c r="O1096" t="s">
        <v>1728</v>
      </c>
      <c r="P1096" t="s">
        <v>1729</v>
      </c>
      <c r="Q1096" t="s">
        <v>1730</v>
      </c>
      <c r="R1096" s="1">
        <v>45361</v>
      </c>
      <c r="T1096" t="s">
        <v>2295</v>
      </c>
      <c r="U1096" t="s">
        <v>1684</v>
      </c>
      <c r="W1096" t="s">
        <v>1685</v>
      </c>
      <c r="X1096" t="s">
        <v>59</v>
      </c>
      <c r="Y1096" t="s">
        <v>1686</v>
      </c>
      <c r="Z1096" t="s">
        <v>1687</v>
      </c>
      <c r="AA1096" t="s">
        <v>1688</v>
      </c>
      <c r="AC1096">
        <v>1</v>
      </c>
      <c r="AG1096" t="s">
        <v>2258</v>
      </c>
      <c r="AL1096">
        <v>0</v>
      </c>
      <c r="AM1096">
        <v>0</v>
      </c>
      <c r="AN1096">
        <v>1</v>
      </c>
      <c r="AO1096">
        <v>1</v>
      </c>
      <c r="AR1096" s="2">
        <v>44748.553530092591</v>
      </c>
      <c r="AS1096" s="2">
        <v>44748.553530092591</v>
      </c>
      <c r="AT1096">
        <v>512272</v>
      </c>
      <c r="AU1096">
        <v>9</v>
      </c>
      <c r="AV1096">
        <v>0</v>
      </c>
      <c r="AW1096">
        <v>2</v>
      </c>
      <c r="AX1096" t="s">
        <v>2460</v>
      </c>
      <c r="AY1096" t="s">
        <v>2461</v>
      </c>
      <c r="BA1096" s="2">
        <v>44342.471134259256</v>
      </c>
      <c r="BB1096" s="2">
        <v>44183</v>
      </c>
      <c r="BC1096">
        <v>99127</v>
      </c>
      <c r="BD1096">
        <v>31</v>
      </c>
    </row>
    <row r="1097" spans="1:56" hidden="1" x14ac:dyDescent="0.15">
      <c r="A1097">
        <v>238</v>
      </c>
      <c r="B1097">
        <v>18</v>
      </c>
      <c r="C1097">
        <v>3</v>
      </c>
      <c r="D1097">
        <v>3</v>
      </c>
      <c r="E1097">
        <v>0</v>
      </c>
      <c r="G1097" s="1">
        <v>44748</v>
      </c>
      <c r="H1097" t="s">
        <v>2267</v>
      </c>
      <c r="I1097" t="s">
        <v>56</v>
      </c>
      <c r="J1097">
        <v>245</v>
      </c>
      <c r="K1097" s="1">
        <v>43542</v>
      </c>
      <c r="L1097" s="1">
        <v>43542</v>
      </c>
      <c r="M1097" s="1">
        <v>43535</v>
      </c>
      <c r="N1097" t="s">
        <v>1732</v>
      </c>
      <c r="O1097" t="s">
        <v>1738</v>
      </c>
      <c r="P1097" t="s">
        <v>1739</v>
      </c>
      <c r="Q1097" t="s">
        <v>1740</v>
      </c>
      <c r="R1097" s="1">
        <v>45361</v>
      </c>
      <c r="T1097" t="s">
        <v>2295</v>
      </c>
      <c r="U1097" t="s">
        <v>1684</v>
      </c>
      <c r="W1097" t="s">
        <v>1685</v>
      </c>
      <c r="X1097" t="s">
        <v>59</v>
      </c>
      <c r="Y1097" t="s">
        <v>1686</v>
      </c>
      <c r="Z1097" t="s">
        <v>1687</v>
      </c>
      <c r="AA1097" t="s">
        <v>1688</v>
      </c>
      <c r="AC1097">
        <v>1</v>
      </c>
      <c r="AG1097" t="s">
        <v>2258</v>
      </c>
      <c r="AL1097">
        <v>0</v>
      </c>
      <c r="AM1097">
        <v>0</v>
      </c>
      <c r="AN1097">
        <v>1</v>
      </c>
      <c r="AO1097">
        <v>1</v>
      </c>
      <c r="AR1097" s="2">
        <v>44748.553530092591</v>
      </c>
      <c r="AS1097" s="2">
        <v>44748.553530092591</v>
      </c>
      <c r="AT1097">
        <v>512272</v>
      </c>
      <c r="AU1097">
        <v>11</v>
      </c>
      <c r="AV1097">
        <v>0</v>
      </c>
      <c r="AW1097">
        <v>2</v>
      </c>
      <c r="AX1097" t="s">
        <v>2740</v>
      </c>
      <c r="AY1097" t="s">
        <v>2739</v>
      </c>
      <c r="BA1097" s="2">
        <v>44720.372407407405</v>
      </c>
      <c r="BB1097" s="2">
        <v>44183</v>
      </c>
      <c r="BC1097">
        <v>512272</v>
      </c>
      <c r="BD1097">
        <v>31</v>
      </c>
    </row>
    <row r="1098" spans="1:56" hidden="1" x14ac:dyDescent="0.15">
      <c r="A1098">
        <v>238</v>
      </c>
      <c r="B1098">
        <v>18</v>
      </c>
      <c r="C1098">
        <v>3</v>
      </c>
      <c r="D1098">
        <v>3</v>
      </c>
      <c r="E1098">
        <v>0</v>
      </c>
      <c r="G1098" s="1">
        <v>44748</v>
      </c>
      <c r="H1098" t="s">
        <v>2267</v>
      </c>
      <c r="I1098" t="s">
        <v>56</v>
      </c>
      <c r="J1098">
        <v>245</v>
      </c>
      <c r="K1098" s="1">
        <v>43542</v>
      </c>
      <c r="L1098" s="1">
        <v>43542</v>
      </c>
      <c r="M1098" s="1">
        <v>43535</v>
      </c>
      <c r="N1098" t="s">
        <v>1742</v>
      </c>
      <c r="O1098" t="s">
        <v>1743</v>
      </c>
      <c r="P1098" t="s">
        <v>1744</v>
      </c>
      <c r="Q1098" t="s">
        <v>1745</v>
      </c>
      <c r="R1098" s="1">
        <v>45361</v>
      </c>
      <c r="T1098" t="s">
        <v>2295</v>
      </c>
      <c r="U1098" t="s">
        <v>1684</v>
      </c>
      <c r="W1098" t="s">
        <v>1685</v>
      </c>
      <c r="X1098" t="s">
        <v>59</v>
      </c>
      <c r="Y1098" t="s">
        <v>1686</v>
      </c>
      <c r="Z1098" t="s">
        <v>1687</v>
      </c>
      <c r="AA1098" t="s">
        <v>1688</v>
      </c>
      <c r="AC1098">
        <v>1</v>
      </c>
      <c r="AG1098" t="s">
        <v>2258</v>
      </c>
      <c r="AL1098">
        <v>0</v>
      </c>
      <c r="AM1098">
        <v>0</v>
      </c>
      <c r="AN1098">
        <v>1</v>
      </c>
      <c r="AO1098">
        <v>1</v>
      </c>
      <c r="AR1098" s="2">
        <v>44748.553530092591</v>
      </c>
      <c r="AS1098" s="2">
        <v>44748.553530092591</v>
      </c>
      <c r="AT1098">
        <v>512272</v>
      </c>
      <c r="AU1098">
        <v>12</v>
      </c>
      <c r="AV1098">
        <v>0</v>
      </c>
      <c r="AW1098">
        <v>2</v>
      </c>
      <c r="AX1098" t="s">
        <v>2296</v>
      </c>
      <c r="AY1098" t="s">
        <v>2297</v>
      </c>
      <c r="BA1098" s="2">
        <v>44342.472870370373</v>
      </c>
      <c r="BB1098" s="2">
        <v>44183</v>
      </c>
      <c r="BC1098">
        <v>99127</v>
      </c>
      <c r="BD1098">
        <v>31</v>
      </c>
    </row>
    <row r="1099" spans="1:56" hidden="1" x14ac:dyDescent="0.15">
      <c r="A1099">
        <v>238</v>
      </c>
      <c r="B1099">
        <v>18</v>
      </c>
      <c r="C1099">
        <v>3</v>
      </c>
      <c r="D1099">
        <v>3</v>
      </c>
      <c r="E1099">
        <v>0</v>
      </c>
      <c r="G1099" s="1">
        <v>44748</v>
      </c>
      <c r="H1099" t="s">
        <v>2267</v>
      </c>
      <c r="I1099" t="s">
        <v>56</v>
      </c>
      <c r="J1099">
        <v>245</v>
      </c>
      <c r="K1099" s="1">
        <v>43542</v>
      </c>
      <c r="L1099" s="1">
        <v>43542</v>
      </c>
      <c r="M1099" s="1">
        <v>43535</v>
      </c>
      <c r="N1099" t="s">
        <v>1752</v>
      </c>
      <c r="O1099" t="s">
        <v>1753</v>
      </c>
      <c r="P1099" t="s">
        <v>1754</v>
      </c>
      <c r="Q1099" t="s">
        <v>1755</v>
      </c>
      <c r="R1099" s="1">
        <v>45361</v>
      </c>
      <c r="T1099" t="s">
        <v>2295</v>
      </c>
      <c r="U1099" t="s">
        <v>1684</v>
      </c>
      <c r="W1099" t="s">
        <v>1685</v>
      </c>
      <c r="X1099" t="s">
        <v>59</v>
      </c>
      <c r="Y1099" t="s">
        <v>1686</v>
      </c>
      <c r="Z1099" t="s">
        <v>1687</v>
      </c>
      <c r="AA1099" t="s">
        <v>1688</v>
      </c>
      <c r="AC1099">
        <v>1</v>
      </c>
      <c r="AG1099" t="s">
        <v>2258</v>
      </c>
      <c r="AL1099">
        <v>0</v>
      </c>
      <c r="AM1099">
        <v>0</v>
      </c>
      <c r="AN1099">
        <v>1</v>
      </c>
      <c r="AO1099">
        <v>1</v>
      </c>
      <c r="AR1099" s="2">
        <v>44748.553530092591</v>
      </c>
      <c r="AS1099" s="2">
        <v>44748.553530092591</v>
      </c>
      <c r="AT1099">
        <v>512272</v>
      </c>
      <c r="AU1099">
        <v>14</v>
      </c>
      <c r="AV1099">
        <v>0</v>
      </c>
      <c r="AW1099">
        <v>2</v>
      </c>
      <c r="AX1099" t="s">
        <v>2738</v>
      </c>
      <c r="AY1099" t="s">
        <v>2737</v>
      </c>
      <c r="BA1099" s="2">
        <v>44720.377199074072</v>
      </c>
      <c r="BB1099" s="2">
        <v>44183</v>
      </c>
      <c r="BC1099">
        <v>512272</v>
      </c>
      <c r="BD1099">
        <v>31</v>
      </c>
    </row>
    <row r="1100" spans="1:56" hidden="1" x14ac:dyDescent="0.15">
      <c r="A1100">
        <v>238</v>
      </c>
      <c r="B1100">
        <v>18</v>
      </c>
      <c r="C1100">
        <v>3</v>
      </c>
      <c r="D1100">
        <v>3</v>
      </c>
      <c r="E1100">
        <v>0</v>
      </c>
      <c r="G1100" s="1">
        <v>44748</v>
      </c>
      <c r="H1100" t="s">
        <v>2267</v>
      </c>
      <c r="I1100" t="s">
        <v>56</v>
      </c>
      <c r="J1100">
        <v>245</v>
      </c>
      <c r="K1100" s="1">
        <v>43542</v>
      </c>
      <c r="L1100" s="1">
        <v>43542</v>
      </c>
      <c r="M1100" s="1">
        <v>43535</v>
      </c>
      <c r="N1100" t="s">
        <v>1757</v>
      </c>
      <c r="O1100" t="s">
        <v>1758</v>
      </c>
      <c r="P1100" t="s">
        <v>1759</v>
      </c>
      <c r="Q1100" t="s">
        <v>1760</v>
      </c>
      <c r="R1100" s="1">
        <v>45361</v>
      </c>
      <c r="T1100" t="s">
        <v>2295</v>
      </c>
      <c r="U1100" t="s">
        <v>1684</v>
      </c>
      <c r="W1100" t="s">
        <v>1685</v>
      </c>
      <c r="X1100" t="s">
        <v>59</v>
      </c>
      <c r="Y1100" t="s">
        <v>1686</v>
      </c>
      <c r="Z1100" t="s">
        <v>1687</v>
      </c>
      <c r="AA1100" t="s">
        <v>1688</v>
      </c>
      <c r="AC1100">
        <v>1</v>
      </c>
      <c r="AG1100" t="s">
        <v>2258</v>
      </c>
      <c r="AL1100">
        <v>0</v>
      </c>
      <c r="AM1100">
        <v>0</v>
      </c>
      <c r="AN1100">
        <v>1</v>
      </c>
      <c r="AO1100">
        <v>1</v>
      </c>
      <c r="AR1100" s="2">
        <v>44748.553530092591</v>
      </c>
      <c r="AS1100" s="2">
        <v>44748.553530092591</v>
      </c>
      <c r="AT1100">
        <v>512272</v>
      </c>
      <c r="AU1100">
        <v>15</v>
      </c>
      <c r="AV1100">
        <v>0</v>
      </c>
      <c r="AW1100">
        <v>0</v>
      </c>
      <c r="AY1100" t="s">
        <v>1761</v>
      </c>
      <c r="BA1100" s="2">
        <v>44183</v>
      </c>
      <c r="BB1100" s="2">
        <v>44183</v>
      </c>
      <c r="BC1100" t="s">
        <v>63</v>
      </c>
      <c r="BD1100">
        <v>31</v>
      </c>
    </row>
    <row r="1101" spans="1:56" hidden="1" x14ac:dyDescent="0.15">
      <c r="A1101">
        <v>238</v>
      </c>
      <c r="B1101">
        <v>25</v>
      </c>
      <c r="C1101">
        <v>3</v>
      </c>
      <c r="D1101">
        <v>3</v>
      </c>
      <c r="E1101">
        <v>0</v>
      </c>
      <c r="G1101" s="1">
        <v>44956</v>
      </c>
      <c r="H1101" t="s">
        <v>2267</v>
      </c>
      <c r="I1101" t="s">
        <v>56</v>
      </c>
      <c r="J1101">
        <v>245</v>
      </c>
      <c r="K1101" s="1">
        <v>43542</v>
      </c>
      <c r="L1101" s="1">
        <v>43542</v>
      </c>
      <c r="M1101" s="1">
        <v>43535</v>
      </c>
      <c r="N1101" t="s">
        <v>1832</v>
      </c>
      <c r="O1101" t="s">
        <v>1833</v>
      </c>
      <c r="P1101" t="s">
        <v>1834</v>
      </c>
      <c r="Q1101" t="s">
        <v>1835</v>
      </c>
      <c r="R1101" s="1">
        <v>45361</v>
      </c>
      <c r="T1101" t="s">
        <v>2295</v>
      </c>
      <c r="U1101" t="s">
        <v>1684</v>
      </c>
      <c r="W1101" t="s">
        <v>1685</v>
      </c>
      <c r="X1101" t="s">
        <v>59</v>
      </c>
      <c r="Y1101" t="s">
        <v>1686</v>
      </c>
      <c r="Z1101" t="s">
        <v>1687</v>
      </c>
      <c r="AA1101" t="s">
        <v>1688</v>
      </c>
      <c r="AC1101">
        <v>1</v>
      </c>
      <c r="AG1101" t="s">
        <v>2258</v>
      </c>
      <c r="AL1101">
        <v>0</v>
      </c>
      <c r="AM1101">
        <v>0</v>
      </c>
      <c r="AN1101">
        <v>1</v>
      </c>
      <c r="AO1101">
        <v>1</v>
      </c>
      <c r="AR1101" s="2">
        <v>44956.547905092593</v>
      </c>
      <c r="AS1101" s="2">
        <v>44956.547905092593</v>
      </c>
      <c r="AT1101">
        <v>512272</v>
      </c>
      <c r="AU1101">
        <v>30</v>
      </c>
      <c r="AV1101">
        <v>0</v>
      </c>
      <c r="AW1101">
        <v>2</v>
      </c>
      <c r="AX1101" t="s">
        <v>2846</v>
      </c>
      <c r="AY1101" t="s">
        <v>2845</v>
      </c>
      <c r="BA1101" s="2">
        <v>44748.553368055553</v>
      </c>
      <c r="BB1101" s="2">
        <v>44183</v>
      </c>
      <c r="BC1101">
        <v>512272</v>
      </c>
      <c r="BD1101">
        <v>31</v>
      </c>
    </row>
    <row r="1102" spans="1:56" hidden="1" x14ac:dyDescent="0.15">
      <c r="A1102">
        <v>238</v>
      </c>
      <c r="B1102">
        <v>25</v>
      </c>
      <c r="C1102">
        <v>3</v>
      </c>
      <c r="D1102">
        <v>3</v>
      </c>
      <c r="E1102">
        <v>0</v>
      </c>
      <c r="G1102" s="1">
        <v>44956</v>
      </c>
      <c r="H1102" t="s">
        <v>2267</v>
      </c>
      <c r="I1102" t="s">
        <v>56</v>
      </c>
      <c r="J1102">
        <v>245</v>
      </c>
      <c r="K1102" s="1">
        <v>43542</v>
      </c>
      <c r="L1102" s="1">
        <v>43542</v>
      </c>
      <c r="M1102" s="1">
        <v>43535</v>
      </c>
      <c r="N1102" t="s">
        <v>1837</v>
      </c>
      <c r="O1102" t="s">
        <v>1838</v>
      </c>
      <c r="P1102" t="s">
        <v>1839</v>
      </c>
      <c r="Q1102" t="s">
        <v>1840</v>
      </c>
      <c r="R1102" s="1">
        <v>45361</v>
      </c>
      <c r="T1102" t="s">
        <v>2295</v>
      </c>
      <c r="U1102" t="s">
        <v>1684</v>
      </c>
      <c r="W1102" t="s">
        <v>1685</v>
      </c>
      <c r="X1102" t="s">
        <v>59</v>
      </c>
      <c r="Y1102" t="s">
        <v>1686</v>
      </c>
      <c r="Z1102" t="s">
        <v>1687</v>
      </c>
      <c r="AA1102" t="s">
        <v>1688</v>
      </c>
      <c r="AC1102">
        <v>1</v>
      </c>
      <c r="AG1102" t="s">
        <v>2258</v>
      </c>
      <c r="AL1102">
        <v>0</v>
      </c>
      <c r="AM1102">
        <v>0</v>
      </c>
      <c r="AN1102">
        <v>1</v>
      </c>
      <c r="AO1102">
        <v>1</v>
      </c>
      <c r="AR1102" s="2">
        <v>44956.547905092593</v>
      </c>
      <c r="AS1102" s="2">
        <v>44956.547905092593</v>
      </c>
      <c r="AT1102">
        <v>512272</v>
      </c>
      <c r="AU1102">
        <v>31</v>
      </c>
      <c r="AV1102">
        <v>0</v>
      </c>
      <c r="AW1102">
        <v>0</v>
      </c>
      <c r="AY1102" t="s">
        <v>1841</v>
      </c>
      <c r="BA1102" s="2">
        <v>44183</v>
      </c>
      <c r="BB1102" s="2">
        <v>44183</v>
      </c>
      <c r="BC1102" t="s">
        <v>63</v>
      </c>
      <c r="BD1102">
        <v>31</v>
      </c>
    </row>
    <row r="1103" spans="1:56" hidden="1" x14ac:dyDescent="0.15">
      <c r="A1103">
        <v>238</v>
      </c>
      <c r="B1103">
        <v>25</v>
      </c>
      <c r="C1103">
        <v>3</v>
      </c>
      <c r="D1103">
        <v>3</v>
      </c>
      <c r="E1103">
        <v>0</v>
      </c>
      <c r="G1103" s="1">
        <v>44956</v>
      </c>
      <c r="H1103" t="s">
        <v>2267</v>
      </c>
      <c r="I1103" t="s">
        <v>56</v>
      </c>
      <c r="J1103">
        <v>245</v>
      </c>
      <c r="K1103" s="1">
        <v>43542</v>
      </c>
      <c r="L1103" s="1">
        <v>43542</v>
      </c>
      <c r="M1103" s="1">
        <v>43535</v>
      </c>
      <c r="N1103" t="s">
        <v>1842</v>
      </c>
      <c r="O1103" t="s">
        <v>1843</v>
      </c>
      <c r="P1103" t="s">
        <v>1844</v>
      </c>
      <c r="Q1103" t="s">
        <v>1845</v>
      </c>
      <c r="R1103" s="1">
        <v>45361</v>
      </c>
      <c r="T1103" t="s">
        <v>2295</v>
      </c>
      <c r="U1103" t="s">
        <v>1684</v>
      </c>
      <c r="W1103" t="s">
        <v>1685</v>
      </c>
      <c r="X1103" t="s">
        <v>59</v>
      </c>
      <c r="Y1103" t="s">
        <v>1686</v>
      </c>
      <c r="Z1103" t="s">
        <v>1687</v>
      </c>
      <c r="AA1103" t="s">
        <v>1688</v>
      </c>
      <c r="AC1103">
        <v>1</v>
      </c>
      <c r="AG1103" t="s">
        <v>2258</v>
      </c>
      <c r="AL1103">
        <v>0</v>
      </c>
      <c r="AM1103">
        <v>0</v>
      </c>
      <c r="AN1103">
        <v>1</v>
      </c>
      <c r="AO1103">
        <v>1</v>
      </c>
      <c r="AR1103" s="2">
        <v>44956.547905092593</v>
      </c>
      <c r="AS1103" s="2">
        <v>44956.547905092593</v>
      </c>
      <c r="AT1103">
        <v>512272</v>
      </c>
      <c r="AU1103">
        <v>32</v>
      </c>
      <c r="AV1103">
        <v>0</v>
      </c>
      <c r="AW1103">
        <v>2</v>
      </c>
      <c r="AX1103" t="s">
        <v>2724</v>
      </c>
      <c r="AY1103" t="s">
        <v>2723</v>
      </c>
      <c r="BA1103" s="2">
        <v>44720.381342592591</v>
      </c>
      <c r="BB1103" s="2">
        <v>44183</v>
      </c>
      <c r="BC1103">
        <v>512272</v>
      </c>
      <c r="BD1103">
        <v>31</v>
      </c>
    </row>
    <row r="1104" spans="1:56" hidden="1" x14ac:dyDescent="0.15">
      <c r="A1104">
        <v>238</v>
      </c>
      <c r="B1104">
        <v>25</v>
      </c>
      <c r="C1104">
        <v>3</v>
      </c>
      <c r="D1104">
        <v>3</v>
      </c>
      <c r="E1104">
        <v>0</v>
      </c>
      <c r="G1104" s="1">
        <v>44956</v>
      </c>
      <c r="H1104" t="s">
        <v>2267</v>
      </c>
      <c r="I1104" t="s">
        <v>56</v>
      </c>
      <c r="J1104">
        <v>245</v>
      </c>
      <c r="K1104" s="1">
        <v>43542</v>
      </c>
      <c r="L1104" s="1">
        <v>43542</v>
      </c>
      <c r="M1104" s="1">
        <v>43535</v>
      </c>
      <c r="N1104" t="s">
        <v>1847</v>
      </c>
      <c r="O1104" t="s">
        <v>1848</v>
      </c>
      <c r="P1104" t="s">
        <v>1849</v>
      </c>
      <c r="Q1104" t="s">
        <v>1850</v>
      </c>
      <c r="R1104" s="1">
        <v>45361</v>
      </c>
      <c r="T1104" t="s">
        <v>2295</v>
      </c>
      <c r="U1104" t="s">
        <v>1684</v>
      </c>
      <c r="W1104" t="s">
        <v>1685</v>
      </c>
      <c r="X1104" t="s">
        <v>59</v>
      </c>
      <c r="Y1104" t="s">
        <v>1686</v>
      </c>
      <c r="Z1104" t="s">
        <v>1687</v>
      </c>
      <c r="AA1104" t="s">
        <v>1688</v>
      </c>
      <c r="AC1104">
        <v>1</v>
      </c>
      <c r="AG1104" t="s">
        <v>2258</v>
      </c>
      <c r="AL1104">
        <v>0</v>
      </c>
      <c r="AM1104">
        <v>0</v>
      </c>
      <c r="AN1104">
        <v>1</v>
      </c>
      <c r="AO1104">
        <v>1</v>
      </c>
      <c r="AR1104" s="2">
        <v>44956.547905092593</v>
      </c>
      <c r="AS1104" s="2">
        <v>44956.547905092593</v>
      </c>
      <c r="AT1104">
        <v>512272</v>
      </c>
      <c r="AU1104">
        <v>33</v>
      </c>
      <c r="AV1104">
        <v>0</v>
      </c>
      <c r="AW1104">
        <v>2</v>
      </c>
      <c r="AX1104" t="s">
        <v>2306</v>
      </c>
      <c r="AY1104" t="s">
        <v>2307</v>
      </c>
      <c r="BA1104" s="2">
        <v>44342.474918981483</v>
      </c>
      <c r="BB1104" s="2">
        <v>44183</v>
      </c>
      <c r="BC1104">
        <v>99127</v>
      </c>
      <c r="BD1104">
        <v>31</v>
      </c>
    </row>
    <row r="1105" spans="1:56" hidden="1" x14ac:dyDescent="0.15">
      <c r="A1105">
        <v>238</v>
      </c>
      <c r="B1105">
        <v>25</v>
      </c>
      <c r="C1105">
        <v>3</v>
      </c>
      <c r="D1105">
        <v>3</v>
      </c>
      <c r="E1105">
        <v>0</v>
      </c>
      <c r="G1105" s="1">
        <v>44956</v>
      </c>
      <c r="H1105" t="s">
        <v>2267</v>
      </c>
      <c r="I1105" t="s">
        <v>56</v>
      </c>
      <c r="J1105">
        <v>245</v>
      </c>
      <c r="K1105" s="1">
        <v>43542</v>
      </c>
      <c r="L1105" s="1">
        <v>43542</v>
      </c>
      <c r="M1105" s="1">
        <v>43535</v>
      </c>
      <c r="N1105" t="s">
        <v>1852</v>
      </c>
      <c r="O1105" t="s">
        <v>1853</v>
      </c>
      <c r="P1105" t="s">
        <v>1854</v>
      </c>
      <c r="Q1105" t="s">
        <v>1855</v>
      </c>
      <c r="R1105" s="1">
        <v>45361</v>
      </c>
      <c r="T1105" t="s">
        <v>2295</v>
      </c>
      <c r="U1105" t="s">
        <v>1684</v>
      </c>
      <c r="W1105" t="s">
        <v>1685</v>
      </c>
      <c r="X1105" t="s">
        <v>59</v>
      </c>
      <c r="Y1105" t="s">
        <v>1686</v>
      </c>
      <c r="Z1105" t="s">
        <v>1687</v>
      </c>
      <c r="AA1105" t="s">
        <v>1688</v>
      </c>
      <c r="AC1105">
        <v>1</v>
      </c>
      <c r="AG1105" t="s">
        <v>2258</v>
      </c>
      <c r="AL1105">
        <v>0</v>
      </c>
      <c r="AM1105">
        <v>0</v>
      </c>
      <c r="AN1105">
        <v>1</v>
      </c>
      <c r="AO1105">
        <v>1</v>
      </c>
      <c r="AR1105" s="2">
        <v>44956.547905092593</v>
      </c>
      <c r="AS1105" s="2">
        <v>44956.547905092593</v>
      </c>
      <c r="AT1105">
        <v>512272</v>
      </c>
      <c r="AU1105">
        <v>34</v>
      </c>
      <c r="AV1105">
        <v>0</v>
      </c>
      <c r="AW1105">
        <v>0</v>
      </c>
      <c r="AY1105" t="s">
        <v>1856</v>
      </c>
      <c r="BA1105" s="2">
        <v>44183</v>
      </c>
      <c r="BB1105" s="2">
        <v>44183</v>
      </c>
      <c r="BC1105" t="s">
        <v>63</v>
      </c>
      <c r="BD1105">
        <v>31</v>
      </c>
    </row>
    <row r="1106" spans="1:56" hidden="1" x14ac:dyDescent="0.15">
      <c r="A1106">
        <v>238</v>
      </c>
      <c r="B1106">
        <v>25</v>
      </c>
      <c r="C1106">
        <v>3</v>
      </c>
      <c r="D1106">
        <v>3</v>
      </c>
      <c r="E1106">
        <v>0</v>
      </c>
      <c r="G1106" s="1">
        <v>44956</v>
      </c>
      <c r="H1106" t="s">
        <v>2267</v>
      </c>
      <c r="I1106" t="s">
        <v>56</v>
      </c>
      <c r="J1106">
        <v>245</v>
      </c>
      <c r="K1106" s="1">
        <v>43542</v>
      </c>
      <c r="L1106" s="1">
        <v>43542</v>
      </c>
      <c r="M1106" s="1">
        <v>43535</v>
      </c>
      <c r="N1106" t="s">
        <v>1857</v>
      </c>
      <c r="O1106" t="s">
        <v>1858</v>
      </c>
      <c r="P1106" t="s">
        <v>1859</v>
      </c>
      <c r="Q1106" t="s">
        <v>1860</v>
      </c>
      <c r="R1106" s="1">
        <v>45361</v>
      </c>
      <c r="T1106" t="s">
        <v>2295</v>
      </c>
      <c r="U1106" t="s">
        <v>1684</v>
      </c>
      <c r="W1106" t="s">
        <v>1685</v>
      </c>
      <c r="X1106" t="s">
        <v>59</v>
      </c>
      <c r="Y1106" t="s">
        <v>1686</v>
      </c>
      <c r="Z1106" t="s">
        <v>1687</v>
      </c>
      <c r="AA1106" t="s">
        <v>1688</v>
      </c>
      <c r="AC1106">
        <v>1</v>
      </c>
      <c r="AG1106" t="s">
        <v>2258</v>
      </c>
      <c r="AL1106">
        <v>0</v>
      </c>
      <c r="AM1106">
        <v>0</v>
      </c>
      <c r="AN1106">
        <v>1</v>
      </c>
      <c r="AO1106">
        <v>1</v>
      </c>
      <c r="AR1106" s="2">
        <v>44956.547905092593</v>
      </c>
      <c r="AS1106" s="2">
        <v>44956.547905092593</v>
      </c>
      <c r="AT1106">
        <v>512272</v>
      </c>
      <c r="AU1106">
        <v>35</v>
      </c>
      <c r="AV1106">
        <v>0</v>
      </c>
      <c r="AW1106">
        <v>2</v>
      </c>
      <c r="AX1106" t="s">
        <v>2308</v>
      </c>
      <c r="AY1106" t="s">
        <v>2309</v>
      </c>
      <c r="BA1106" s="2">
        <v>44342.474282407406</v>
      </c>
      <c r="BB1106" s="2">
        <v>44183</v>
      </c>
      <c r="BC1106">
        <v>99127</v>
      </c>
      <c r="BD1106">
        <v>31</v>
      </c>
    </row>
    <row r="1107" spans="1:56" hidden="1" x14ac:dyDescent="0.15">
      <c r="A1107">
        <v>238</v>
      </c>
      <c r="B1107">
        <v>25</v>
      </c>
      <c r="C1107">
        <v>3</v>
      </c>
      <c r="D1107">
        <v>3</v>
      </c>
      <c r="E1107">
        <v>0</v>
      </c>
      <c r="G1107" s="1">
        <v>44956</v>
      </c>
      <c r="H1107" t="s">
        <v>2267</v>
      </c>
      <c r="I1107" t="s">
        <v>56</v>
      </c>
      <c r="J1107">
        <v>245</v>
      </c>
      <c r="K1107" s="1">
        <v>43542</v>
      </c>
      <c r="L1107" s="1">
        <v>43542</v>
      </c>
      <c r="M1107" s="1">
        <v>43535</v>
      </c>
      <c r="N1107" t="s">
        <v>1862</v>
      </c>
      <c r="O1107" t="s">
        <v>1863</v>
      </c>
      <c r="P1107" t="s">
        <v>1864</v>
      </c>
      <c r="Q1107" t="s">
        <v>1865</v>
      </c>
      <c r="R1107" s="1">
        <v>45361</v>
      </c>
      <c r="T1107" t="s">
        <v>2295</v>
      </c>
      <c r="U1107" t="s">
        <v>1684</v>
      </c>
      <c r="W1107" t="s">
        <v>1685</v>
      </c>
      <c r="X1107" t="s">
        <v>59</v>
      </c>
      <c r="Y1107" t="s">
        <v>1686</v>
      </c>
      <c r="Z1107" t="s">
        <v>1687</v>
      </c>
      <c r="AA1107" t="s">
        <v>1688</v>
      </c>
      <c r="AC1107">
        <v>1</v>
      </c>
      <c r="AG1107" t="s">
        <v>2258</v>
      </c>
      <c r="AL1107">
        <v>0</v>
      </c>
      <c r="AM1107">
        <v>0</v>
      </c>
      <c r="AN1107">
        <v>1</v>
      </c>
      <c r="AO1107">
        <v>1</v>
      </c>
      <c r="AR1107" s="2">
        <v>44956.547905092593</v>
      </c>
      <c r="AS1107" s="2">
        <v>44956.547905092593</v>
      </c>
      <c r="AT1107">
        <v>512272</v>
      </c>
      <c r="AU1107">
        <v>36</v>
      </c>
      <c r="AV1107">
        <v>0</v>
      </c>
      <c r="AW1107">
        <v>0</v>
      </c>
      <c r="AY1107" t="s">
        <v>1866</v>
      </c>
      <c r="BA1107" s="2">
        <v>44183</v>
      </c>
      <c r="BB1107" s="2">
        <v>44183</v>
      </c>
      <c r="BC1107" t="s">
        <v>63</v>
      </c>
      <c r="BD1107">
        <v>31</v>
      </c>
    </row>
    <row r="1108" spans="1:56" hidden="1" x14ac:dyDescent="0.15">
      <c r="A1108">
        <v>238</v>
      </c>
      <c r="B1108">
        <v>25</v>
      </c>
      <c r="C1108">
        <v>3</v>
      </c>
      <c r="D1108">
        <v>3</v>
      </c>
      <c r="E1108">
        <v>0</v>
      </c>
      <c r="G1108" s="1">
        <v>44956</v>
      </c>
      <c r="H1108" t="s">
        <v>2267</v>
      </c>
      <c r="I1108" t="s">
        <v>56</v>
      </c>
      <c r="J1108">
        <v>245</v>
      </c>
      <c r="K1108" s="1">
        <v>43542</v>
      </c>
      <c r="L1108" s="1">
        <v>43542</v>
      </c>
      <c r="M1108" s="1">
        <v>43535</v>
      </c>
      <c r="N1108" t="s">
        <v>1867</v>
      </c>
      <c r="O1108" t="s">
        <v>1868</v>
      </c>
      <c r="P1108" t="s">
        <v>1869</v>
      </c>
      <c r="Q1108" t="s">
        <v>1870</v>
      </c>
      <c r="R1108" s="1">
        <v>45361</v>
      </c>
      <c r="T1108" t="s">
        <v>2295</v>
      </c>
      <c r="U1108" t="s">
        <v>1684</v>
      </c>
      <c r="W1108" t="s">
        <v>1685</v>
      </c>
      <c r="X1108" t="s">
        <v>59</v>
      </c>
      <c r="Y1108" t="s">
        <v>1686</v>
      </c>
      <c r="Z1108" t="s">
        <v>1687</v>
      </c>
      <c r="AA1108" t="s">
        <v>1688</v>
      </c>
      <c r="AC1108">
        <v>1</v>
      </c>
      <c r="AG1108" t="s">
        <v>2258</v>
      </c>
      <c r="AL1108">
        <v>0</v>
      </c>
      <c r="AM1108">
        <v>0</v>
      </c>
      <c r="AN1108">
        <v>1</v>
      </c>
      <c r="AO1108">
        <v>1</v>
      </c>
      <c r="AR1108" s="2">
        <v>44956.547905092593</v>
      </c>
      <c r="AS1108" s="2">
        <v>44956.547905092593</v>
      </c>
      <c r="AT1108">
        <v>512272</v>
      </c>
      <c r="AU1108">
        <v>37</v>
      </c>
      <c r="AV1108">
        <v>0</v>
      </c>
      <c r="AW1108">
        <v>2</v>
      </c>
      <c r="AX1108" t="s">
        <v>2524</v>
      </c>
      <c r="AY1108" t="s">
        <v>2525</v>
      </c>
      <c r="BA1108" s="2">
        <v>44518.609953703701</v>
      </c>
      <c r="BB1108" s="2">
        <v>44183</v>
      </c>
      <c r="BC1108">
        <v>99127</v>
      </c>
      <c r="BD1108">
        <v>31</v>
      </c>
    </row>
    <row r="1109" spans="1:56" hidden="1" x14ac:dyDescent="0.15">
      <c r="A1109">
        <v>238</v>
      </c>
      <c r="B1109">
        <v>25</v>
      </c>
      <c r="C1109">
        <v>3</v>
      </c>
      <c r="D1109">
        <v>3</v>
      </c>
      <c r="E1109">
        <v>0</v>
      </c>
      <c r="G1109" s="1">
        <v>44956</v>
      </c>
      <c r="H1109" t="s">
        <v>2267</v>
      </c>
      <c r="I1109" t="s">
        <v>56</v>
      </c>
      <c r="J1109">
        <v>245</v>
      </c>
      <c r="K1109" s="1">
        <v>43542</v>
      </c>
      <c r="L1109" s="1">
        <v>43542</v>
      </c>
      <c r="M1109" s="1">
        <v>43535</v>
      </c>
      <c r="N1109" t="s">
        <v>1872</v>
      </c>
      <c r="O1109" t="s">
        <v>1873</v>
      </c>
      <c r="P1109" t="s">
        <v>1874</v>
      </c>
      <c r="Q1109" t="s">
        <v>1875</v>
      </c>
      <c r="R1109" s="1">
        <v>45361</v>
      </c>
      <c r="T1109" t="s">
        <v>2295</v>
      </c>
      <c r="U1109" t="s">
        <v>1684</v>
      </c>
      <c r="W1109" t="s">
        <v>1685</v>
      </c>
      <c r="X1109" t="s">
        <v>59</v>
      </c>
      <c r="Y1109" t="s">
        <v>1686</v>
      </c>
      <c r="Z1109" t="s">
        <v>1687</v>
      </c>
      <c r="AA1109" t="s">
        <v>1688</v>
      </c>
      <c r="AC1109">
        <v>1</v>
      </c>
      <c r="AG1109" t="s">
        <v>2258</v>
      </c>
      <c r="AL1109">
        <v>0</v>
      </c>
      <c r="AM1109">
        <v>0</v>
      </c>
      <c r="AN1109">
        <v>1</v>
      </c>
      <c r="AO1109">
        <v>1</v>
      </c>
      <c r="AR1109" s="2">
        <v>44956.547905092593</v>
      </c>
      <c r="AS1109" s="2">
        <v>44956.547905092593</v>
      </c>
      <c r="AT1109">
        <v>512272</v>
      </c>
      <c r="AU1109">
        <v>38</v>
      </c>
      <c r="AV1109">
        <v>0</v>
      </c>
      <c r="AW1109">
        <v>2</v>
      </c>
      <c r="AX1109" t="s">
        <v>2310</v>
      </c>
      <c r="AY1109" t="s">
        <v>2311</v>
      </c>
      <c r="BA1109" s="2">
        <v>44342.476307870369</v>
      </c>
      <c r="BB1109" s="2">
        <v>44183</v>
      </c>
      <c r="BC1109">
        <v>99127</v>
      </c>
      <c r="BD1109">
        <v>31</v>
      </c>
    </row>
    <row r="1110" spans="1:56" hidden="1" x14ac:dyDescent="0.15">
      <c r="A1110">
        <v>238</v>
      </c>
      <c r="B1110">
        <v>25</v>
      </c>
      <c r="C1110">
        <v>3</v>
      </c>
      <c r="D1110">
        <v>3</v>
      </c>
      <c r="E1110">
        <v>0</v>
      </c>
      <c r="G1110" s="1">
        <v>44956</v>
      </c>
      <c r="H1110" t="s">
        <v>2267</v>
      </c>
      <c r="I1110" t="s">
        <v>56</v>
      </c>
      <c r="J1110">
        <v>245</v>
      </c>
      <c r="K1110" s="1">
        <v>43542</v>
      </c>
      <c r="L1110" s="1">
        <v>43542</v>
      </c>
      <c r="M1110" s="1">
        <v>43535</v>
      </c>
      <c r="N1110" t="s">
        <v>1877</v>
      </c>
      <c r="O1110" t="s">
        <v>1878</v>
      </c>
      <c r="P1110" t="s">
        <v>1879</v>
      </c>
      <c r="Q1110" t="s">
        <v>1880</v>
      </c>
      <c r="R1110" s="1">
        <v>45361</v>
      </c>
      <c r="T1110" t="s">
        <v>2295</v>
      </c>
      <c r="U1110" t="s">
        <v>1684</v>
      </c>
      <c r="W1110" t="s">
        <v>1685</v>
      </c>
      <c r="X1110" t="s">
        <v>59</v>
      </c>
      <c r="Y1110" t="s">
        <v>1686</v>
      </c>
      <c r="Z1110" t="s">
        <v>1687</v>
      </c>
      <c r="AA1110" t="s">
        <v>1688</v>
      </c>
      <c r="AC1110">
        <v>1</v>
      </c>
      <c r="AG1110" t="s">
        <v>2258</v>
      </c>
      <c r="AL1110">
        <v>0</v>
      </c>
      <c r="AM1110">
        <v>0</v>
      </c>
      <c r="AN1110">
        <v>1</v>
      </c>
      <c r="AO1110">
        <v>1</v>
      </c>
      <c r="AR1110" s="2">
        <v>44956.547905092593</v>
      </c>
      <c r="AS1110" s="2">
        <v>44956.547905092593</v>
      </c>
      <c r="AT1110">
        <v>512272</v>
      </c>
      <c r="AU1110">
        <v>39</v>
      </c>
      <c r="AV1110">
        <v>0</v>
      </c>
      <c r="AW1110">
        <v>2</v>
      </c>
      <c r="AX1110" t="s">
        <v>2722</v>
      </c>
      <c r="AY1110" t="s">
        <v>2721</v>
      </c>
      <c r="BA1110" s="2">
        <v>44720.381701388891</v>
      </c>
      <c r="BB1110" s="2">
        <v>44183</v>
      </c>
      <c r="BC1110">
        <v>512272</v>
      </c>
      <c r="BD1110">
        <v>31</v>
      </c>
    </row>
    <row r="1111" spans="1:56" hidden="1" x14ac:dyDescent="0.15">
      <c r="A1111">
        <v>238</v>
      </c>
      <c r="B1111">
        <v>25</v>
      </c>
      <c r="C1111">
        <v>3</v>
      </c>
      <c r="D1111">
        <v>3</v>
      </c>
      <c r="E1111">
        <v>0</v>
      </c>
      <c r="G1111" s="1">
        <v>44956</v>
      </c>
      <c r="H1111" t="s">
        <v>2267</v>
      </c>
      <c r="I1111" t="s">
        <v>56</v>
      </c>
      <c r="J1111">
        <v>245</v>
      </c>
      <c r="K1111" s="1">
        <v>43542</v>
      </c>
      <c r="L1111" s="1">
        <v>43542</v>
      </c>
      <c r="M1111" s="1">
        <v>43535</v>
      </c>
      <c r="N1111" t="s">
        <v>1882</v>
      </c>
      <c r="O1111" t="s">
        <v>1883</v>
      </c>
      <c r="P1111" t="s">
        <v>1884</v>
      </c>
      <c r="Q1111" t="s">
        <v>1885</v>
      </c>
      <c r="R1111" s="1">
        <v>45361</v>
      </c>
      <c r="T1111" t="s">
        <v>2295</v>
      </c>
      <c r="U1111" t="s">
        <v>1684</v>
      </c>
      <c r="W1111" t="s">
        <v>1685</v>
      </c>
      <c r="X1111" t="s">
        <v>59</v>
      </c>
      <c r="Y1111" t="s">
        <v>1686</v>
      </c>
      <c r="Z1111" t="s">
        <v>1687</v>
      </c>
      <c r="AA1111" t="s">
        <v>1688</v>
      </c>
      <c r="AC1111">
        <v>1</v>
      </c>
      <c r="AG1111" t="s">
        <v>2258</v>
      </c>
      <c r="AL1111">
        <v>0</v>
      </c>
      <c r="AM1111">
        <v>0</v>
      </c>
      <c r="AN1111">
        <v>1</v>
      </c>
      <c r="AO1111">
        <v>1</v>
      </c>
      <c r="AR1111" s="2">
        <v>44956.547905092593</v>
      </c>
      <c r="AS1111" s="2">
        <v>44956.547905092593</v>
      </c>
      <c r="AT1111">
        <v>512272</v>
      </c>
      <c r="AU1111">
        <v>40</v>
      </c>
      <c r="AV1111">
        <v>0</v>
      </c>
      <c r="AW1111">
        <v>2</v>
      </c>
      <c r="AX1111" t="s">
        <v>2314</v>
      </c>
      <c r="AY1111" t="s">
        <v>2315</v>
      </c>
      <c r="BA1111" s="2">
        <v>44333.606412037036</v>
      </c>
      <c r="BB1111" s="2">
        <v>44183</v>
      </c>
      <c r="BC1111">
        <v>99127</v>
      </c>
      <c r="BD1111">
        <v>31</v>
      </c>
    </row>
    <row r="1112" spans="1:56" hidden="1" x14ac:dyDescent="0.15">
      <c r="A1112">
        <v>238</v>
      </c>
      <c r="B1112">
        <v>25</v>
      </c>
      <c r="C1112">
        <v>3</v>
      </c>
      <c r="D1112">
        <v>3</v>
      </c>
      <c r="E1112">
        <v>0</v>
      </c>
      <c r="G1112" s="1">
        <v>44956</v>
      </c>
      <c r="H1112" t="s">
        <v>2267</v>
      </c>
      <c r="I1112" t="s">
        <v>56</v>
      </c>
      <c r="J1112">
        <v>245</v>
      </c>
      <c r="K1112" s="1">
        <v>43542</v>
      </c>
      <c r="L1112" s="1">
        <v>43542</v>
      </c>
      <c r="M1112" s="1">
        <v>43535</v>
      </c>
      <c r="N1112" t="s">
        <v>1892</v>
      </c>
      <c r="O1112" t="s">
        <v>1893</v>
      </c>
      <c r="P1112" t="s">
        <v>1894</v>
      </c>
      <c r="Q1112" t="s">
        <v>1895</v>
      </c>
      <c r="R1112" s="1">
        <v>45361</v>
      </c>
      <c r="T1112" t="s">
        <v>2295</v>
      </c>
      <c r="U1112" t="s">
        <v>1684</v>
      </c>
      <c r="W1112" t="s">
        <v>1685</v>
      </c>
      <c r="X1112" t="s">
        <v>59</v>
      </c>
      <c r="Y1112" t="s">
        <v>1686</v>
      </c>
      <c r="Z1112" t="s">
        <v>1687</v>
      </c>
      <c r="AA1112" t="s">
        <v>1688</v>
      </c>
      <c r="AC1112">
        <v>1</v>
      </c>
      <c r="AG1112" t="s">
        <v>2258</v>
      </c>
      <c r="AL1112">
        <v>0</v>
      </c>
      <c r="AM1112">
        <v>0</v>
      </c>
      <c r="AN1112">
        <v>1</v>
      </c>
      <c r="AO1112">
        <v>1</v>
      </c>
      <c r="AR1112" s="2">
        <v>44956.547905092593</v>
      </c>
      <c r="AS1112" s="2">
        <v>44956.547905092593</v>
      </c>
      <c r="AT1112">
        <v>512272</v>
      </c>
      <c r="AU1112">
        <v>42</v>
      </c>
      <c r="AV1112">
        <v>0</v>
      </c>
      <c r="AW1112">
        <v>2</v>
      </c>
      <c r="AX1112" t="s">
        <v>2526</v>
      </c>
      <c r="AY1112" t="s">
        <v>2527</v>
      </c>
      <c r="BA1112" s="2">
        <v>44518.61037037037</v>
      </c>
      <c r="BB1112" s="2">
        <v>44183</v>
      </c>
      <c r="BC1112">
        <v>99127</v>
      </c>
      <c r="BD1112">
        <v>31</v>
      </c>
    </row>
    <row r="1113" spans="1:56" hidden="1" x14ac:dyDescent="0.15">
      <c r="A1113">
        <v>238</v>
      </c>
      <c r="B1113">
        <v>25</v>
      </c>
      <c r="C1113">
        <v>3</v>
      </c>
      <c r="D1113">
        <v>3</v>
      </c>
      <c r="E1113">
        <v>0</v>
      </c>
      <c r="G1113" s="1">
        <v>44956</v>
      </c>
      <c r="H1113" t="s">
        <v>2267</v>
      </c>
      <c r="I1113" t="s">
        <v>56</v>
      </c>
      <c r="J1113">
        <v>245</v>
      </c>
      <c r="K1113" s="1">
        <v>43542</v>
      </c>
      <c r="L1113" s="1">
        <v>43542</v>
      </c>
      <c r="M1113" s="1">
        <v>43535</v>
      </c>
      <c r="N1113" t="s">
        <v>1897</v>
      </c>
      <c r="O1113" t="s">
        <v>1898</v>
      </c>
      <c r="P1113" t="s">
        <v>1899</v>
      </c>
      <c r="Q1113" t="s">
        <v>1900</v>
      </c>
      <c r="R1113" s="1">
        <v>45361</v>
      </c>
      <c r="T1113" t="s">
        <v>2295</v>
      </c>
      <c r="U1113" t="s">
        <v>1684</v>
      </c>
      <c r="W1113" t="s">
        <v>1685</v>
      </c>
      <c r="X1113" t="s">
        <v>59</v>
      </c>
      <c r="Y1113" t="s">
        <v>1686</v>
      </c>
      <c r="Z1113" t="s">
        <v>1687</v>
      </c>
      <c r="AA1113" t="s">
        <v>1688</v>
      </c>
      <c r="AC1113">
        <v>1</v>
      </c>
      <c r="AG1113" t="s">
        <v>2258</v>
      </c>
      <c r="AL1113">
        <v>0</v>
      </c>
      <c r="AM1113">
        <v>0</v>
      </c>
      <c r="AN1113">
        <v>1</v>
      </c>
      <c r="AO1113">
        <v>1</v>
      </c>
      <c r="AR1113" s="2">
        <v>44956.547905092593</v>
      </c>
      <c r="AS1113" s="2">
        <v>44956.547905092593</v>
      </c>
      <c r="AT1113">
        <v>512272</v>
      </c>
      <c r="AU1113">
        <v>43</v>
      </c>
      <c r="AV1113">
        <v>0</v>
      </c>
      <c r="AW1113">
        <v>2</v>
      </c>
      <c r="AX1113" t="s">
        <v>2528</v>
      </c>
      <c r="AY1113" t="s">
        <v>2529</v>
      </c>
      <c r="BA1113" s="2">
        <v>44518.611400462964</v>
      </c>
      <c r="BB1113" s="2">
        <v>44183</v>
      </c>
      <c r="BC1113">
        <v>99127</v>
      </c>
      <c r="BD1113">
        <v>31</v>
      </c>
    </row>
    <row r="1114" spans="1:56" hidden="1" x14ac:dyDescent="0.15">
      <c r="A1114">
        <v>238</v>
      </c>
      <c r="B1114">
        <v>25</v>
      </c>
      <c r="C1114">
        <v>3</v>
      </c>
      <c r="D1114">
        <v>3</v>
      </c>
      <c r="E1114">
        <v>0</v>
      </c>
      <c r="G1114" s="1">
        <v>44956</v>
      </c>
      <c r="H1114" t="s">
        <v>2267</v>
      </c>
      <c r="I1114" t="s">
        <v>56</v>
      </c>
      <c r="J1114">
        <v>245</v>
      </c>
      <c r="K1114" s="1">
        <v>43542</v>
      </c>
      <c r="L1114" s="1">
        <v>43542</v>
      </c>
      <c r="M1114" s="1">
        <v>43535</v>
      </c>
      <c r="N1114" t="s">
        <v>1902</v>
      </c>
      <c r="O1114" t="s">
        <v>1903</v>
      </c>
      <c r="P1114" t="s">
        <v>1904</v>
      </c>
      <c r="Q1114" t="s">
        <v>1905</v>
      </c>
      <c r="R1114" s="1">
        <v>45361</v>
      </c>
      <c r="T1114" t="s">
        <v>2295</v>
      </c>
      <c r="U1114" t="s">
        <v>1684</v>
      </c>
      <c r="W1114" t="s">
        <v>1685</v>
      </c>
      <c r="X1114" t="s">
        <v>59</v>
      </c>
      <c r="Y1114" t="s">
        <v>1686</v>
      </c>
      <c r="Z1114" t="s">
        <v>1687</v>
      </c>
      <c r="AA1114" t="s">
        <v>1688</v>
      </c>
      <c r="AC1114">
        <v>1</v>
      </c>
      <c r="AG1114" t="s">
        <v>2258</v>
      </c>
      <c r="AL1114">
        <v>0</v>
      </c>
      <c r="AM1114">
        <v>0</v>
      </c>
      <c r="AN1114">
        <v>1</v>
      </c>
      <c r="AO1114">
        <v>1</v>
      </c>
      <c r="AR1114" s="2">
        <v>44956.547905092593</v>
      </c>
      <c r="AS1114" s="2">
        <v>44956.547905092593</v>
      </c>
      <c r="AT1114">
        <v>512272</v>
      </c>
      <c r="AU1114">
        <v>44</v>
      </c>
      <c r="AV1114">
        <v>0</v>
      </c>
      <c r="AW1114">
        <v>2</v>
      </c>
      <c r="AX1114" t="s">
        <v>2530</v>
      </c>
      <c r="AY1114" t="s">
        <v>2531</v>
      </c>
      <c r="BA1114" s="2">
        <v>44518.610844907409</v>
      </c>
      <c r="BB1114" s="2">
        <v>44183</v>
      </c>
      <c r="BC1114">
        <v>99127</v>
      </c>
      <c r="BD1114">
        <v>31</v>
      </c>
    </row>
    <row r="1115" spans="1:56" hidden="1" x14ac:dyDescent="0.15">
      <c r="A1115">
        <v>238</v>
      </c>
      <c r="B1115">
        <v>25</v>
      </c>
      <c r="C1115">
        <v>3</v>
      </c>
      <c r="D1115">
        <v>3</v>
      </c>
      <c r="E1115">
        <v>0</v>
      </c>
      <c r="G1115" s="1">
        <v>44956</v>
      </c>
      <c r="H1115" t="s">
        <v>2267</v>
      </c>
      <c r="I1115" t="s">
        <v>56</v>
      </c>
      <c r="J1115">
        <v>245</v>
      </c>
      <c r="K1115" s="1">
        <v>43542</v>
      </c>
      <c r="L1115" s="1">
        <v>43542</v>
      </c>
      <c r="M1115" s="1">
        <v>43535</v>
      </c>
      <c r="N1115" t="s">
        <v>2720</v>
      </c>
      <c r="O1115" t="s">
        <v>1913</v>
      </c>
      <c r="P1115" t="s">
        <v>1914</v>
      </c>
      <c r="Q1115" t="s">
        <v>1915</v>
      </c>
      <c r="R1115" s="1">
        <v>45361</v>
      </c>
      <c r="T1115" t="s">
        <v>2295</v>
      </c>
      <c r="U1115" t="s">
        <v>1684</v>
      </c>
      <c r="W1115" t="s">
        <v>1685</v>
      </c>
      <c r="X1115" t="s">
        <v>59</v>
      </c>
      <c r="Y1115" t="s">
        <v>1686</v>
      </c>
      <c r="Z1115" t="s">
        <v>1687</v>
      </c>
      <c r="AA1115" t="s">
        <v>1688</v>
      </c>
      <c r="AC1115">
        <v>1</v>
      </c>
      <c r="AG1115" t="s">
        <v>2258</v>
      </c>
      <c r="AL1115">
        <v>0</v>
      </c>
      <c r="AM1115">
        <v>0</v>
      </c>
      <c r="AN1115">
        <v>1</v>
      </c>
      <c r="AO1115">
        <v>1</v>
      </c>
      <c r="AR1115" s="2">
        <v>44956.547905092593</v>
      </c>
      <c r="AS1115" s="2">
        <v>44956.547905092593</v>
      </c>
      <c r="AT1115">
        <v>512272</v>
      </c>
      <c r="AU1115">
        <v>46</v>
      </c>
      <c r="AV1115">
        <v>0</v>
      </c>
      <c r="AW1115">
        <v>2</v>
      </c>
      <c r="AX1115" t="s">
        <v>2532</v>
      </c>
      <c r="AY1115" t="s">
        <v>2533</v>
      </c>
      <c r="BA1115" s="2">
        <v>44720.375590277778</v>
      </c>
      <c r="BB1115" s="2">
        <v>44183</v>
      </c>
      <c r="BC1115">
        <v>512272</v>
      </c>
      <c r="BD1115">
        <v>31</v>
      </c>
    </row>
    <row r="1116" spans="1:56" hidden="1" x14ac:dyDescent="0.15">
      <c r="A1116">
        <v>238</v>
      </c>
      <c r="B1116">
        <v>25</v>
      </c>
      <c r="C1116">
        <v>3</v>
      </c>
      <c r="D1116">
        <v>3</v>
      </c>
      <c r="E1116">
        <v>0</v>
      </c>
      <c r="G1116" s="1">
        <v>44956</v>
      </c>
      <c r="H1116" t="s">
        <v>2267</v>
      </c>
      <c r="I1116" t="s">
        <v>56</v>
      </c>
      <c r="J1116">
        <v>245</v>
      </c>
      <c r="K1116" s="1">
        <v>43542</v>
      </c>
      <c r="L1116" s="1">
        <v>43542</v>
      </c>
      <c r="M1116" s="1">
        <v>43535</v>
      </c>
      <c r="N1116" t="s">
        <v>1917</v>
      </c>
      <c r="O1116" t="s">
        <v>1918</v>
      </c>
      <c r="P1116" t="s">
        <v>1919</v>
      </c>
      <c r="Q1116" t="s">
        <v>1920</v>
      </c>
      <c r="R1116" s="1">
        <v>45361</v>
      </c>
      <c r="T1116" t="s">
        <v>2295</v>
      </c>
      <c r="U1116" t="s">
        <v>1684</v>
      </c>
      <c r="W1116" t="s">
        <v>1685</v>
      </c>
      <c r="X1116" t="s">
        <v>59</v>
      </c>
      <c r="Y1116" t="s">
        <v>1686</v>
      </c>
      <c r="Z1116" t="s">
        <v>1687</v>
      </c>
      <c r="AA1116" t="s">
        <v>1688</v>
      </c>
      <c r="AC1116">
        <v>1</v>
      </c>
      <c r="AG1116" t="s">
        <v>2258</v>
      </c>
      <c r="AL1116">
        <v>0</v>
      </c>
      <c r="AM1116">
        <v>0</v>
      </c>
      <c r="AN1116">
        <v>1</v>
      </c>
      <c r="AO1116">
        <v>1</v>
      </c>
      <c r="AR1116" s="2">
        <v>44956.547905092593</v>
      </c>
      <c r="AS1116" s="2">
        <v>44956.547905092593</v>
      </c>
      <c r="AT1116">
        <v>512272</v>
      </c>
      <c r="AU1116">
        <v>47</v>
      </c>
      <c r="AV1116">
        <v>0</v>
      </c>
      <c r="AW1116">
        <v>2</v>
      </c>
      <c r="AX1116" t="s">
        <v>2719</v>
      </c>
      <c r="AY1116" t="s">
        <v>2718</v>
      </c>
      <c r="BA1116" s="2">
        <v>44720.382326388892</v>
      </c>
      <c r="BB1116" s="2">
        <v>44183</v>
      </c>
      <c r="BC1116">
        <v>512272</v>
      </c>
      <c r="BD1116">
        <v>31</v>
      </c>
    </row>
    <row r="1117" spans="1:56" hidden="1" x14ac:dyDescent="0.15">
      <c r="A1117">
        <v>238</v>
      </c>
      <c r="B1117">
        <v>25</v>
      </c>
      <c r="C1117">
        <v>3</v>
      </c>
      <c r="D1117">
        <v>3</v>
      </c>
      <c r="E1117">
        <v>0</v>
      </c>
      <c r="G1117" s="1">
        <v>44956</v>
      </c>
      <c r="H1117" t="s">
        <v>2267</v>
      </c>
      <c r="I1117" t="s">
        <v>56</v>
      </c>
      <c r="J1117">
        <v>245</v>
      </c>
      <c r="K1117" s="1">
        <v>43542</v>
      </c>
      <c r="L1117" s="1">
        <v>43542</v>
      </c>
      <c r="M1117" s="1">
        <v>43535</v>
      </c>
      <c r="N1117" t="s">
        <v>1922</v>
      </c>
      <c r="O1117" t="s">
        <v>1923</v>
      </c>
      <c r="P1117" t="s">
        <v>1924</v>
      </c>
      <c r="Q1117" t="s">
        <v>1925</v>
      </c>
      <c r="R1117" s="1">
        <v>45361</v>
      </c>
      <c r="T1117" t="s">
        <v>2295</v>
      </c>
      <c r="U1117" t="s">
        <v>1684</v>
      </c>
      <c r="W1117" t="s">
        <v>1685</v>
      </c>
      <c r="X1117" t="s">
        <v>59</v>
      </c>
      <c r="Y1117" t="s">
        <v>1686</v>
      </c>
      <c r="Z1117" t="s">
        <v>1687</v>
      </c>
      <c r="AA1117" t="s">
        <v>1688</v>
      </c>
      <c r="AC1117">
        <v>1</v>
      </c>
      <c r="AG1117" t="s">
        <v>2258</v>
      </c>
      <c r="AL1117">
        <v>0</v>
      </c>
      <c r="AM1117">
        <v>0</v>
      </c>
      <c r="AN1117">
        <v>1</v>
      </c>
      <c r="AO1117">
        <v>1</v>
      </c>
      <c r="AR1117" s="2">
        <v>44956.547905092593</v>
      </c>
      <c r="AS1117" s="2">
        <v>44956.547905092593</v>
      </c>
      <c r="AT1117">
        <v>512272</v>
      </c>
      <c r="AU1117">
        <v>48</v>
      </c>
      <c r="AV1117">
        <v>0</v>
      </c>
      <c r="AW1117">
        <v>2</v>
      </c>
      <c r="AX1117" t="s">
        <v>2827</v>
      </c>
      <c r="AY1117" t="s">
        <v>2826</v>
      </c>
      <c r="BA1117" s="2">
        <v>44720.382824074077</v>
      </c>
      <c r="BB1117" s="2">
        <v>44183</v>
      </c>
      <c r="BC1117">
        <v>512272</v>
      </c>
      <c r="BD1117">
        <v>31</v>
      </c>
    </row>
    <row r="1118" spans="1:56" hidden="1" x14ac:dyDescent="0.15">
      <c r="A1118">
        <v>238</v>
      </c>
      <c r="B1118">
        <v>25</v>
      </c>
      <c r="C1118">
        <v>3</v>
      </c>
      <c r="D1118">
        <v>3</v>
      </c>
      <c r="E1118">
        <v>0</v>
      </c>
      <c r="G1118" s="1">
        <v>44956</v>
      </c>
      <c r="H1118" t="s">
        <v>2267</v>
      </c>
      <c r="I1118" t="s">
        <v>56</v>
      </c>
      <c r="J1118">
        <v>245</v>
      </c>
      <c r="K1118" s="1">
        <v>43542</v>
      </c>
      <c r="L1118" s="1">
        <v>43542</v>
      </c>
      <c r="M1118" s="1">
        <v>43535</v>
      </c>
      <c r="N1118" t="s">
        <v>1927</v>
      </c>
      <c r="O1118" t="s">
        <v>1928</v>
      </c>
      <c r="P1118" t="s">
        <v>1929</v>
      </c>
      <c r="Q1118" t="s">
        <v>1930</v>
      </c>
      <c r="R1118" s="1">
        <v>45361</v>
      </c>
      <c r="T1118" t="s">
        <v>2295</v>
      </c>
      <c r="U1118" t="s">
        <v>1684</v>
      </c>
      <c r="W1118" t="s">
        <v>1685</v>
      </c>
      <c r="X1118" t="s">
        <v>59</v>
      </c>
      <c r="Y1118" t="s">
        <v>1686</v>
      </c>
      <c r="Z1118" t="s">
        <v>1687</v>
      </c>
      <c r="AA1118" t="s">
        <v>1688</v>
      </c>
      <c r="AC1118">
        <v>1</v>
      </c>
      <c r="AG1118" t="s">
        <v>2258</v>
      </c>
      <c r="AL1118">
        <v>0</v>
      </c>
      <c r="AM1118">
        <v>0</v>
      </c>
      <c r="AN1118">
        <v>1</v>
      </c>
      <c r="AO1118">
        <v>1</v>
      </c>
      <c r="AR1118" s="2">
        <v>44956.547905092593</v>
      </c>
      <c r="AS1118" s="2">
        <v>44956.547905092593</v>
      </c>
      <c r="AT1118">
        <v>512272</v>
      </c>
      <c r="AU1118">
        <v>49</v>
      </c>
      <c r="AV1118">
        <v>0</v>
      </c>
      <c r="AW1118">
        <v>2</v>
      </c>
      <c r="AX1118" t="s">
        <v>3065</v>
      </c>
      <c r="AY1118" t="s">
        <v>3064</v>
      </c>
      <c r="BA1118" s="2">
        <v>44956.547071759262</v>
      </c>
      <c r="BB1118" s="2">
        <v>44183</v>
      </c>
      <c r="BC1118">
        <v>512272</v>
      </c>
      <c r="BD1118">
        <v>31</v>
      </c>
    </row>
    <row r="1119" spans="1:56" hidden="1" x14ac:dyDescent="0.15">
      <c r="A1119">
        <v>238</v>
      </c>
      <c r="B1119">
        <v>25</v>
      </c>
      <c r="C1119">
        <v>3</v>
      </c>
      <c r="D1119">
        <v>3</v>
      </c>
      <c r="E1119">
        <v>0</v>
      </c>
      <c r="G1119" s="1">
        <v>44956</v>
      </c>
      <c r="H1119" t="s">
        <v>2267</v>
      </c>
      <c r="I1119" t="s">
        <v>56</v>
      </c>
      <c r="J1119">
        <v>245</v>
      </c>
      <c r="K1119" s="1">
        <v>43542</v>
      </c>
      <c r="L1119" s="1">
        <v>43542</v>
      </c>
      <c r="M1119" s="1">
        <v>43535</v>
      </c>
      <c r="N1119" t="s">
        <v>1937</v>
      </c>
      <c r="O1119" t="s">
        <v>1938</v>
      </c>
      <c r="P1119" t="s">
        <v>1939</v>
      </c>
      <c r="Q1119" t="s">
        <v>1940</v>
      </c>
      <c r="R1119" s="1">
        <v>45361</v>
      </c>
      <c r="T1119" t="s">
        <v>2295</v>
      </c>
      <c r="U1119" t="s">
        <v>1684</v>
      </c>
      <c r="W1119" t="s">
        <v>1685</v>
      </c>
      <c r="X1119" t="s">
        <v>59</v>
      </c>
      <c r="Y1119" t="s">
        <v>1686</v>
      </c>
      <c r="Z1119" t="s">
        <v>1687</v>
      </c>
      <c r="AA1119" t="s">
        <v>1688</v>
      </c>
      <c r="AC1119">
        <v>1</v>
      </c>
      <c r="AG1119" t="s">
        <v>2258</v>
      </c>
      <c r="AL1119">
        <v>0</v>
      </c>
      <c r="AM1119">
        <v>0</v>
      </c>
      <c r="AN1119">
        <v>1</v>
      </c>
      <c r="AO1119">
        <v>1</v>
      </c>
      <c r="AR1119" s="2">
        <v>44956.547905092593</v>
      </c>
      <c r="AS1119" s="2">
        <v>44956.547905092593</v>
      </c>
      <c r="AT1119">
        <v>512272</v>
      </c>
      <c r="AU1119">
        <v>51</v>
      </c>
      <c r="AV1119">
        <v>0</v>
      </c>
      <c r="AW1119">
        <v>2</v>
      </c>
      <c r="AX1119" t="s">
        <v>2823</v>
      </c>
      <c r="AY1119" t="s">
        <v>2822</v>
      </c>
      <c r="BA1119" s="2">
        <v>44720.384259259263</v>
      </c>
      <c r="BB1119" s="2">
        <v>44183</v>
      </c>
      <c r="BC1119">
        <v>512272</v>
      </c>
      <c r="BD1119">
        <v>31</v>
      </c>
    </row>
    <row r="1120" spans="1:56" hidden="1" x14ac:dyDescent="0.15">
      <c r="A1120">
        <v>238</v>
      </c>
      <c r="B1120">
        <v>23</v>
      </c>
      <c r="C1120">
        <v>3</v>
      </c>
      <c r="D1120">
        <v>3</v>
      </c>
      <c r="E1120">
        <v>0</v>
      </c>
      <c r="G1120" s="1">
        <v>44896</v>
      </c>
      <c r="H1120" t="s">
        <v>2267</v>
      </c>
      <c r="I1120" t="s">
        <v>56</v>
      </c>
      <c r="J1120">
        <v>245</v>
      </c>
      <c r="K1120" s="1">
        <v>43542</v>
      </c>
      <c r="L1120" s="1">
        <v>43542</v>
      </c>
      <c r="M1120" s="1">
        <v>43535</v>
      </c>
      <c r="N1120" t="s">
        <v>1689</v>
      </c>
      <c r="O1120" t="s">
        <v>1686</v>
      </c>
      <c r="P1120" t="s">
        <v>1690</v>
      </c>
      <c r="Q1120" t="s">
        <v>1688</v>
      </c>
      <c r="R1120" s="1">
        <v>45361</v>
      </c>
      <c r="T1120" t="s">
        <v>2295</v>
      </c>
      <c r="U1120" t="s">
        <v>1684</v>
      </c>
      <c r="W1120" t="s">
        <v>1685</v>
      </c>
      <c r="X1120" t="s">
        <v>59</v>
      </c>
      <c r="Y1120" t="s">
        <v>1686</v>
      </c>
      <c r="Z1120" t="s">
        <v>1687</v>
      </c>
      <c r="AA1120" t="s">
        <v>1688</v>
      </c>
      <c r="AC1120">
        <v>1</v>
      </c>
      <c r="AG1120" t="s">
        <v>2258</v>
      </c>
      <c r="AL1120">
        <v>0</v>
      </c>
      <c r="AM1120">
        <v>0</v>
      </c>
      <c r="AN1120">
        <v>1</v>
      </c>
      <c r="AO1120">
        <v>1</v>
      </c>
      <c r="AR1120" s="2">
        <v>44896.63726851852</v>
      </c>
      <c r="AS1120" s="2">
        <v>44896.63726851852</v>
      </c>
      <c r="AT1120">
        <v>512272</v>
      </c>
      <c r="AU1120">
        <v>1</v>
      </c>
      <c r="AV1120">
        <v>0</v>
      </c>
      <c r="AW1120">
        <v>2</v>
      </c>
      <c r="AX1120" t="s">
        <v>2746</v>
      </c>
      <c r="AY1120" t="s">
        <v>2745</v>
      </c>
      <c r="BA1120" s="2">
        <v>44720.372685185182</v>
      </c>
      <c r="BB1120" s="2">
        <v>44183</v>
      </c>
      <c r="BC1120">
        <v>512272</v>
      </c>
      <c r="BD1120">
        <v>31</v>
      </c>
    </row>
    <row r="1121" spans="1:56" hidden="1" x14ac:dyDescent="0.15">
      <c r="A1121">
        <v>238</v>
      </c>
      <c r="B1121">
        <v>23</v>
      </c>
      <c r="C1121">
        <v>3</v>
      </c>
      <c r="D1121">
        <v>3</v>
      </c>
      <c r="E1121">
        <v>0</v>
      </c>
      <c r="G1121" s="1">
        <v>44896</v>
      </c>
      <c r="H1121" t="s">
        <v>2267</v>
      </c>
      <c r="I1121" t="s">
        <v>56</v>
      </c>
      <c r="J1121">
        <v>245</v>
      </c>
      <c r="K1121" s="1">
        <v>43542</v>
      </c>
      <c r="L1121" s="1">
        <v>43542</v>
      </c>
      <c r="M1121" s="1">
        <v>43535</v>
      </c>
      <c r="N1121" t="s">
        <v>1692</v>
      </c>
      <c r="O1121" t="s">
        <v>1693</v>
      </c>
      <c r="P1121" t="s">
        <v>1694</v>
      </c>
      <c r="Q1121" t="s">
        <v>1695</v>
      </c>
      <c r="R1121" s="1">
        <v>45361</v>
      </c>
      <c r="T1121" t="s">
        <v>2295</v>
      </c>
      <c r="U1121" t="s">
        <v>1684</v>
      </c>
      <c r="W1121" t="s">
        <v>1685</v>
      </c>
      <c r="X1121" t="s">
        <v>59</v>
      </c>
      <c r="Y1121" t="s">
        <v>1686</v>
      </c>
      <c r="Z1121" t="s">
        <v>1687</v>
      </c>
      <c r="AA1121" t="s">
        <v>1688</v>
      </c>
      <c r="AC1121">
        <v>1</v>
      </c>
      <c r="AG1121" t="s">
        <v>2258</v>
      </c>
      <c r="AL1121">
        <v>0</v>
      </c>
      <c r="AM1121">
        <v>0</v>
      </c>
      <c r="AN1121">
        <v>1</v>
      </c>
      <c r="AO1121">
        <v>1</v>
      </c>
      <c r="AR1121" s="2">
        <v>44896.63726851852</v>
      </c>
      <c r="AS1121" s="2">
        <v>44896.63726851852</v>
      </c>
      <c r="AT1121">
        <v>512272</v>
      </c>
      <c r="AU1121">
        <v>2</v>
      </c>
      <c r="AV1121">
        <v>0</v>
      </c>
      <c r="AW1121">
        <v>0</v>
      </c>
      <c r="AY1121" t="s">
        <v>1696</v>
      </c>
      <c r="BA1121" s="2">
        <v>44183</v>
      </c>
      <c r="BB1121" s="2">
        <v>44183</v>
      </c>
      <c r="BC1121" t="s">
        <v>63</v>
      </c>
      <c r="BD1121">
        <v>31</v>
      </c>
    </row>
    <row r="1122" spans="1:56" hidden="1" x14ac:dyDescent="0.15">
      <c r="A1122">
        <v>238</v>
      </c>
      <c r="B1122">
        <v>23</v>
      </c>
      <c r="C1122">
        <v>3</v>
      </c>
      <c r="D1122">
        <v>3</v>
      </c>
      <c r="E1122">
        <v>0</v>
      </c>
      <c r="G1122" s="1">
        <v>44896</v>
      </c>
      <c r="H1122" t="s">
        <v>2267</v>
      </c>
      <c r="I1122" t="s">
        <v>56</v>
      </c>
      <c r="J1122">
        <v>245</v>
      </c>
      <c r="K1122" s="1">
        <v>43542</v>
      </c>
      <c r="L1122" s="1">
        <v>43542</v>
      </c>
      <c r="M1122" s="1">
        <v>43535</v>
      </c>
      <c r="N1122" t="s">
        <v>1697</v>
      </c>
      <c r="O1122" t="s">
        <v>1698</v>
      </c>
      <c r="P1122" t="s">
        <v>1699</v>
      </c>
      <c r="Q1122" t="s">
        <v>1700</v>
      </c>
      <c r="R1122" s="1">
        <v>45361</v>
      </c>
      <c r="T1122" t="s">
        <v>2295</v>
      </c>
      <c r="U1122" t="s">
        <v>1684</v>
      </c>
      <c r="W1122" t="s">
        <v>1685</v>
      </c>
      <c r="X1122" t="s">
        <v>59</v>
      </c>
      <c r="Y1122" t="s">
        <v>1686</v>
      </c>
      <c r="Z1122" t="s">
        <v>1687</v>
      </c>
      <c r="AA1122" t="s">
        <v>1688</v>
      </c>
      <c r="AC1122">
        <v>1</v>
      </c>
      <c r="AG1122" t="s">
        <v>2258</v>
      </c>
      <c r="AL1122">
        <v>0</v>
      </c>
      <c r="AM1122">
        <v>0</v>
      </c>
      <c r="AN1122">
        <v>1</v>
      </c>
      <c r="AO1122">
        <v>1</v>
      </c>
      <c r="AR1122" s="2">
        <v>44896.63726851852</v>
      </c>
      <c r="AS1122" s="2">
        <v>44896.63726851852</v>
      </c>
      <c r="AT1122">
        <v>512272</v>
      </c>
      <c r="AU1122">
        <v>3</v>
      </c>
      <c r="AV1122">
        <v>0</v>
      </c>
      <c r="AW1122">
        <v>0</v>
      </c>
      <c r="AY1122" t="s">
        <v>1701</v>
      </c>
      <c r="BA1122" s="2">
        <v>44183</v>
      </c>
      <c r="BB1122" s="2">
        <v>44183</v>
      </c>
      <c r="BC1122" t="s">
        <v>63</v>
      </c>
      <c r="BD1122">
        <v>31</v>
      </c>
    </row>
    <row r="1123" spans="1:56" hidden="1" x14ac:dyDescent="0.15">
      <c r="A1123">
        <v>238</v>
      </c>
      <c r="B1123">
        <v>23</v>
      </c>
      <c r="C1123">
        <v>3</v>
      </c>
      <c r="D1123">
        <v>3</v>
      </c>
      <c r="E1123">
        <v>0</v>
      </c>
      <c r="G1123" s="1">
        <v>44896</v>
      </c>
      <c r="H1123" t="s">
        <v>2267</v>
      </c>
      <c r="I1123" t="s">
        <v>56</v>
      </c>
      <c r="J1123">
        <v>245</v>
      </c>
      <c r="K1123" s="1">
        <v>43542</v>
      </c>
      <c r="L1123" s="1">
        <v>43542</v>
      </c>
      <c r="M1123" s="1">
        <v>43535</v>
      </c>
      <c r="N1123" t="s">
        <v>2457</v>
      </c>
      <c r="O1123" t="s">
        <v>1708</v>
      </c>
      <c r="P1123" t="s">
        <v>2971</v>
      </c>
      <c r="Q1123" t="s">
        <v>1710</v>
      </c>
      <c r="R1123" s="1">
        <v>45361</v>
      </c>
      <c r="T1123" t="s">
        <v>2295</v>
      </c>
      <c r="U1123" t="s">
        <v>1684</v>
      </c>
      <c r="W1123" t="s">
        <v>1685</v>
      </c>
      <c r="X1123" t="s">
        <v>59</v>
      </c>
      <c r="Y1123" t="s">
        <v>1686</v>
      </c>
      <c r="Z1123" t="s">
        <v>1687</v>
      </c>
      <c r="AA1123" t="s">
        <v>1688</v>
      </c>
      <c r="AC1123">
        <v>1</v>
      </c>
      <c r="AG1123" t="s">
        <v>2258</v>
      </c>
      <c r="AL1123">
        <v>0</v>
      </c>
      <c r="AM1123">
        <v>0</v>
      </c>
      <c r="AN1123">
        <v>1</v>
      </c>
      <c r="AO1123">
        <v>1</v>
      </c>
      <c r="AR1123" s="2">
        <v>44896.63726851852</v>
      </c>
      <c r="AS1123" s="2">
        <v>44896.63726851852</v>
      </c>
      <c r="AT1123">
        <v>512272</v>
      </c>
      <c r="AU1123">
        <v>5</v>
      </c>
      <c r="AV1123">
        <v>0</v>
      </c>
      <c r="AW1123">
        <v>2</v>
      </c>
      <c r="AX1123" t="s">
        <v>2458</v>
      </c>
      <c r="AY1123" t="s">
        <v>2459</v>
      </c>
      <c r="BA1123" s="2">
        <v>44893.565312500003</v>
      </c>
      <c r="BB1123" s="2">
        <v>44183</v>
      </c>
      <c r="BC1123">
        <v>512272</v>
      </c>
      <c r="BD1123">
        <v>31</v>
      </c>
    </row>
    <row r="1124" spans="1:56" hidden="1" x14ac:dyDescent="0.15">
      <c r="A1124">
        <v>238</v>
      </c>
      <c r="B1124">
        <v>23</v>
      </c>
      <c r="C1124">
        <v>3</v>
      </c>
      <c r="D1124">
        <v>3</v>
      </c>
      <c r="E1124">
        <v>0</v>
      </c>
      <c r="G1124" s="1">
        <v>44896</v>
      </c>
      <c r="H1124" t="s">
        <v>2267</v>
      </c>
      <c r="I1124" t="s">
        <v>56</v>
      </c>
      <c r="J1124">
        <v>245</v>
      </c>
      <c r="K1124" s="1">
        <v>43542</v>
      </c>
      <c r="L1124" s="1">
        <v>43542</v>
      </c>
      <c r="M1124" s="1">
        <v>43535</v>
      </c>
      <c r="N1124" t="s">
        <v>1712</v>
      </c>
      <c r="O1124" t="s">
        <v>1713</v>
      </c>
      <c r="P1124" t="s">
        <v>1714</v>
      </c>
      <c r="Q1124" t="s">
        <v>1715</v>
      </c>
      <c r="R1124" s="1">
        <v>45361</v>
      </c>
      <c r="T1124" t="s">
        <v>2295</v>
      </c>
      <c r="U1124" t="s">
        <v>1684</v>
      </c>
      <c r="W1124" t="s">
        <v>1685</v>
      </c>
      <c r="X1124" t="s">
        <v>59</v>
      </c>
      <c r="Y1124" t="s">
        <v>1686</v>
      </c>
      <c r="Z1124" t="s">
        <v>1687</v>
      </c>
      <c r="AA1124" t="s">
        <v>1688</v>
      </c>
      <c r="AC1124">
        <v>1</v>
      </c>
      <c r="AG1124" t="s">
        <v>2258</v>
      </c>
      <c r="AL1124">
        <v>0</v>
      </c>
      <c r="AM1124">
        <v>0</v>
      </c>
      <c r="AN1124">
        <v>1</v>
      </c>
      <c r="AO1124">
        <v>1</v>
      </c>
      <c r="AR1124" s="2">
        <v>44896.63726851852</v>
      </c>
      <c r="AS1124" s="2">
        <v>44896.63726851852</v>
      </c>
      <c r="AT1124">
        <v>512272</v>
      </c>
      <c r="AU1124">
        <v>6</v>
      </c>
      <c r="AV1124">
        <v>0</v>
      </c>
      <c r="AW1124">
        <v>0</v>
      </c>
      <c r="AY1124" t="s">
        <v>1716</v>
      </c>
      <c r="BA1124" s="2">
        <v>44183</v>
      </c>
      <c r="BB1124" s="2">
        <v>44183</v>
      </c>
      <c r="BC1124" t="s">
        <v>63</v>
      </c>
      <c r="BD1124">
        <v>31</v>
      </c>
    </row>
    <row r="1125" spans="1:56" hidden="1" x14ac:dyDescent="0.15">
      <c r="A1125">
        <v>238</v>
      </c>
      <c r="B1125">
        <v>23</v>
      </c>
      <c r="C1125">
        <v>3</v>
      </c>
      <c r="D1125">
        <v>3</v>
      </c>
      <c r="E1125">
        <v>0</v>
      </c>
      <c r="G1125" s="1">
        <v>44896</v>
      </c>
      <c r="H1125" t="s">
        <v>2267</v>
      </c>
      <c r="I1125" t="s">
        <v>56</v>
      </c>
      <c r="J1125">
        <v>245</v>
      </c>
      <c r="K1125" s="1">
        <v>43542</v>
      </c>
      <c r="L1125" s="1">
        <v>43542</v>
      </c>
      <c r="M1125" s="1">
        <v>43535</v>
      </c>
      <c r="N1125" t="s">
        <v>1722</v>
      </c>
      <c r="O1125" t="s">
        <v>1723</v>
      </c>
      <c r="P1125" t="s">
        <v>1724</v>
      </c>
      <c r="Q1125" t="s">
        <v>1725</v>
      </c>
      <c r="R1125" s="1">
        <v>45361</v>
      </c>
      <c r="T1125" t="s">
        <v>2295</v>
      </c>
      <c r="U1125" t="s">
        <v>1684</v>
      </c>
      <c r="W1125" t="s">
        <v>1685</v>
      </c>
      <c r="X1125" t="s">
        <v>59</v>
      </c>
      <c r="Y1125" t="s">
        <v>1686</v>
      </c>
      <c r="Z1125" t="s">
        <v>1687</v>
      </c>
      <c r="AA1125" t="s">
        <v>1688</v>
      </c>
      <c r="AC1125">
        <v>1</v>
      </c>
      <c r="AG1125" t="s">
        <v>2258</v>
      </c>
      <c r="AL1125">
        <v>0</v>
      </c>
      <c r="AM1125">
        <v>0</v>
      </c>
      <c r="AN1125">
        <v>1</v>
      </c>
      <c r="AO1125">
        <v>1</v>
      </c>
      <c r="AR1125" s="2">
        <v>44896.63726851852</v>
      </c>
      <c r="AS1125" s="2">
        <v>44896.63726851852</v>
      </c>
      <c r="AT1125">
        <v>512272</v>
      </c>
      <c r="AU1125">
        <v>8</v>
      </c>
      <c r="AV1125">
        <v>0</v>
      </c>
      <c r="AW1125">
        <v>2</v>
      </c>
      <c r="AX1125" t="s">
        <v>2395</v>
      </c>
      <c r="AY1125" t="s">
        <v>2396</v>
      </c>
      <c r="BA1125" s="2">
        <v>44239.463043981479</v>
      </c>
      <c r="BB1125" s="2">
        <v>44183</v>
      </c>
      <c r="BC1125">
        <v>9999</v>
      </c>
      <c r="BD1125">
        <v>31</v>
      </c>
    </row>
    <row r="1126" spans="1:56" hidden="1" x14ac:dyDescent="0.15">
      <c r="A1126">
        <v>238</v>
      </c>
      <c r="B1126">
        <v>23</v>
      </c>
      <c r="C1126">
        <v>3</v>
      </c>
      <c r="D1126">
        <v>3</v>
      </c>
      <c r="E1126">
        <v>0</v>
      </c>
      <c r="G1126" s="1">
        <v>44896</v>
      </c>
      <c r="H1126" t="s">
        <v>2267</v>
      </c>
      <c r="I1126" t="s">
        <v>56</v>
      </c>
      <c r="J1126">
        <v>245</v>
      </c>
      <c r="K1126" s="1">
        <v>43542</v>
      </c>
      <c r="L1126" s="1">
        <v>43542</v>
      </c>
      <c r="M1126" s="1">
        <v>43535</v>
      </c>
      <c r="N1126" t="s">
        <v>1727</v>
      </c>
      <c r="O1126" t="s">
        <v>1728</v>
      </c>
      <c r="P1126" t="s">
        <v>1729</v>
      </c>
      <c r="Q1126" t="s">
        <v>1730</v>
      </c>
      <c r="R1126" s="1">
        <v>45361</v>
      </c>
      <c r="T1126" t="s">
        <v>2295</v>
      </c>
      <c r="U1126" t="s">
        <v>1684</v>
      </c>
      <c r="W1126" t="s">
        <v>1685</v>
      </c>
      <c r="X1126" t="s">
        <v>59</v>
      </c>
      <c r="Y1126" t="s">
        <v>1686</v>
      </c>
      <c r="Z1126" t="s">
        <v>1687</v>
      </c>
      <c r="AA1126" t="s">
        <v>1688</v>
      </c>
      <c r="AC1126">
        <v>1</v>
      </c>
      <c r="AG1126" t="s">
        <v>2258</v>
      </c>
      <c r="AL1126">
        <v>0</v>
      </c>
      <c r="AM1126">
        <v>0</v>
      </c>
      <c r="AN1126">
        <v>1</v>
      </c>
      <c r="AO1126">
        <v>1</v>
      </c>
      <c r="AR1126" s="2">
        <v>44896.63726851852</v>
      </c>
      <c r="AS1126" s="2">
        <v>44896.63726851852</v>
      </c>
      <c r="AT1126">
        <v>512272</v>
      </c>
      <c r="AU1126">
        <v>9</v>
      </c>
      <c r="AV1126">
        <v>0</v>
      </c>
      <c r="AW1126">
        <v>2</v>
      </c>
      <c r="AX1126" t="s">
        <v>2460</v>
      </c>
      <c r="AY1126" t="s">
        <v>2461</v>
      </c>
      <c r="BA1126" s="2">
        <v>44342.471134259256</v>
      </c>
      <c r="BB1126" s="2">
        <v>44183</v>
      </c>
      <c r="BC1126">
        <v>99127</v>
      </c>
      <c r="BD1126">
        <v>31</v>
      </c>
    </row>
    <row r="1127" spans="1:56" hidden="1" x14ac:dyDescent="0.15">
      <c r="A1127">
        <v>238</v>
      </c>
      <c r="B1127">
        <v>23</v>
      </c>
      <c r="C1127">
        <v>3</v>
      </c>
      <c r="D1127">
        <v>3</v>
      </c>
      <c r="E1127">
        <v>0</v>
      </c>
      <c r="G1127" s="1">
        <v>44896</v>
      </c>
      <c r="H1127" t="s">
        <v>2267</v>
      </c>
      <c r="I1127" t="s">
        <v>56</v>
      </c>
      <c r="J1127">
        <v>245</v>
      </c>
      <c r="K1127" s="1">
        <v>43542</v>
      </c>
      <c r="L1127" s="1">
        <v>43542</v>
      </c>
      <c r="M1127" s="1">
        <v>43535</v>
      </c>
      <c r="N1127" t="s">
        <v>1732</v>
      </c>
      <c r="O1127" t="s">
        <v>1738</v>
      </c>
      <c r="P1127" t="s">
        <v>1739</v>
      </c>
      <c r="Q1127" t="s">
        <v>1740</v>
      </c>
      <c r="R1127" s="1">
        <v>45361</v>
      </c>
      <c r="T1127" t="s">
        <v>2295</v>
      </c>
      <c r="U1127" t="s">
        <v>1684</v>
      </c>
      <c r="W1127" t="s">
        <v>1685</v>
      </c>
      <c r="X1127" t="s">
        <v>59</v>
      </c>
      <c r="Y1127" t="s">
        <v>1686</v>
      </c>
      <c r="Z1127" t="s">
        <v>1687</v>
      </c>
      <c r="AA1127" t="s">
        <v>1688</v>
      </c>
      <c r="AC1127">
        <v>1</v>
      </c>
      <c r="AG1127" t="s">
        <v>2258</v>
      </c>
      <c r="AL1127">
        <v>0</v>
      </c>
      <c r="AM1127">
        <v>0</v>
      </c>
      <c r="AN1127">
        <v>1</v>
      </c>
      <c r="AO1127">
        <v>1</v>
      </c>
      <c r="AR1127" s="2">
        <v>44896.63726851852</v>
      </c>
      <c r="AS1127" s="2">
        <v>44896.63726851852</v>
      </c>
      <c r="AT1127">
        <v>512272</v>
      </c>
      <c r="AU1127">
        <v>11</v>
      </c>
      <c r="AV1127">
        <v>0</v>
      </c>
      <c r="AW1127">
        <v>2</v>
      </c>
      <c r="AX1127" t="s">
        <v>2740</v>
      </c>
      <c r="AY1127" t="s">
        <v>2739</v>
      </c>
      <c r="BA1127" s="2">
        <v>44720.372407407405</v>
      </c>
      <c r="BB1127" s="2">
        <v>44183</v>
      </c>
      <c r="BC1127">
        <v>512272</v>
      </c>
      <c r="BD1127">
        <v>31</v>
      </c>
    </row>
    <row r="1128" spans="1:56" hidden="1" x14ac:dyDescent="0.15">
      <c r="A1128">
        <v>238</v>
      </c>
      <c r="B1128">
        <v>23</v>
      </c>
      <c r="C1128">
        <v>3</v>
      </c>
      <c r="D1128">
        <v>3</v>
      </c>
      <c r="E1128">
        <v>0</v>
      </c>
      <c r="G1128" s="1">
        <v>44896</v>
      </c>
      <c r="H1128" t="s">
        <v>2267</v>
      </c>
      <c r="I1128" t="s">
        <v>56</v>
      </c>
      <c r="J1128">
        <v>245</v>
      </c>
      <c r="K1128" s="1">
        <v>43542</v>
      </c>
      <c r="L1128" s="1">
        <v>43542</v>
      </c>
      <c r="M1128" s="1">
        <v>43535</v>
      </c>
      <c r="N1128" t="s">
        <v>1742</v>
      </c>
      <c r="O1128" t="s">
        <v>1743</v>
      </c>
      <c r="P1128" t="s">
        <v>1744</v>
      </c>
      <c r="Q1128" t="s">
        <v>1745</v>
      </c>
      <c r="R1128" s="1">
        <v>45361</v>
      </c>
      <c r="T1128" t="s">
        <v>2295</v>
      </c>
      <c r="U1128" t="s">
        <v>1684</v>
      </c>
      <c r="W1128" t="s">
        <v>1685</v>
      </c>
      <c r="X1128" t="s">
        <v>59</v>
      </c>
      <c r="Y1128" t="s">
        <v>1686</v>
      </c>
      <c r="Z1128" t="s">
        <v>1687</v>
      </c>
      <c r="AA1128" t="s">
        <v>1688</v>
      </c>
      <c r="AC1128">
        <v>1</v>
      </c>
      <c r="AG1128" t="s">
        <v>2258</v>
      </c>
      <c r="AL1128">
        <v>0</v>
      </c>
      <c r="AM1128">
        <v>0</v>
      </c>
      <c r="AN1128">
        <v>1</v>
      </c>
      <c r="AO1128">
        <v>1</v>
      </c>
      <c r="AR1128" s="2">
        <v>44896.63726851852</v>
      </c>
      <c r="AS1128" s="2">
        <v>44896.63726851852</v>
      </c>
      <c r="AT1128">
        <v>512272</v>
      </c>
      <c r="AU1128">
        <v>12</v>
      </c>
      <c r="AV1128">
        <v>0</v>
      </c>
      <c r="AW1128">
        <v>2</v>
      </c>
      <c r="AX1128" t="s">
        <v>2296</v>
      </c>
      <c r="AY1128" t="s">
        <v>2297</v>
      </c>
      <c r="BA1128" s="2">
        <v>44342.472870370373</v>
      </c>
      <c r="BB1128" s="2">
        <v>44183</v>
      </c>
      <c r="BC1128">
        <v>99127</v>
      </c>
      <c r="BD1128">
        <v>31</v>
      </c>
    </row>
    <row r="1129" spans="1:56" hidden="1" x14ac:dyDescent="0.15">
      <c r="A1129">
        <v>238</v>
      </c>
      <c r="B1129">
        <v>23</v>
      </c>
      <c r="C1129">
        <v>3</v>
      </c>
      <c r="D1129">
        <v>3</v>
      </c>
      <c r="E1129">
        <v>0</v>
      </c>
      <c r="G1129" s="1">
        <v>44896</v>
      </c>
      <c r="H1129" t="s">
        <v>2267</v>
      </c>
      <c r="I1129" t="s">
        <v>56</v>
      </c>
      <c r="J1129">
        <v>245</v>
      </c>
      <c r="K1129" s="1">
        <v>43542</v>
      </c>
      <c r="L1129" s="1">
        <v>43542</v>
      </c>
      <c r="M1129" s="1">
        <v>43535</v>
      </c>
      <c r="N1129" t="s">
        <v>1752</v>
      </c>
      <c r="O1129" t="s">
        <v>1753</v>
      </c>
      <c r="P1129" t="s">
        <v>1754</v>
      </c>
      <c r="Q1129" t="s">
        <v>1755</v>
      </c>
      <c r="R1129" s="1">
        <v>45361</v>
      </c>
      <c r="T1129" t="s">
        <v>2295</v>
      </c>
      <c r="U1129" t="s">
        <v>1684</v>
      </c>
      <c r="W1129" t="s">
        <v>1685</v>
      </c>
      <c r="X1129" t="s">
        <v>59</v>
      </c>
      <c r="Y1129" t="s">
        <v>1686</v>
      </c>
      <c r="Z1129" t="s">
        <v>1687</v>
      </c>
      <c r="AA1129" t="s">
        <v>1688</v>
      </c>
      <c r="AC1129">
        <v>1</v>
      </c>
      <c r="AG1129" t="s">
        <v>2258</v>
      </c>
      <c r="AL1129">
        <v>0</v>
      </c>
      <c r="AM1129">
        <v>0</v>
      </c>
      <c r="AN1129">
        <v>1</v>
      </c>
      <c r="AO1129">
        <v>1</v>
      </c>
      <c r="AR1129" s="2">
        <v>44896.63726851852</v>
      </c>
      <c r="AS1129" s="2">
        <v>44896.63726851852</v>
      </c>
      <c r="AT1129">
        <v>512272</v>
      </c>
      <c r="AU1129">
        <v>14</v>
      </c>
      <c r="AV1129">
        <v>0</v>
      </c>
      <c r="AW1129">
        <v>2</v>
      </c>
      <c r="AX1129" t="s">
        <v>2738</v>
      </c>
      <c r="AY1129" t="s">
        <v>2737</v>
      </c>
      <c r="BA1129" s="2">
        <v>44720.377199074072</v>
      </c>
      <c r="BB1129" s="2">
        <v>44183</v>
      </c>
      <c r="BC1129">
        <v>512272</v>
      </c>
      <c r="BD1129">
        <v>31</v>
      </c>
    </row>
    <row r="1130" spans="1:56" hidden="1" x14ac:dyDescent="0.15">
      <c r="A1130">
        <v>238</v>
      </c>
      <c r="B1130">
        <v>23</v>
      </c>
      <c r="C1130">
        <v>3</v>
      </c>
      <c r="D1130">
        <v>3</v>
      </c>
      <c r="E1130">
        <v>0</v>
      </c>
      <c r="G1130" s="1">
        <v>44896</v>
      </c>
      <c r="H1130" t="s">
        <v>2267</v>
      </c>
      <c r="I1130" t="s">
        <v>56</v>
      </c>
      <c r="J1130">
        <v>245</v>
      </c>
      <c r="K1130" s="1">
        <v>43542</v>
      </c>
      <c r="L1130" s="1">
        <v>43542</v>
      </c>
      <c r="M1130" s="1">
        <v>43535</v>
      </c>
      <c r="N1130" t="s">
        <v>1757</v>
      </c>
      <c r="O1130" t="s">
        <v>1758</v>
      </c>
      <c r="P1130" t="s">
        <v>1759</v>
      </c>
      <c r="Q1130" t="s">
        <v>1760</v>
      </c>
      <c r="R1130" s="1">
        <v>45361</v>
      </c>
      <c r="T1130" t="s">
        <v>2295</v>
      </c>
      <c r="U1130" t="s">
        <v>1684</v>
      </c>
      <c r="W1130" t="s">
        <v>1685</v>
      </c>
      <c r="X1130" t="s">
        <v>59</v>
      </c>
      <c r="Y1130" t="s">
        <v>1686</v>
      </c>
      <c r="Z1130" t="s">
        <v>1687</v>
      </c>
      <c r="AA1130" t="s">
        <v>1688</v>
      </c>
      <c r="AC1130">
        <v>1</v>
      </c>
      <c r="AG1130" t="s">
        <v>2258</v>
      </c>
      <c r="AL1130">
        <v>0</v>
      </c>
      <c r="AM1130">
        <v>0</v>
      </c>
      <c r="AN1130">
        <v>1</v>
      </c>
      <c r="AO1130">
        <v>1</v>
      </c>
      <c r="AR1130" s="2">
        <v>44896.63726851852</v>
      </c>
      <c r="AS1130" s="2">
        <v>44896.63726851852</v>
      </c>
      <c r="AT1130">
        <v>512272</v>
      </c>
      <c r="AU1130">
        <v>15</v>
      </c>
      <c r="AV1130">
        <v>0</v>
      </c>
      <c r="AW1130">
        <v>0</v>
      </c>
      <c r="AY1130" t="s">
        <v>1761</v>
      </c>
      <c r="BA1130" s="2">
        <v>44183</v>
      </c>
      <c r="BB1130" s="2">
        <v>44183</v>
      </c>
      <c r="BC1130" t="s">
        <v>63</v>
      </c>
      <c r="BD1130">
        <v>31</v>
      </c>
    </row>
    <row r="1131" spans="1:56" hidden="1" x14ac:dyDescent="0.15">
      <c r="A1131">
        <v>238</v>
      </c>
      <c r="B1131">
        <v>23</v>
      </c>
      <c r="C1131">
        <v>3</v>
      </c>
      <c r="D1131">
        <v>3</v>
      </c>
      <c r="E1131">
        <v>0</v>
      </c>
      <c r="G1131" s="1">
        <v>44896</v>
      </c>
      <c r="H1131" t="s">
        <v>2267</v>
      </c>
      <c r="I1131" t="s">
        <v>56</v>
      </c>
      <c r="J1131">
        <v>245</v>
      </c>
      <c r="K1131" s="1">
        <v>43542</v>
      </c>
      <c r="L1131" s="1">
        <v>43542</v>
      </c>
      <c r="M1131" s="1">
        <v>43535</v>
      </c>
      <c r="N1131" t="s">
        <v>1762</v>
      </c>
      <c r="O1131" t="s">
        <v>1763</v>
      </c>
      <c r="P1131" t="s">
        <v>1764</v>
      </c>
      <c r="Q1131" t="s">
        <v>1765</v>
      </c>
      <c r="R1131" s="1">
        <v>45361</v>
      </c>
      <c r="T1131" t="s">
        <v>2295</v>
      </c>
      <c r="U1131" t="s">
        <v>1684</v>
      </c>
      <c r="W1131" t="s">
        <v>1685</v>
      </c>
      <c r="X1131" t="s">
        <v>59</v>
      </c>
      <c r="Y1131" t="s">
        <v>1686</v>
      </c>
      <c r="Z1131" t="s">
        <v>1687</v>
      </c>
      <c r="AA1131" t="s">
        <v>1688</v>
      </c>
      <c r="AC1131">
        <v>1</v>
      </c>
      <c r="AG1131" t="s">
        <v>2258</v>
      </c>
      <c r="AL1131">
        <v>0</v>
      </c>
      <c r="AM1131">
        <v>0</v>
      </c>
      <c r="AN1131">
        <v>1</v>
      </c>
      <c r="AO1131">
        <v>1</v>
      </c>
      <c r="AR1131" s="2">
        <v>44896.63726851852</v>
      </c>
      <c r="AS1131" s="2">
        <v>44896.63726851852</v>
      </c>
      <c r="AT1131">
        <v>512272</v>
      </c>
      <c r="AU1131">
        <v>16</v>
      </c>
      <c r="AV1131">
        <v>0</v>
      </c>
      <c r="AW1131">
        <v>2</v>
      </c>
      <c r="AX1131" t="s">
        <v>2736</v>
      </c>
      <c r="AY1131" t="s">
        <v>2735</v>
      </c>
      <c r="BA1131" s="2">
        <v>44720.377557870372</v>
      </c>
      <c r="BB1131" s="2">
        <v>44183</v>
      </c>
      <c r="BC1131">
        <v>512272</v>
      </c>
      <c r="BD1131">
        <v>31</v>
      </c>
    </row>
    <row r="1132" spans="1:56" hidden="1" x14ac:dyDescent="0.15">
      <c r="A1132">
        <v>238</v>
      </c>
      <c r="B1132">
        <v>23</v>
      </c>
      <c r="C1132">
        <v>3</v>
      </c>
      <c r="D1132">
        <v>3</v>
      </c>
      <c r="E1132">
        <v>0</v>
      </c>
      <c r="G1132" s="1">
        <v>44896</v>
      </c>
      <c r="H1132" t="s">
        <v>2267</v>
      </c>
      <c r="I1132" t="s">
        <v>56</v>
      </c>
      <c r="J1132">
        <v>245</v>
      </c>
      <c r="K1132" s="1">
        <v>43542</v>
      </c>
      <c r="L1132" s="1">
        <v>43542</v>
      </c>
      <c r="M1132" s="1">
        <v>43535</v>
      </c>
      <c r="N1132" t="s">
        <v>1767</v>
      </c>
      <c r="O1132" t="s">
        <v>1768</v>
      </c>
      <c r="P1132" t="s">
        <v>1769</v>
      </c>
      <c r="Q1132" t="s">
        <v>1770</v>
      </c>
      <c r="R1132" s="1">
        <v>45361</v>
      </c>
      <c r="T1132" t="s">
        <v>2295</v>
      </c>
      <c r="U1132" t="s">
        <v>1684</v>
      </c>
      <c r="W1132" t="s">
        <v>1685</v>
      </c>
      <c r="X1132" t="s">
        <v>59</v>
      </c>
      <c r="Y1132" t="s">
        <v>1686</v>
      </c>
      <c r="Z1132" t="s">
        <v>1687</v>
      </c>
      <c r="AA1132" t="s">
        <v>1688</v>
      </c>
      <c r="AC1132">
        <v>1</v>
      </c>
      <c r="AG1132" t="s">
        <v>2258</v>
      </c>
      <c r="AL1132">
        <v>0</v>
      </c>
      <c r="AM1132">
        <v>0</v>
      </c>
      <c r="AN1132">
        <v>1</v>
      </c>
      <c r="AO1132">
        <v>1</v>
      </c>
      <c r="AR1132" s="2">
        <v>44896.63726851852</v>
      </c>
      <c r="AS1132" s="2">
        <v>44896.63726851852</v>
      </c>
      <c r="AT1132">
        <v>512272</v>
      </c>
      <c r="AU1132">
        <v>17</v>
      </c>
      <c r="AV1132">
        <v>0</v>
      </c>
      <c r="AW1132">
        <v>2</v>
      </c>
      <c r="AX1132" t="s">
        <v>2734</v>
      </c>
      <c r="AY1132" t="s">
        <v>2733</v>
      </c>
      <c r="BA1132" s="2">
        <v>44720.378888888888</v>
      </c>
      <c r="BB1132" s="2">
        <v>44183</v>
      </c>
      <c r="BC1132">
        <v>512272</v>
      </c>
      <c r="BD1132">
        <v>31</v>
      </c>
    </row>
    <row r="1133" spans="1:56" hidden="1" x14ac:dyDescent="0.15">
      <c r="A1133">
        <v>238</v>
      </c>
      <c r="B1133">
        <v>23</v>
      </c>
      <c r="C1133">
        <v>3</v>
      </c>
      <c r="D1133">
        <v>3</v>
      </c>
      <c r="E1133">
        <v>0</v>
      </c>
      <c r="G1133" s="1">
        <v>44896</v>
      </c>
      <c r="H1133" t="s">
        <v>2267</v>
      </c>
      <c r="I1133" t="s">
        <v>56</v>
      </c>
      <c r="J1133">
        <v>245</v>
      </c>
      <c r="K1133" s="1">
        <v>43542</v>
      </c>
      <c r="L1133" s="1">
        <v>43542</v>
      </c>
      <c r="M1133" s="1">
        <v>43535</v>
      </c>
      <c r="N1133" t="s">
        <v>1772</v>
      </c>
      <c r="O1133" t="s">
        <v>1773</v>
      </c>
      <c r="P1133" t="s">
        <v>1774</v>
      </c>
      <c r="Q1133" t="s">
        <v>1775</v>
      </c>
      <c r="R1133" s="1">
        <v>45361</v>
      </c>
      <c r="T1133" t="s">
        <v>2295</v>
      </c>
      <c r="U1133" t="s">
        <v>1684</v>
      </c>
      <c r="W1133" t="s">
        <v>1685</v>
      </c>
      <c r="X1133" t="s">
        <v>59</v>
      </c>
      <c r="Y1133" t="s">
        <v>1686</v>
      </c>
      <c r="Z1133" t="s">
        <v>1687</v>
      </c>
      <c r="AA1133" t="s">
        <v>1688</v>
      </c>
      <c r="AC1133">
        <v>1</v>
      </c>
      <c r="AG1133" t="s">
        <v>2258</v>
      </c>
      <c r="AL1133">
        <v>0</v>
      </c>
      <c r="AM1133">
        <v>0</v>
      </c>
      <c r="AN1133">
        <v>1</v>
      </c>
      <c r="AO1133">
        <v>1</v>
      </c>
      <c r="AR1133" s="2">
        <v>44896.63726851852</v>
      </c>
      <c r="AS1133" s="2">
        <v>44896.63726851852</v>
      </c>
      <c r="AT1133">
        <v>512272</v>
      </c>
      <c r="AU1133">
        <v>18</v>
      </c>
      <c r="AV1133">
        <v>0</v>
      </c>
      <c r="AW1133">
        <v>2</v>
      </c>
      <c r="AX1133" t="s">
        <v>2732</v>
      </c>
      <c r="AY1133" t="s">
        <v>2731</v>
      </c>
      <c r="BA1133" s="2">
        <v>44720.379421296297</v>
      </c>
      <c r="BB1133" s="2">
        <v>44183</v>
      </c>
      <c r="BC1133">
        <v>512272</v>
      </c>
      <c r="BD1133">
        <v>31</v>
      </c>
    </row>
    <row r="1134" spans="1:56" hidden="1" x14ac:dyDescent="0.15">
      <c r="A1134">
        <v>238</v>
      </c>
      <c r="B1134">
        <v>23</v>
      </c>
      <c r="C1134">
        <v>3</v>
      </c>
      <c r="D1134">
        <v>3</v>
      </c>
      <c r="E1134">
        <v>0</v>
      </c>
      <c r="G1134" s="1">
        <v>44896</v>
      </c>
      <c r="H1134" t="s">
        <v>2267</v>
      </c>
      <c r="I1134" t="s">
        <v>56</v>
      </c>
      <c r="J1134">
        <v>245</v>
      </c>
      <c r="K1134" s="1">
        <v>43542</v>
      </c>
      <c r="L1134" s="1">
        <v>43542</v>
      </c>
      <c r="M1134" s="1">
        <v>43535</v>
      </c>
      <c r="N1134" t="s">
        <v>1777</v>
      </c>
      <c r="O1134" t="s">
        <v>1778</v>
      </c>
      <c r="P1134" t="s">
        <v>1779</v>
      </c>
      <c r="Q1134" t="s">
        <v>1780</v>
      </c>
      <c r="R1134" s="1">
        <v>45361</v>
      </c>
      <c r="T1134" t="s">
        <v>2295</v>
      </c>
      <c r="U1134" t="s">
        <v>1684</v>
      </c>
      <c r="W1134" t="s">
        <v>1685</v>
      </c>
      <c r="X1134" t="s">
        <v>59</v>
      </c>
      <c r="Y1134" t="s">
        <v>1686</v>
      </c>
      <c r="Z1134" t="s">
        <v>1687</v>
      </c>
      <c r="AA1134" t="s">
        <v>1688</v>
      </c>
      <c r="AC1134">
        <v>1</v>
      </c>
      <c r="AG1134" t="s">
        <v>2258</v>
      </c>
      <c r="AL1134">
        <v>0</v>
      </c>
      <c r="AM1134">
        <v>0</v>
      </c>
      <c r="AN1134">
        <v>1</v>
      </c>
      <c r="AO1134">
        <v>1</v>
      </c>
      <c r="AR1134" s="2">
        <v>44896.63726851852</v>
      </c>
      <c r="AS1134" s="2">
        <v>44896.63726851852</v>
      </c>
      <c r="AT1134">
        <v>512272</v>
      </c>
      <c r="AU1134">
        <v>19</v>
      </c>
      <c r="AV1134">
        <v>0</v>
      </c>
      <c r="AW1134">
        <v>2</v>
      </c>
      <c r="AX1134" t="s">
        <v>2298</v>
      </c>
      <c r="AY1134" t="s">
        <v>2299</v>
      </c>
      <c r="BA1134" s="2">
        <v>44342.473530092589</v>
      </c>
      <c r="BB1134" s="2">
        <v>44183</v>
      </c>
      <c r="BC1134">
        <v>99127</v>
      </c>
      <c r="BD1134">
        <v>31</v>
      </c>
    </row>
    <row r="1135" spans="1:56" hidden="1" x14ac:dyDescent="0.15">
      <c r="A1135">
        <v>238</v>
      </c>
      <c r="B1135">
        <v>23</v>
      </c>
      <c r="C1135">
        <v>3</v>
      </c>
      <c r="D1135">
        <v>3</v>
      </c>
      <c r="E1135">
        <v>0</v>
      </c>
      <c r="G1135" s="1">
        <v>44896</v>
      </c>
      <c r="H1135" t="s">
        <v>2267</v>
      </c>
      <c r="I1135" t="s">
        <v>56</v>
      </c>
      <c r="J1135">
        <v>245</v>
      </c>
      <c r="K1135" s="1">
        <v>43542</v>
      </c>
      <c r="L1135" s="1">
        <v>43542</v>
      </c>
      <c r="M1135" s="1">
        <v>43535</v>
      </c>
      <c r="N1135" t="s">
        <v>1782</v>
      </c>
      <c r="O1135" t="s">
        <v>1783</v>
      </c>
      <c r="P1135" t="s">
        <v>1784</v>
      </c>
      <c r="Q1135" t="s">
        <v>1785</v>
      </c>
      <c r="R1135" s="1">
        <v>45361</v>
      </c>
      <c r="T1135" t="s">
        <v>2295</v>
      </c>
      <c r="U1135" t="s">
        <v>1684</v>
      </c>
      <c r="W1135" t="s">
        <v>1685</v>
      </c>
      <c r="X1135" t="s">
        <v>59</v>
      </c>
      <c r="Y1135" t="s">
        <v>1686</v>
      </c>
      <c r="Z1135" t="s">
        <v>1687</v>
      </c>
      <c r="AA1135" t="s">
        <v>1688</v>
      </c>
      <c r="AC1135">
        <v>1</v>
      </c>
      <c r="AG1135" t="s">
        <v>2258</v>
      </c>
      <c r="AL1135">
        <v>0</v>
      </c>
      <c r="AM1135">
        <v>0</v>
      </c>
      <c r="AN1135">
        <v>1</v>
      </c>
      <c r="AO1135">
        <v>1</v>
      </c>
      <c r="AR1135" s="2">
        <v>44896.63726851852</v>
      </c>
      <c r="AS1135" s="2">
        <v>44896.63726851852</v>
      </c>
      <c r="AT1135">
        <v>512272</v>
      </c>
      <c r="AU1135">
        <v>20</v>
      </c>
      <c r="AV1135">
        <v>0</v>
      </c>
      <c r="AW1135">
        <v>2</v>
      </c>
      <c r="AX1135" t="s">
        <v>2730</v>
      </c>
      <c r="AY1135" t="s">
        <v>2729</v>
      </c>
      <c r="BA1135" s="2">
        <v>44720.379675925928</v>
      </c>
      <c r="BB1135" s="2">
        <v>44183</v>
      </c>
      <c r="BC1135">
        <v>512272</v>
      </c>
      <c r="BD1135">
        <v>31</v>
      </c>
    </row>
    <row r="1136" spans="1:56" hidden="1" x14ac:dyDescent="0.15">
      <c r="A1136">
        <v>238</v>
      </c>
      <c r="B1136">
        <v>23</v>
      </c>
      <c r="C1136">
        <v>3</v>
      </c>
      <c r="D1136">
        <v>3</v>
      </c>
      <c r="E1136">
        <v>0</v>
      </c>
      <c r="G1136" s="1">
        <v>44896</v>
      </c>
      <c r="H1136" t="s">
        <v>2267</v>
      </c>
      <c r="I1136" t="s">
        <v>56</v>
      </c>
      <c r="J1136">
        <v>245</v>
      </c>
      <c r="K1136" s="1">
        <v>43542</v>
      </c>
      <c r="L1136" s="1">
        <v>43542</v>
      </c>
      <c r="M1136" s="1">
        <v>43535</v>
      </c>
      <c r="N1136" t="s">
        <v>2728</v>
      </c>
      <c r="O1136" t="s">
        <v>1798</v>
      </c>
      <c r="P1136" t="s">
        <v>1799</v>
      </c>
      <c r="Q1136" t="s">
        <v>1800</v>
      </c>
      <c r="R1136" s="1">
        <v>45361</v>
      </c>
      <c r="T1136" t="s">
        <v>2295</v>
      </c>
      <c r="U1136" t="s">
        <v>1684</v>
      </c>
      <c r="W1136" t="s">
        <v>1685</v>
      </c>
      <c r="X1136" t="s">
        <v>59</v>
      </c>
      <c r="Y1136" t="s">
        <v>1686</v>
      </c>
      <c r="Z1136" t="s">
        <v>1687</v>
      </c>
      <c r="AA1136" t="s">
        <v>1688</v>
      </c>
      <c r="AC1136">
        <v>1</v>
      </c>
      <c r="AG1136" t="s">
        <v>2258</v>
      </c>
      <c r="AL1136">
        <v>0</v>
      </c>
      <c r="AM1136">
        <v>0</v>
      </c>
      <c r="AN1136">
        <v>1</v>
      </c>
      <c r="AO1136">
        <v>1</v>
      </c>
      <c r="AR1136" s="2">
        <v>44896.63726851852</v>
      </c>
      <c r="AS1136" s="2">
        <v>44896.63726851852</v>
      </c>
      <c r="AT1136">
        <v>512272</v>
      </c>
      <c r="AU1136">
        <v>23</v>
      </c>
      <c r="AV1136">
        <v>0</v>
      </c>
      <c r="AW1136">
        <v>2</v>
      </c>
      <c r="AX1136" t="s">
        <v>2518</v>
      </c>
      <c r="AY1136" t="s">
        <v>2519</v>
      </c>
      <c r="BA1136" s="2">
        <v>44720.373391203706</v>
      </c>
      <c r="BB1136" s="2">
        <v>44183</v>
      </c>
      <c r="BC1136">
        <v>512272</v>
      </c>
      <c r="BD1136">
        <v>31</v>
      </c>
    </row>
    <row r="1137" spans="1:56" hidden="1" x14ac:dyDescent="0.15">
      <c r="A1137">
        <v>238</v>
      </c>
      <c r="B1137">
        <v>23</v>
      </c>
      <c r="C1137">
        <v>3</v>
      </c>
      <c r="D1137">
        <v>3</v>
      </c>
      <c r="E1137">
        <v>0</v>
      </c>
      <c r="G1137" s="1">
        <v>44896</v>
      </c>
      <c r="H1137" t="s">
        <v>2267</v>
      </c>
      <c r="I1137" t="s">
        <v>56</v>
      </c>
      <c r="J1137">
        <v>245</v>
      </c>
      <c r="K1137" s="1">
        <v>43542</v>
      </c>
      <c r="L1137" s="1">
        <v>43542</v>
      </c>
      <c r="M1137" s="1">
        <v>43535</v>
      </c>
      <c r="N1137" t="s">
        <v>1807</v>
      </c>
      <c r="O1137" t="s">
        <v>1808</v>
      </c>
      <c r="P1137" t="s">
        <v>1809</v>
      </c>
      <c r="Q1137" t="s">
        <v>1810</v>
      </c>
      <c r="R1137" s="1">
        <v>45361</v>
      </c>
      <c r="T1137" t="s">
        <v>2295</v>
      </c>
      <c r="U1137" t="s">
        <v>1684</v>
      </c>
      <c r="W1137" t="s">
        <v>1685</v>
      </c>
      <c r="X1137" t="s">
        <v>59</v>
      </c>
      <c r="Y1137" t="s">
        <v>1686</v>
      </c>
      <c r="Z1137" t="s">
        <v>1687</v>
      </c>
      <c r="AA1137" t="s">
        <v>1688</v>
      </c>
      <c r="AC1137">
        <v>1</v>
      </c>
      <c r="AG1137" t="s">
        <v>2258</v>
      </c>
      <c r="AL1137">
        <v>0</v>
      </c>
      <c r="AM1137">
        <v>0</v>
      </c>
      <c r="AN1137">
        <v>1</v>
      </c>
      <c r="AO1137">
        <v>1</v>
      </c>
      <c r="AR1137" s="2">
        <v>44896.63726851852</v>
      </c>
      <c r="AS1137" s="2">
        <v>44896.63726851852</v>
      </c>
      <c r="AT1137">
        <v>512272</v>
      </c>
      <c r="AU1137">
        <v>25</v>
      </c>
      <c r="AV1137">
        <v>0</v>
      </c>
      <c r="AW1137">
        <v>0</v>
      </c>
      <c r="AY1137" t="s">
        <v>1811</v>
      </c>
      <c r="BA1137" s="2">
        <v>44183</v>
      </c>
      <c r="BB1137" s="2">
        <v>44183</v>
      </c>
      <c r="BC1137" t="s">
        <v>63</v>
      </c>
      <c r="BD1137">
        <v>31</v>
      </c>
    </row>
    <row r="1138" spans="1:56" hidden="1" x14ac:dyDescent="0.15">
      <c r="A1138">
        <v>238</v>
      </c>
      <c r="B1138">
        <v>23</v>
      </c>
      <c r="C1138">
        <v>3</v>
      </c>
      <c r="D1138">
        <v>3</v>
      </c>
      <c r="E1138">
        <v>0</v>
      </c>
      <c r="G1138" s="1">
        <v>44896</v>
      </c>
      <c r="H1138" t="s">
        <v>2267</v>
      </c>
      <c r="I1138" t="s">
        <v>56</v>
      </c>
      <c r="J1138">
        <v>245</v>
      </c>
      <c r="K1138" s="1">
        <v>43542</v>
      </c>
      <c r="L1138" s="1">
        <v>43542</v>
      </c>
      <c r="M1138" s="1">
        <v>43535</v>
      </c>
      <c r="N1138" t="s">
        <v>1812</v>
      </c>
      <c r="O1138" t="s">
        <v>1813</v>
      </c>
      <c r="P1138" t="s">
        <v>1814</v>
      </c>
      <c r="Q1138" t="s">
        <v>1815</v>
      </c>
      <c r="R1138" s="1">
        <v>45361</v>
      </c>
      <c r="T1138" t="s">
        <v>2295</v>
      </c>
      <c r="U1138" t="s">
        <v>1684</v>
      </c>
      <c r="W1138" t="s">
        <v>1685</v>
      </c>
      <c r="X1138" t="s">
        <v>59</v>
      </c>
      <c r="Y1138" t="s">
        <v>1686</v>
      </c>
      <c r="Z1138" t="s">
        <v>1687</v>
      </c>
      <c r="AA1138" t="s">
        <v>1688</v>
      </c>
      <c r="AC1138">
        <v>1</v>
      </c>
      <c r="AG1138" t="s">
        <v>2258</v>
      </c>
      <c r="AL1138">
        <v>0</v>
      </c>
      <c r="AM1138">
        <v>0</v>
      </c>
      <c r="AN1138">
        <v>1</v>
      </c>
      <c r="AO1138">
        <v>1</v>
      </c>
      <c r="AR1138" s="2">
        <v>44896.63726851852</v>
      </c>
      <c r="AS1138" s="2">
        <v>44896.63726851852</v>
      </c>
      <c r="AT1138">
        <v>512272</v>
      </c>
      <c r="AU1138">
        <v>26</v>
      </c>
      <c r="AV1138">
        <v>0</v>
      </c>
      <c r="AW1138">
        <v>0</v>
      </c>
      <c r="AY1138" t="s">
        <v>1816</v>
      </c>
      <c r="BA1138" s="2">
        <v>44183</v>
      </c>
      <c r="BB1138" s="2">
        <v>44183</v>
      </c>
      <c r="BC1138" t="s">
        <v>63</v>
      </c>
      <c r="BD1138">
        <v>31</v>
      </c>
    </row>
    <row r="1139" spans="1:56" hidden="1" x14ac:dyDescent="0.15">
      <c r="A1139">
        <v>238</v>
      </c>
      <c r="B1139">
        <v>23</v>
      </c>
      <c r="C1139">
        <v>3</v>
      </c>
      <c r="D1139">
        <v>3</v>
      </c>
      <c r="E1139">
        <v>0</v>
      </c>
      <c r="G1139" s="1">
        <v>44896</v>
      </c>
      <c r="H1139" t="s">
        <v>2267</v>
      </c>
      <c r="I1139" t="s">
        <v>56</v>
      </c>
      <c r="J1139">
        <v>245</v>
      </c>
      <c r="K1139" s="1">
        <v>43542</v>
      </c>
      <c r="L1139" s="1">
        <v>43542</v>
      </c>
      <c r="M1139" s="1">
        <v>43535</v>
      </c>
      <c r="N1139" t="s">
        <v>2727</v>
      </c>
      <c r="O1139" t="s">
        <v>1818</v>
      </c>
      <c r="P1139" t="s">
        <v>1819</v>
      </c>
      <c r="Q1139" t="s">
        <v>1820</v>
      </c>
      <c r="R1139" s="1">
        <v>45361</v>
      </c>
      <c r="T1139" t="s">
        <v>2295</v>
      </c>
      <c r="U1139" t="s">
        <v>1684</v>
      </c>
      <c r="W1139" t="s">
        <v>1685</v>
      </c>
      <c r="X1139" t="s">
        <v>59</v>
      </c>
      <c r="Y1139" t="s">
        <v>1686</v>
      </c>
      <c r="Z1139" t="s">
        <v>1687</v>
      </c>
      <c r="AA1139" t="s">
        <v>1688</v>
      </c>
      <c r="AC1139">
        <v>1</v>
      </c>
      <c r="AG1139" t="s">
        <v>2258</v>
      </c>
      <c r="AL1139">
        <v>0</v>
      </c>
      <c r="AM1139">
        <v>0</v>
      </c>
      <c r="AN1139">
        <v>1</v>
      </c>
      <c r="AO1139">
        <v>1</v>
      </c>
      <c r="AR1139" s="2">
        <v>44896.63726851852</v>
      </c>
      <c r="AS1139" s="2">
        <v>44896.63726851852</v>
      </c>
      <c r="AT1139">
        <v>512272</v>
      </c>
      <c r="AU1139">
        <v>27</v>
      </c>
      <c r="AV1139">
        <v>0</v>
      </c>
      <c r="AW1139">
        <v>2</v>
      </c>
      <c r="AX1139" t="s">
        <v>2726</v>
      </c>
      <c r="AY1139" t="s">
        <v>2725</v>
      </c>
      <c r="BA1139" s="2">
        <v>44720.374768518515</v>
      </c>
      <c r="BB1139" s="2">
        <v>44183</v>
      </c>
      <c r="BC1139">
        <v>512272</v>
      </c>
      <c r="BD1139">
        <v>31</v>
      </c>
    </row>
    <row r="1140" spans="1:56" hidden="1" x14ac:dyDescent="0.15">
      <c r="A1140">
        <v>238</v>
      </c>
      <c r="B1140">
        <v>23</v>
      </c>
      <c r="C1140">
        <v>3</v>
      </c>
      <c r="D1140">
        <v>3</v>
      </c>
      <c r="E1140">
        <v>0</v>
      </c>
      <c r="G1140" s="1">
        <v>44896</v>
      </c>
      <c r="H1140" t="s">
        <v>2267</v>
      </c>
      <c r="I1140" t="s">
        <v>56</v>
      </c>
      <c r="J1140">
        <v>245</v>
      </c>
      <c r="K1140" s="1">
        <v>43542</v>
      </c>
      <c r="L1140" s="1">
        <v>43542</v>
      </c>
      <c r="M1140" s="1">
        <v>43535</v>
      </c>
      <c r="N1140" t="s">
        <v>1827</v>
      </c>
      <c r="O1140" t="s">
        <v>1828</v>
      </c>
      <c r="P1140" t="s">
        <v>1829</v>
      </c>
      <c r="Q1140" t="s">
        <v>1830</v>
      </c>
      <c r="R1140" s="1">
        <v>45361</v>
      </c>
      <c r="T1140" t="s">
        <v>2295</v>
      </c>
      <c r="U1140" t="s">
        <v>1684</v>
      </c>
      <c r="W1140" t="s">
        <v>1685</v>
      </c>
      <c r="X1140" t="s">
        <v>59</v>
      </c>
      <c r="Y1140" t="s">
        <v>1686</v>
      </c>
      <c r="Z1140" t="s">
        <v>1687</v>
      </c>
      <c r="AA1140" t="s">
        <v>1688</v>
      </c>
      <c r="AC1140">
        <v>1</v>
      </c>
      <c r="AG1140" t="s">
        <v>2258</v>
      </c>
      <c r="AL1140">
        <v>0</v>
      </c>
      <c r="AM1140">
        <v>0</v>
      </c>
      <c r="AN1140">
        <v>1</v>
      </c>
      <c r="AO1140">
        <v>1</v>
      </c>
      <c r="AR1140" s="2">
        <v>44896.63726851852</v>
      </c>
      <c r="AS1140" s="2">
        <v>44896.63726851852</v>
      </c>
      <c r="AT1140">
        <v>512272</v>
      </c>
      <c r="AU1140">
        <v>29</v>
      </c>
      <c r="AV1140">
        <v>0</v>
      </c>
      <c r="AW1140">
        <v>0</v>
      </c>
      <c r="AY1140" t="s">
        <v>1831</v>
      </c>
      <c r="BA1140" s="2">
        <v>44183</v>
      </c>
      <c r="BB1140" s="2">
        <v>44183</v>
      </c>
      <c r="BC1140" t="s">
        <v>63</v>
      </c>
      <c r="BD1140">
        <v>31</v>
      </c>
    </row>
    <row r="1141" spans="1:56" hidden="1" x14ac:dyDescent="0.15">
      <c r="A1141">
        <v>238</v>
      </c>
      <c r="B1141">
        <v>23</v>
      </c>
      <c r="C1141">
        <v>3</v>
      </c>
      <c r="D1141">
        <v>3</v>
      </c>
      <c r="E1141">
        <v>0</v>
      </c>
      <c r="G1141" s="1">
        <v>44896</v>
      </c>
      <c r="H1141" t="s">
        <v>2267</v>
      </c>
      <c r="I1141" t="s">
        <v>56</v>
      </c>
      <c r="J1141">
        <v>245</v>
      </c>
      <c r="K1141" s="1">
        <v>43542</v>
      </c>
      <c r="L1141" s="1">
        <v>43542</v>
      </c>
      <c r="M1141" s="1">
        <v>43535</v>
      </c>
      <c r="N1141" t="s">
        <v>1832</v>
      </c>
      <c r="O1141" t="s">
        <v>1833</v>
      </c>
      <c r="P1141" t="s">
        <v>1834</v>
      </c>
      <c r="Q1141" t="s">
        <v>1835</v>
      </c>
      <c r="R1141" s="1">
        <v>45361</v>
      </c>
      <c r="T1141" t="s">
        <v>2295</v>
      </c>
      <c r="U1141" t="s">
        <v>1684</v>
      </c>
      <c r="W1141" t="s">
        <v>1685</v>
      </c>
      <c r="X1141" t="s">
        <v>59</v>
      </c>
      <c r="Y1141" t="s">
        <v>1686</v>
      </c>
      <c r="Z1141" t="s">
        <v>1687</v>
      </c>
      <c r="AA1141" t="s">
        <v>1688</v>
      </c>
      <c r="AC1141">
        <v>1</v>
      </c>
      <c r="AG1141" t="s">
        <v>2258</v>
      </c>
      <c r="AL1141">
        <v>0</v>
      </c>
      <c r="AM1141">
        <v>0</v>
      </c>
      <c r="AN1141">
        <v>1</v>
      </c>
      <c r="AO1141">
        <v>1</v>
      </c>
      <c r="AR1141" s="2">
        <v>44896.63726851852</v>
      </c>
      <c r="AS1141" s="2">
        <v>44896.63726851852</v>
      </c>
      <c r="AT1141">
        <v>512272</v>
      </c>
      <c r="AU1141">
        <v>30</v>
      </c>
      <c r="AV1141">
        <v>0</v>
      </c>
      <c r="AW1141">
        <v>2</v>
      </c>
      <c r="AX1141" t="s">
        <v>2846</v>
      </c>
      <c r="AY1141" t="s">
        <v>2845</v>
      </c>
      <c r="BA1141" s="2">
        <v>44748.553368055553</v>
      </c>
      <c r="BB1141" s="2">
        <v>44183</v>
      </c>
      <c r="BC1141">
        <v>512272</v>
      </c>
      <c r="BD1141">
        <v>31</v>
      </c>
    </row>
    <row r="1142" spans="1:56" hidden="1" x14ac:dyDescent="0.15">
      <c r="A1142">
        <v>238</v>
      </c>
      <c r="B1142">
        <v>16</v>
      </c>
      <c r="C1142">
        <v>3</v>
      </c>
      <c r="D1142">
        <v>3</v>
      </c>
      <c r="E1142">
        <v>0</v>
      </c>
      <c r="G1142" s="1">
        <v>44718</v>
      </c>
      <c r="H1142" t="s">
        <v>2267</v>
      </c>
      <c r="I1142" t="s">
        <v>56</v>
      </c>
      <c r="J1142">
        <v>245</v>
      </c>
      <c r="K1142" s="1">
        <v>43542</v>
      </c>
      <c r="L1142" s="1">
        <v>43542</v>
      </c>
      <c r="M1142" s="1">
        <v>43535</v>
      </c>
      <c r="N1142" t="s">
        <v>1689</v>
      </c>
      <c r="O1142" t="s">
        <v>1686</v>
      </c>
      <c r="P1142" t="s">
        <v>1690</v>
      </c>
      <c r="Q1142" t="s">
        <v>1688</v>
      </c>
      <c r="R1142" s="1">
        <v>45361</v>
      </c>
      <c r="T1142" t="s">
        <v>2295</v>
      </c>
      <c r="U1142" t="s">
        <v>1684</v>
      </c>
      <c r="W1142" t="s">
        <v>1685</v>
      </c>
      <c r="X1142" t="s">
        <v>59</v>
      </c>
      <c r="Y1142" t="s">
        <v>1686</v>
      </c>
      <c r="Z1142" t="s">
        <v>1687</v>
      </c>
      <c r="AA1142" t="s">
        <v>1688</v>
      </c>
      <c r="AC1142">
        <v>1</v>
      </c>
      <c r="AG1142" t="s">
        <v>2258</v>
      </c>
      <c r="AL1142">
        <v>0</v>
      </c>
      <c r="AM1142">
        <v>0</v>
      </c>
      <c r="AN1142">
        <v>1</v>
      </c>
      <c r="AO1142">
        <v>1</v>
      </c>
      <c r="AR1142" s="2">
        <v>44720.388101851851</v>
      </c>
      <c r="AS1142" s="2">
        <v>44720.388101851851</v>
      </c>
      <c r="AT1142">
        <v>512272</v>
      </c>
      <c r="AU1142">
        <v>1</v>
      </c>
      <c r="AV1142">
        <v>0</v>
      </c>
      <c r="AW1142">
        <v>2</v>
      </c>
      <c r="AX1142" t="s">
        <v>2746</v>
      </c>
      <c r="AY1142" t="s">
        <v>2745</v>
      </c>
      <c r="BA1142" s="2">
        <v>44720.372685185182</v>
      </c>
      <c r="BB1142" s="2">
        <v>44183</v>
      </c>
      <c r="BC1142">
        <v>512272</v>
      </c>
      <c r="BD1142">
        <v>31</v>
      </c>
    </row>
    <row r="1143" spans="1:56" hidden="1" x14ac:dyDescent="0.15">
      <c r="A1143">
        <v>238</v>
      </c>
      <c r="B1143">
        <v>23</v>
      </c>
      <c r="C1143">
        <v>3</v>
      </c>
      <c r="D1143">
        <v>3</v>
      </c>
      <c r="E1143">
        <v>0</v>
      </c>
      <c r="G1143" s="1">
        <v>44896</v>
      </c>
      <c r="H1143" t="s">
        <v>2267</v>
      </c>
      <c r="I1143" t="s">
        <v>56</v>
      </c>
      <c r="J1143">
        <v>245</v>
      </c>
      <c r="K1143" s="1">
        <v>43542</v>
      </c>
      <c r="L1143" s="1">
        <v>43542</v>
      </c>
      <c r="M1143" s="1">
        <v>43535</v>
      </c>
      <c r="N1143" t="s">
        <v>1837</v>
      </c>
      <c r="O1143" t="s">
        <v>1838</v>
      </c>
      <c r="P1143" t="s">
        <v>1839</v>
      </c>
      <c r="Q1143" t="s">
        <v>1840</v>
      </c>
      <c r="R1143" s="1">
        <v>45361</v>
      </c>
      <c r="T1143" t="s">
        <v>2295</v>
      </c>
      <c r="U1143" t="s">
        <v>1684</v>
      </c>
      <c r="W1143" t="s">
        <v>1685</v>
      </c>
      <c r="X1143" t="s">
        <v>59</v>
      </c>
      <c r="Y1143" t="s">
        <v>1686</v>
      </c>
      <c r="Z1143" t="s">
        <v>1687</v>
      </c>
      <c r="AA1143" t="s">
        <v>1688</v>
      </c>
      <c r="AC1143">
        <v>1</v>
      </c>
      <c r="AG1143" t="s">
        <v>2258</v>
      </c>
      <c r="AL1143">
        <v>0</v>
      </c>
      <c r="AM1143">
        <v>0</v>
      </c>
      <c r="AN1143">
        <v>1</v>
      </c>
      <c r="AO1143">
        <v>1</v>
      </c>
      <c r="AR1143" s="2">
        <v>44896.63726851852</v>
      </c>
      <c r="AS1143" s="2">
        <v>44896.63726851852</v>
      </c>
      <c r="AT1143">
        <v>512272</v>
      </c>
      <c r="AU1143">
        <v>31</v>
      </c>
      <c r="AV1143">
        <v>0</v>
      </c>
      <c r="AW1143">
        <v>0</v>
      </c>
      <c r="AY1143" t="s">
        <v>1841</v>
      </c>
      <c r="BA1143" s="2">
        <v>44183</v>
      </c>
      <c r="BB1143" s="2">
        <v>44183</v>
      </c>
      <c r="BC1143" t="s">
        <v>63</v>
      </c>
      <c r="BD1143">
        <v>31</v>
      </c>
    </row>
    <row r="1144" spans="1:56" hidden="1" x14ac:dyDescent="0.15">
      <c r="A1144">
        <v>238</v>
      </c>
      <c r="B1144">
        <v>23</v>
      </c>
      <c r="C1144">
        <v>3</v>
      </c>
      <c r="D1144">
        <v>3</v>
      </c>
      <c r="E1144">
        <v>0</v>
      </c>
      <c r="G1144" s="1">
        <v>44896</v>
      </c>
      <c r="H1144" t="s">
        <v>2267</v>
      </c>
      <c r="I1144" t="s">
        <v>56</v>
      </c>
      <c r="J1144">
        <v>245</v>
      </c>
      <c r="K1144" s="1">
        <v>43542</v>
      </c>
      <c r="L1144" s="1">
        <v>43542</v>
      </c>
      <c r="M1144" s="1">
        <v>43535</v>
      </c>
      <c r="N1144" t="s">
        <v>1842</v>
      </c>
      <c r="O1144" t="s">
        <v>1843</v>
      </c>
      <c r="P1144" t="s">
        <v>1844</v>
      </c>
      <c r="Q1144" t="s">
        <v>1845</v>
      </c>
      <c r="R1144" s="1">
        <v>45361</v>
      </c>
      <c r="T1144" t="s">
        <v>2295</v>
      </c>
      <c r="U1144" t="s">
        <v>1684</v>
      </c>
      <c r="W1144" t="s">
        <v>1685</v>
      </c>
      <c r="X1144" t="s">
        <v>59</v>
      </c>
      <c r="Y1144" t="s">
        <v>1686</v>
      </c>
      <c r="Z1144" t="s">
        <v>1687</v>
      </c>
      <c r="AA1144" t="s">
        <v>1688</v>
      </c>
      <c r="AC1144">
        <v>1</v>
      </c>
      <c r="AG1144" t="s">
        <v>2258</v>
      </c>
      <c r="AL1144">
        <v>0</v>
      </c>
      <c r="AM1144">
        <v>0</v>
      </c>
      <c r="AN1144">
        <v>1</v>
      </c>
      <c r="AO1144">
        <v>1</v>
      </c>
      <c r="AR1144" s="2">
        <v>44896.63726851852</v>
      </c>
      <c r="AS1144" s="2">
        <v>44896.63726851852</v>
      </c>
      <c r="AT1144">
        <v>512272</v>
      </c>
      <c r="AU1144">
        <v>32</v>
      </c>
      <c r="AV1144">
        <v>0</v>
      </c>
      <c r="AW1144">
        <v>2</v>
      </c>
      <c r="AX1144" t="s">
        <v>2724</v>
      </c>
      <c r="AY1144" t="s">
        <v>2723</v>
      </c>
      <c r="BA1144" s="2">
        <v>44720.381342592591</v>
      </c>
      <c r="BB1144" s="2">
        <v>44183</v>
      </c>
      <c r="BC1144">
        <v>512272</v>
      </c>
      <c r="BD1144">
        <v>31</v>
      </c>
    </row>
    <row r="1145" spans="1:56" hidden="1" x14ac:dyDescent="0.15">
      <c r="A1145">
        <v>238</v>
      </c>
      <c r="B1145">
        <v>23</v>
      </c>
      <c r="C1145">
        <v>3</v>
      </c>
      <c r="D1145">
        <v>3</v>
      </c>
      <c r="E1145">
        <v>0</v>
      </c>
      <c r="G1145" s="1">
        <v>44896</v>
      </c>
      <c r="H1145" t="s">
        <v>2267</v>
      </c>
      <c r="I1145" t="s">
        <v>56</v>
      </c>
      <c r="J1145">
        <v>245</v>
      </c>
      <c r="K1145" s="1">
        <v>43542</v>
      </c>
      <c r="L1145" s="1">
        <v>43542</v>
      </c>
      <c r="M1145" s="1">
        <v>43535</v>
      </c>
      <c r="N1145" t="s">
        <v>1847</v>
      </c>
      <c r="O1145" t="s">
        <v>1848</v>
      </c>
      <c r="P1145" t="s">
        <v>1849</v>
      </c>
      <c r="Q1145" t="s">
        <v>1850</v>
      </c>
      <c r="R1145" s="1">
        <v>45361</v>
      </c>
      <c r="T1145" t="s">
        <v>2295</v>
      </c>
      <c r="U1145" t="s">
        <v>1684</v>
      </c>
      <c r="W1145" t="s">
        <v>1685</v>
      </c>
      <c r="X1145" t="s">
        <v>59</v>
      </c>
      <c r="Y1145" t="s">
        <v>1686</v>
      </c>
      <c r="Z1145" t="s">
        <v>1687</v>
      </c>
      <c r="AA1145" t="s">
        <v>1688</v>
      </c>
      <c r="AC1145">
        <v>1</v>
      </c>
      <c r="AG1145" t="s">
        <v>2258</v>
      </c>
      <c r="AL1145">
        <v>0</v>
      </c>
      <c r="AM1145">
        <v>0</v>
      </c>
      <c r="AN1145">
        <v>1</v>
      </c>
      <c r="AO1145">
        <v>1</v>
      </c>
      <c r="AR1145" s="2">
        <v>44896.63726851852</v>
      </c>
      <c r="AS1145" s="2">
        <v>44896.63726851852</v>
      </c>
      <c r="AT1145">
        <v>512272</v>
      </c>
      <c r="AU1145">
        <v>33</v>
      </c>
      <c r="AV1145">
        <v>0</v>
      </c>
      <c r="AW1145">
        <v>2</v>
      </c>
      <c r="AX1145" t="s">
        <v>2306</v>
      </c>
      <c r="AY1145" t="s">
        <v>2307</v>
      </c>
      <c r="BA1145" s="2">
        <v>44342.474918981483</v>
      </c>
      <c r="BB1145" s="2">
        <v>44183</v>
      </c>
      <c r="BC1145">
        <v>99127</v>
      </c>
      <c r="BD1145">
        <v>31</v>
      </c>
    </row>
    <row r="1146" spans="1:56" hidden="1" x14ac:dyDescent="0.15">
      <c r="A1146">
        <v>238</v>
      </c>
      <c r="B1146">
        <v>23</v>
      </c>
      <c r="C1146">
        <v>3</v>
      </c>
      <c r="D1146">
        <v>3</v>
      </c>
      <c r="E1146">
        <v>0</v>
      </c>
      <c r="G1146" s="1">
        <v>44896</v>
      </c>
      <c r="H1146" t="s">
        <v>2267</v>
      </c>
      <c r="I1146" t="s">
        <v>56</v>
      </c>
      <c r="J1146">
        <v>245</v>
      </c>
      <c r="K1146" s="1">
        <v>43542</v>
      </c>
      <c r="L1146" s="1">
        <v>43542</v>
      </c>
      <c r="M1146" s="1">
        <v>43535</v>
      </c>
      <c r="N1146" t="s">
        <v>1852</v>
      </c>
      <c r="O1146" t="s">
        <v>1853</v>
      </c>
      <c r="P1146" t="s">
        <v>1854</v>
      </c>
      <c r="Q1146" t="s">
        <v>1855</v>
      </c>
      <c r="R1146" s="1">
        <v>45361</v>
      </c>
      <c r="T1146" t="s">
        <v>2295</v>
      </c>
      <c r="U1146" t="s">
        <v>1684</v>
      </c>
      <c r="W1146" t="s">
        <v>1685</v>
      </c>
      <c r="X1146" t="s">
        <v>59</v>
      </c>
      <c r="Y1146" t="s">
        <v>1686</v>
      </c>
      <c r="Z1146" t="s">
        <v>1687</v>
      </c>
      <c r="AA1146" t="s">
        <v>1688</v>
      </c>
      <c r="AC1146">
        <v>1</v>
      </c>
      <c r="AG1146" t="s">
        <v>2258</v>
      </c>
      <c r="AL1146">
        <v>0</v>
      </c>
      <c r="AM1146">
        <v>0</v>
      </c>
      <c r="AN1146">
        <v>1</v>
      </c>
      <c r="AO1146">
        <v>1</v>
      </c>
      <c r="AR1146" s="2">
        <v>44896.63726851852</v>
      </c>
      <c r="AS1146" s="2">
        <v>44896.63726851852</v>
      </c>
      <c r="AT1146">
        <v>512272</v>
      </c>
      <c r="AU1146">
        <v>34</v>
      </c>
      <c r="AV1146">
        <v>0</v>
      </c>
      <c r="AW1146">
        <v>0</v>
      </c>
      <c r="AY1146" t="s">
        <v>1856</v>
      </c>
      <c r="BA1146" s="2">
        <v>44183</v>
      </c>
      <c r="BB1146" s="2">
        <v>44183</v>
      </c>
      <c r="BC1146" t="s">
        <v>63</v>
      </c>
      <c r="BD1146">
        <v>31</v>
      </c>
    </row>
    <row r="1147" spans="1:56" hidden="1" x14ac:dyDescent="0.15">
      <c r="A1147">
        <v>238</v>
      </c>
      <c r="B1147">
        <v>23</v>
      </c>
      <c r="C1147">
        <v>3</v>
      </c>
      <c r="D1147">
        <v>3</v>
      </c>
      <c r="E1147">
        <v>0</v>
      </c>
      <c r="G1147" s="1">
        <v>44896</v>
      </c>
      <c r="H1147" t="s">
        <v>2267</v>
      </c>
      <c r="I1147" t="s">
        <v>56</v>
      </c>
      <c r="J1147">
        <v>245</v>
      </c>
      <c r="K1147" s="1">
        <v>43542</v>
      </c>
      <c r="L1147" s="1">
        <v>43542</v>
      </c>
      <c r="M1147" s="1">
        <v>43535</v>
      </c>
      <c r="N1147" t="s">
        <v>1857</v>
      </c>
      <c r="O1147" t="s">
        <v>1858</v>
      </c>
      <c r="P1147" t="s">
        <v>1859</v>
      </c>
      <c r="Q1147" t="s">
        <v>1860</v>
      </c>
      <c r="R1147" s="1">
        <v>45361</v>
      </c>
      <c r="T1147" t="s">
        <v>2295</v>
      </c>
      <c r="U1147" t="s">
        <v>1684</v>
      </c>
      <c r="W1147" t="s">
        <v>1685</v>
      </c>
      <c r="X1147" t="s">
        <v>59</v>
      </c>
      <c r="Y1147" t="s">
        <v>1686</v>
      </c>
      <c r="Z1147" t="s">
        <v>1687</v>
      </c>
      <c r="AA1147" t="s">
        <v>1688</v>
      </c>
      <c r="AC1147">
        <v>1</v>
      </c>
      <c r="AG1147" t="s">
        <v>2258</v>
      </c>
      <c r="AL1147">
        <v>0</v>
      </c>
      <c r="AM1147">
        <v>0</v>
      </c>
      <c r="AN1147">
        <v>1</v>
      </c>
      <c r="AO1147">
        <v>1</v>
      </c>
      <c r="AR1147" s="2">
        <v>44896.63726851852</v>
      </c>
      <c r="AS1147" s="2">
        <v>44896.63726851852</v>
      </c>
      <c r="AT1147">
        <v>512272</v>
      </c>
      <c r="AU1147">
        <v>35</v>
      </c>
      <c r="AV1147">
        <v>0</v>
      </c>
      <c r="AW1147">
        <v>2</v>
      </c>
      <c r="AX1147" t="s">
        <v>2308</v>
      </c>
      <c r="AY1147" t="s">
        <v>2309</v>
      </c>
      <c r="BA1147" s="2">
        <v>44342.474282407406</v>
      </c>
      <c r="BB1147" s="2">
        <v>44183</v>
      </c>
      <c r="BC1147">
        <v>99127</v>
      </c>
      <c r="BD1147">
        <v>31</v>
      </c>
    </row>
    <row r="1148" spans="1:56" hidden="1" x14ac:dyDescent="0.15">
      <c r="A1148">
        <v>238</v>
      </c>
      <c r="B1148">
        <v>23</v>
      </c>
      <c r="C1148">
        <v>3</v>
      </c>
      <c r="D1148">
        <v>3</v>
      </c>
      <c r="E1148">
        <v>0</v>
      </c>
      <c r="G1148" s="1">
        <v>44896</v>
      </c>
      <c r="H1148" t="s">
        <v>2267</v>
      </c>
      <c r="I1148" t="s">
        <v>56</v>
      </c>
      <c r="J1148">
        <v>245</v>
      </c>
      <c r="K1148" s="1">
        <v>43542</v>
      </c>
      <c r="L1148" s="1">
        <v>43542</v>
      </c>
      <c r="M1148" s="1">
        <v>43535</v>
      </c>
      <c r="N1148" t="s">
        <v>1862</v>
      </c>
      <c r="O1148" t="s">
        <v>1863</v>
      </c>
      <c r="P1148" t="s">
        <v>1864</v>
      </c>
      <c r="Q1148" t="s">
        <v>1865</v>
      </c>
      <c r="R1148" s="1">
        <v>45361</v>
      </c>
      <c r="T1148" t="s">
        <v>2295</v>
      </c>
      <c r="U1148" t="s">
        <v>1684</v>
      </c>
      <c r="W1148" t="s">
        <v>1685</v>
      </c>
      <c r="X1148" t="s">
        <v>59</v>
      </c>
      <c r="Y1148" t="s">
        <v>1686</v>
      </c>
      <c r="Z1148" t="s">
        <v>1687</v>
      </c>
      <c r="AA1148" t="s">
        <v>1688</v>
      </c>
      <c r="AC1148">
        <v>1</v>
      </c>
      <c r="AG1148" t="s">
        <v>2258</v>
      </c>
      <c r="AL1148">
        <v>0</v>
      </c>
      <c r="AM1148">
        <v>0</v>
      </c>
      <c r="AN1148">
        <v>1</v>
      </c>
      <c r="AO1148">
        <v>1</v>
      </c>
      <c r="AR1148" s="2">
        <v>44896.63726851852</v>
      </c>
      <c r="AS1148" s="2">
        <v>44896.63726851852</v>
      </c>
      <c r="AT1148">
        <v>512272</v>
      </c>
      <c r="AU1148">
        <v>36</v>
      </c>
      <c r="AV1148">
        <v>0</v>
      </c>
      <c r="AW1148">
        <v>0</v>
      </c>
      <c r="AY1148" t="s">
        <v>1866</v>
      </c>
      <c r="BA1148" s="2">
        <v>44183</v>
      </c>
      <c r="BB1148" s="2">
        <v>44183</v>
      </c>
      <c r="BC1148" t="s">
        <v>63</v>
      </c>
      <c r="BD1148">
        <v>31</v>
      </c>
    </row>
    <row r="1149" spans="1:56" hidden="1" x14ac:dyDescent="0.15">
      <c r="A1149">
        <v>238</v>
      </c>
      <c r="B1149">
        <v>23</v>
      </c>
      <c r="C1149">
        <v>3</v>
      </c>
      <c r="D1149">
        <v>3</v>
      </c>
      <c r="E1149">
        <v>0</v>
      </c>
      <c r="G1149" s="1">
        <v>44896</v>
      </c>
      <c r="H1149" t="s">
        <v>2267</v>
      </c>
      <c r="I1149" t="s">
        <v>56</v>
      </c>
      <c r="J1149">
        <v>245</v>
      </c>
      <c r="K1149" s="1">
        <v>43542</v>
      </c>
      <c r="L1149" s="1">
        <v>43542</v>
      </c>
      <c r="M1149" s="1">
        <v>43535</v>
      </c>
      <c r="N1149" t="s">
        <v>1867</v>
      </c>
      <c r="O1149" t="s">
        <v>1868</v>
      </c>
      <c r="P1149" t="s">
        <v>1869</v>
      </c>
      <c r="Q1149" t="s">
        <v>1870</v>
      </c>
      <c r="R1149" s="1">
        <v>45361</v>
      </c>
      <c r="T1149" t="s">
        <v>2295</v>
      </c>
      <c r="U1149" t="s">
        <v>1684</v>
      </c>
      <c r="W1149" t="s">
        <v>1685</v>
      </c>
      <c r="X1149" t="s">
        <v>59</v>
      </c>
      <c r="Y1149" t="s">
        <v>1686</v>
      </c>
      <c r="Z1149" t="s">
        <v>1687</v>
      </c>
      <c r="AA1149" t="s">
        <v>1688</v>
      </c>
      <c r="AC1149">
        <v>1</v>
      </c>
      <c r="AG1149" t="s">
        <v>2258</v>
      </c>
      <c r="AL1149">
        <v>0</v>
      </c>
      <c r="AM1149">
        <v>0</v>
      </c>
      <c r="AN1149">
        <v>1</v>
      </c>
      <c r="AO1149">
        <v>1</v>
      </c>
      <c r="AR1149" s="2">
        <v>44896.63726851852</v>
      </c>
      <c r="AS1149" s="2">
        <v>44896.63726851852</v>
      </c>
      <c r="AT1149">
        <v>512272</v>
      </c>
      <c r="AU1149">
        <v>37</v>
      </c>
      <c r="AV1149">
        <v>0</v>
      </c>
      <c r="AW1149">
        <v>2</v>
      </c>
      <c r="AX1149" t="s">
        <v>2524</v>
      </c>
      <c r="AY1149" t="s">
        <v>2525</v>
      </c>
      <c r="BA1149" s="2">
        <v>44518.609953703701</v>
      </c>
      <c r="BB1149" s="2">
        <v>44183</v>
      </c>
      <c r="BC1149">
        <v>99127</v>
      </c>
      <c r="BD1149">
        <v>31</v>
      </c>
    </row>
    <row r="1150" spans="1:56" hidden="1" x14ac:dyDescent="0.15">
      <c r="A1150">
        <v>238</v>
      </c>
      <c r="B1150">
        <v>16</v>
      </c>
      <c r="C1150">
        <v>3</v>
      </c>
      <c r="D1150">
        <v>3</v>
      </c>
      <c r="E1150">
        <v>0</v>
      </c>
      <c r="G1150" s="1">
        <v>44718</v>
      </c>
      <c r="H1150" t="s">
        <v>2267</v>
      </c>
      <c r="I1150" t="s">
        <v>56</v>
      </c>
      <c r="J1150">
        <v>245</v>
      </c>
      <c r="K1150" s="1">
        <v>43542</v>
      </c>
      <c r="L1150" s="1">
        <v>43542</v>
      </c>
      <c r="M1150" s="1">
        <v>43535</v>
      </c>
      <c r="N1150" t="s">
        <v>1692</v>
      </c>
      <c r="O1150" t="s">
        <v>1693</v>
      </c>
      <c r="P1150" t="s">
        <v>1694</v>
      </c>
      <c r="Q1150" t="s">
        <v>1695</v>
      </c>
      <c r="R1150" s="1">
        <v>45361</v>
      </c>
      <c r="T1150" t="s">
        <v>2295</v>
      </c>
      <c r="U1150" t="s">
        <v>1684</v>
      </c>
      <c r="W1150" t="s">
        <v>1685</v>
      </c>
      <c r="X1150" t="s">
        <v>59</v>
      </c>
      <c r="Y1150" t="s">
        <v>1686</v>
      </c>
      <c r="Z1150" t="s">
        <v>1687</v>
      </c>
      <c r="AA1150" t="s">
        <v>1688</v>
      </c>
      <c r="AC1150">
        <v>1</v>
      </c>
      <c r="AG1150" t="s">
        <v>2258</v>
      </c>
      <c r="AL1150">
        <v>0</v>
      </c>
      <c r="AM1150">
        <v>0</v>
      </c>
      <c r="AN1150">
        <v>1</v>
      </c>
      <c r="AO1150">
        <v>1</v>
      </c>
      <c r="AR1150" s="2">
        <v>44720.388101851851</v>
      </c>
      <c r="AS1150" s="2">
        <v>44720.388101851851</v>
      </c>
      <c r="AT1150">
        <v>512272</v>
      </c>
      <c r="AU1150">
        <v>2</v>
      </c>
      <c r="AV1150">
        <v>0</v>
      </c>
      <c r="AW1150">
        <v>0</v>
      </c>
      <c r="AY1150" t="s">
        <v>1696</v>
      </c>
      <c r="BA1150" s="2">
        <v>44183</v>
      </c>
      <c r="BB1150" s="2">
        <v>44183</v>
      </c>
      <c r="BC1150" t="s">
        <v>63</v>
      </c>
      <c r="BD1150">
        <v>31</v>
      </c>
    </row>
    <row r="1151" spans="1:56" hidden="1" x14ac:dyDescent="0.15">
      <c r="A1151">
        <v>238</v>
      </c>
      <c r="B1151">
        <v>16</v>
      </c>
      <c r="C1151">
        <v>3</v>
      </c>
      <c r="D1151">
        <v>3</v>
      </c>
      <c r="E1151">
        <v>0</v>
      </c>
      <c r="G1151" s="1">
        <v>44718</v>
      </c>
      <c r="H1151" t="s">
        <v>2267</v>
      </c>
      <c r="I1151" t="s">
        <v>56</v>
      </c>
      <c r="J1151">
        <v>245</v>
      </c>
      <c r="K1151" s="1">
        <v>43542</v>
      </c>
      <c r="L1151" s="1">
        <v>43542</v>
      </c>
      <c r="M1151" s="1">
        <v>43535</v>
      </c>
      <c r="N1151" t="s">
        <v>1697</v>
      </c>
      <c r="O1151" t="s">
        <v>1698</v>
      </c>
      <c r="P1151" t="s">
        <v>1699</v>
      </c>
      <c r="Q1151" t="s">
        <v>1700</v>
      </c>
      <c r="R1151" s="1">
        <v>45361</v>
      </c>
      <c r="T1151" t="s">
        <v>2295</v>
      </c>
      <c r="U1151" t="s">
        <v>1684</v>
      </c>
      <c r="W1151" t="s">
        <v>1685</v>
      </c>
      <c r="X1151" t="s">
        <v>59</v>
      </c>
      <c r="Y1151" t="s">
        <v>1686</v>
      </c>
      <c r="Z1151" t="s">
        <v>1687</v>
      </c>
      <c r="AA1151" t="s">
        <v>1688</v>
      </c>
      <c r="AC1151">
        <v>1</v>
      </c>
      <c r="AG1151" t="s">
        <v>2258</v>
      </c>
      <c r="AL1151">
        <v>0</v>
      </c>
      <c r="AM1151">
        <v>0</v>
      </c>
      <c r="AN1151">
        <v>1</v>
      </c>
      <c r="AO1151">
        <v>1</v>
      </c>
      <c r="AR1151" s="2">
        <v>44720.388101851851</v>
      </c>
      <c r="AS1151" s="2">
        <v>44720.388101851851</v>
      </c>
      <c r="AT1151">
        <v>512272</v>
      </c>
      <c r="AU1151">
        <v>3</v>
      </c>
      <c r="AV1151">
        <v>0</v>
      </c>
      <c r="AW1151">
        <v>0</v>
      </c>
      <c r="AY1151" t="s">
        <v>1701</v>
      </c>
      <c r="BA1151" s="2">
        <v>44183</v>
      </c>
      <c r="BB1151" s="2">
        <v>44183</v>
      </c>
      <c r="BC1151" t="s">
        <v>63</v>
      </c>
      <c r="BD1151">
        <v>31</v>
      </c>
    </row>
    <row r="1152" spans="1:56" hidden="1" x14ac:dyDescent="0.15">
      <c r="A1152">
        <v>238</v>
      </c>
      <c r="B1152">
        <v>23</v>
      </c>
      <c r="C1152">
        <v>3</v>
      </c>
      <c r="D1152">
        <v>3</v>
      </c>
      <c r="E1152">
        <v>0</v>
      </c>
      <c r="G1152" s="1">
        <v>44896</v>
      </c>
      <c r="H1152" t="s">
        <v>2267</v>
      </c>
      <c r="I1152" t="s">
        <v>56</v>
      </c>
      <c r="J1152">
        <v>245</v>
      </c>
      <c r="K1152" s="1">
        <v>43542</v>
      </c>
      <c r="L1152" s="1">
        <v>43542</v>
      </c>
      <c r="M1152" s="1">
        <v>43535</v>
      </c>
      <c r="N1152" t="s">
        <v>1872</v>
      </c>
      <c r="O1152" t="s">
        <v>1873</v>
      </c>
      <c r="P1152" t="s">
        <v>1874</v>
      </c>
      <c r="Q1152" t="s">
        <v>1875</v>
      </c>
      <c r="R1152" s="1">
        <v>45361</v>
      </c>
      <c r="T1152" t="s">
        <v>2295</v>
      </c>
      <c r="U1152" t="s">
        <v>1684</v>
      </c>
      <c r="W1152" t="s">
        <v>1685</v>
      </c>
      <c r="X1152" t="s">
        <v>59</v>
      </c>
      <c r="Y1152" t="s">
        <v>1686</v>
      </c>
      <c r="Z1152" t="s">
        <v>1687</v>
      </c>
      <c r="AA1152" t="s">
        <v>1688</v>
      </c>
      <c r="AC1152">
        <v>1</v>
      </c>
      <c r="AG1152" t="s">
        <v>2258</v>
      </c>
      <c r="AL1152">
        <v>0</v>
      </c>
      <c r="AM1152">
        <v>0</v>
      </c>
      <c r="AN1152">
        <v>1</v>
      </c>
      <c r="AO1152">
        <v>1</v>
      </c>
      <c r="AR1152" s="2">
        <v>44896.63726851852</v>
      </c>
      <c r="AS1152" s="2">
        <v>44896.63726851852</v>
      </c>
      <c r="AT1152">
        <v>512272</v>
      </c>
      <c r="AU1152">
        <v>38</v>
      </c>
      <c r="AV1152">
        <v>0</v>
      </c>
      <c r="AW1152">
        <v>2</v>
      </c>
      <c r="AX1152" t="s">
        <v>2310</v>
      </c>
      <c r="AY1152" t="s">
        <v>2311</v>
      </c>
      <c r="BA1152" s="2">
        <v>44342.476307870369</v>
      </c>
      <c r="BB1152" s="2">
        <v>44183</v>
      </c>
      <c r="BC1152">
        <v>99127</v>
      </c>
      <c r="BD1152">
        <v>31</v>
      </c>
    </row>
    <row r="1153" spans="1:56" hidden="1" x14ac:dyDescent="0.15">
      <c r="A1153">
        <v>238</v>
      </c>
      <c r="B1153">
        <v>16</v>
      </c>
      <c r="C1153">
        <v>3</v>
      </c>
      <c r="D1153">
        <v>3</v>
      </c>
      <c r="E1153">
        <v>0</v>
      </c>
      <c r="G1153" s="1">
        <v>44718</v>
      </c>
      <c r="H1153" t="s">
        <v>2267</v>
      </c>
      <c r="I1153" t="s">
        <v>56</v>
      </c>
      <c r="J1153">
        <v>245</v>
      </c>
      <c r="K1153" s="1">
        <v>43542</v>
      </c>
      <c r="L1153" s="1">
        <v>43542</v>
      </c>
      <c r="M1153" s="1">
        <v>43535</v>
      </c>
      <c r="N1153" t="s">
        <v>2457</v>
      </c>
      <c r="O1153" t="s">
        <v>1708</v>
      </c>
      <c r="P1153" t="s">
        <v>1709</v>
      </c>
      <c r="Q1153" t="s">
        <v>1710</v>
      </c>
      <c r="R1153" s="1">
        <v>45361</v>
      </c>
      <c r="T1153" t="s">
        <v>2295</v>
      </c>
      <c r="U1153" t="s">
        <v>1684</v>
      </c>
      <c r="W1153" t="s">
        <v>1685</v>
      </c>
      <c r="X1153" t="s">
        <v>59</v>
      </c>
      <c r="Y1153" t="s">
        <v>1686</v>
      </c>
      <c r="Z1153" t="s">
        <v>1687</v>
      </c>
      <c r="AA1153" t="s">
        <v>1688</v>
      </c>
      <c r="AC1153">
        <v>1</v>
      </c>
      <c r="AG1153" t="s">
        <v>2258</v>
      </c>
      <c r="AL1153">
        <v>0</v>
      </c>
      <c r="AM1153">
        <v>0</v>
      </c>
      <c r="AN1153">
        <v>1</v>
      </c>
      <c r="AO1153">
        <v>1</v>
      </c>
      <c r="AR1153" s="2">
        <v>44720.388101851851</v>
      </c>
      <c r="AS1153" s="2">
        <v>44720.388101851851</v>
      </c>
      <c r="AT1153">
        <v>512272</v>
      </c>
      <c r="AU1153">
        <v>5</v>
      </c>
      <c r="AV1153">
        <v>0</v>
      </c>
      <c r="AW1153">
        <v>2</v>
      </c>
      <c r="AX1153" t="s">
        <v>2458</v>
      </c>
      <c r="AY1153" t="s">
        <v>2459</v>
      </c>
      <c r="BA1153" s="2">
        <v>44342.470416666663</v>
      </c>
      <c r="BB1153" s="2">
        <v>44183</v>
      </c>
      <c r="BC1153">
        <v>99127</v>
      </c>
      <c r="BD1153">
        <v>31</v>
      </c>
    </row>
    <row r="1154" spans="1:56" hidden="1" x14ac:dyDescent="0.15">
      <c r="A1154">
        <v>238</v>
      </c>
      <c r="B1154">
        <v>16</v>
      </c>
      <c r="C1154">
        <v>3</v>
      </c>
      <c r="D1154">
        <v>3</v>
      </c>
      <c r="E1154">
        <v>0</v>
      </c>
      <c r="G1154" s="1">
        <v>44718</v>
      </c>
      <c r="H1154" t="s">
        <v>2267</v>
      </c>
      <c r="I1154" t="s">
        <v>56</v>
      </c>
      <c r="J1154">
        <v>245</v>
      </c>
      <c r="K1154" s="1">
        <v>43542</v>
      </c>
      <c r="L1154" s="1">
        <v>43542</v>
      </c>
      <c r="M1154" s="1">
        <v>43535</v>
      </c>
      <c r="N1154" t="s">
        <v>1712</v>
      </c>
      <c r="O1154" t="s">
        <v>1713</v>
      </c>
      <c r="P1154" t="s">
        <v>1714</v>
      </c>
      <c r="Q1154" t="s">
        <v>1715</v>
      </c>
      <c r="R1154" s="1">
        <v>45361</v>
      </c>
      <c r="T1154" t="s">
        <v>2295</v>
      </c>
      <c r="U1154" t="s">
        <v>1684</v>
      </c>
      <c r="W1154" t="s">
        <v>1685</v>
      </c>
      <c r="X1154" t="s">
        <v>59</v>
      </c>
      <c r="Y1154" t="s">
        <v>1686</v>
      </c>
      <c r="Z1154" t="s">
        <v>1687</v>
      </c>
      <c r="AA1154" t="s">
        <v>1688</v>
      </c>
      <c r="AC1154">
        <v>1</v>
      </c>
      <c r="AG1154" t="s">
        <v>2258</v>
      </c>
      <c r="AL1154">
        <v>0</v>
      </c>
      <c r="AM1154">
        <v>0</v>
      </c>
      <c r="AN1154">
        <v>1</v>
      </c>
      <c r="AO1154">
        <v>1</v>
      </c>
      <c r="AR1154" s="2">
        <v>44720.388101851851</v>
      </c>
      <c r="AS1154" s="2">
        <v>44720.388101851851</v>
      </c>
      <c r="AT1154">
        <v>512272</v>
      </c>
      <c r="AU1154">
        <v>6</v>
      </c>
      <c r="AV1154">
        <v>0</v>
      </c>
      <c r="AW1154">
        <v>0</v>
      </c>
      <c r="AY1154" t="s">
        <v>1716</v>
      </c>
      <c r="BA1154" s="2">
        <v>44183</v>
      </c>
      <c r="BB1154" s="2">
        <v>44183</v>
      </c>
      <c r="BC1154" t="s">
        <v>63</v>
      </c>
      <c r="BD1154">
        <v>31</v>
      </c>
    </row>
    <row r="1155" spans="1:56" hidden="1" x14ac:dyDescent="0.15">
      <c r="A1155">
        <v>238</v>
      </c>
      <c r="B1155">
        <v>16</v>
      </c>
      <c r="C1155">
        <v>3</v>
      </c>
      <c r="D1155">
        <v>3</v>
      </c>
      <c r="E1155">
        <v>0</v>
      </c>
      <c r="G1155" s="1">
        <v>44718</v>
      </c>
      <c r="H1155" t="s">
        <v>2267</v>
      </c>
      <c r="I1155" t="s">
        <v>56</v>
      </c>
      <c r="J1155">
        <v>245</v>
      </c>
      <c r="K1155" s="1">
        <v>43542</v>
      </c>
      <c r="L1155" s="1">
        <v>43542</v>
      </c>
      <c r="M1155" s="1">
        <v>43535</v>
      </c>
      <c r="N1155" t="s">
        <v>1722</v>
      </c>
      <c r="O1155" t="s">
        <v>1723</v>
      </c>
      <c r="P1155" t="s">
        <v>1724</v>
      </c>
      <c r="Q1155" t="s">
        <v>1725</v>
      </c>
      <c r="R1155" s="1">
        <v>45361</v>
      </c>
      <c r="T1155" t="s">
        <v>2295</v>
      </c>
      <c r="U1155" t="s">
        <v>1684</v>
      </c>
      <c r="W1155" t="s">
        <v>1685</v>
      </c>
      <c r="X1155" t="s">
        <v>59</v>
      </c>
      <c r="Y1155" t="s">
        <v>1686</v>
      </c>
      <c r="Z1155" t="s">
        <v>1687</v>
      </c>
      <c r="AA1155" t="s">
        <v>1688</v>
      </c>
      <c r="AC1155">
        <v>1</v>
      </c>
      <c r="AG1155" t="s">
        <v>2258</v>
      </c>
      <c r="AL1155">
        <v>0</v>
      </c>
      <c r="AM1155">
        <v>0</v>
      </c>
      <c r="AN1155">
        <v>1</v>
      </c>
      <c r="AO1155">
        <v>1</v>
      </c>
      <c r="AR1155" s="2">
        <v>44720.388101851851</v>
      </c>
      <c r="AS1155" s="2">
        <v>44720.388101851851</v>
      </c>
      <c r="AT1155">
        <v>512272</v>
      </c>
      <c r="AU1155">
        <v>8</v>
      </c>
      <c r="AV1155">
        <v>0</v>
      </c>
      <c r="AW1155">
        <v>2</v>
      </c>
      <c r="AX1155" t="s">
        <v>2395</v>
      </c>
      <c r="AY1155" t="s">
        <v>2396</v>
      </c>
      <c r="BA1155" s="2">
        <v>44239.463043981479</v>
      </c>
      <c r="BB1155" s="2">
        <v>44183</v>
      </c>
      <c r="BC1155">
        <v>9999</v>
      </c>
      <c r="BD1155">
        <v>31</v>
      </c>
    </row>
    <row r="1156" spans="1:56" hidden="1" x14ac:dyDescent="0.15">
      <c r="A1156">
        <v>238</v>
      </c>
      <c r="B1156">
        <v>16</v>
      </c>
      <c r="C1156">
        <v>3</v>
      </c>
      <c r="D1156">
        <v>3</v>
      </c>
      <c r="E1156">
        <v>0</v>
      </c>
      <c r="G1156" s="1">
        <v>44718</v>
      </c>
      <c r="H1156" t="s">
        <v>2267</v>
      </c>
      <c r="I1156" t="s">
        <v>56</v>
      </c>
      <c r="J1156">
        <v>245</v>
      </c>
      <c r="K1156" s="1">
        <v>43542</v>
      </c>
      <c r="L1156" s="1">
        <v>43542</v>
      </c>
      <c r="M1156" s="1">
        <v>43535</v>
      </c>
      <c r="N1156" t="s">
        <v>1727</v>
      </c>
      <c r="O1156" t="s">
        <v>1728</v>
      </c>
      <c r="P1156" t="s">
        <v>1729</v>
      </c>
      <c r="Q1156" t="s">
        <v>1730</v>
      </c>
      <c r="R1156" s="1">
        <v>45361</v>
      </c>
      <c r="T1156" t="s">
        <v>2295</v>
      </c>
      <c r="U1156" t="s">
        <v>1684</v>
      </c>
      <c r="W1156" t="s">
        <v>1685</v>
      </c>
      <c r="X1156" t="s">
        <v>59</v>
      </c>
      <c r="Y1156" t="s">
        <v>1686</v>
      </c>
      <c r="Z1156" t="s">
        <v>1687</v>
      </c>
      <c r="AA1156" t="s">
        <v>1688</v>
      </c>
      <c r="AC1156">
        <v>1</v>
      </c>
      <c r="AG1156" t="s">
        <v>2258</v>
      </c>
      <c r="AL1156">
        <v>0</v>
      </c>
      <c r="AM1156">
        <v>0</v>
      </c>
      <c r="AN1156">
        <v>1</v>
      </c>
      <c r="AO1156">
        <v>1</v>
      </c>
      <c r="AR1156" s="2">
        <v>44720.388101851851</v>
      </c>
      <c r="AS1156" s="2">
        <v>44720.388101851851</v>
      </c>
      <c r="AT1156">
        <v>512272</v>
      </c>
      <c r="AU1156">
        <v>9</v>
      </c>
      <c r="AV1156">
        <v>0</v>
      </c>
      <c r="AW1156">
        <v>2</v>
      </c>
      <c r="AX1156" t="s">
        <v>2460</v>
      </c>
      <c r="AY1156" t="s">
        <v>2461</v>
      </c>
      <c r="BA1156" s="2">
        <v>44342.471134259256</v>
      </c>
      <c r="BB1156" s="2">
        <v>44183</v>
      </c>
      <c r="BC1156">
        <v>99127</v>
      </c>
      <c r="BD1156">
        <v>31</v>
      </c>
    </row>
    <row r="1157" spans="1:56" hidden="1" x14ac:dyDescent="0.15">
      <c r="A1157">
        <v>238</v>
      </c>
      <c r="B1157">
        <v>16</v>
      </c>
      <c r="C1157">
        <v>3</v>
      </c>
      <c r="D1157">
        <v>3</v>
      </c>
      <c r="E1157">
        <v>0</v>
      </c>
      <c r="G1157" s="1">
        <v>44718</v>
      </c>
      <c r="H1157" t="s">
        <v>2267</v>
      </c>
      <c r="I1157" t="s">
        <v>56</v>
      </c>
      <c r="J1157">
        <v>245</v>
      </c>
      <c r="K1157" s="1">
        <v>43542</v>
      </c>
      <c r="L1157" s="1">
        <v>43542</v>
      </c>
      <c r="M1157" s="1">
        <v>43535</v>
      </c>
      <c r="N1157" t="s">
        <v>1732</v>
      </c>
      <c r="O1157" t="s">
        <v>1738</v>
      </c>
      <c r="P1157" t="s">
        <v>1739</v>
      </c>
      <c r="Q1157" t="s">
        <v>1740</v>
      </c>
      <c r="R1157" s="1">
        <v>45361</v>
      </c>
      <c r="T1157" t="s">
        <v>2295</v>
      </c>
      <c r="U1157" t="s">
        <v>1684</v>
      </c>
      <c r="W1157" t="s">
        <v>1685</v>
      </c>
      <c r="X1157" t="s">
        <v>59</v>
      </c>
      <c r="Y1157" t="s">
        <v>1686</v>
      </c>
      <c r="Z1157" t="s">
        <v>1687</v>
      </c>
      <c r="AA1157" t="s">
        <v>1688</v>
      </c>
      <c r="AC1157">
        <v>1</v>
      </c>
      <c r="AG1157" t="s">
        <v>2258</v>
      </c>
      <c r="AL1157">
        <v>0</v>
      </c>
      <c r="AM1157">
        <v>0</v>
      </c>
      <c r="AN1157">
        <v>1</v>
      </c>
      <c r="AO1157">
        <v>1</v>
      </c>
      <c r="AR1157" s="2">
        <v>44720.388101851851</v>
      </c>
      <c r="AS1157" s="2">
        <v>44720.388101851851</v>
      </c>
      <c r="AT1157">
        <v>512272</v>
      </c>
      <c r="AU1157">
        <v>11</v>
      </c>
      <c r="AV1157">
        <v>0</v>
      </c>
      <c r="AW1157">
        <v>2</v>
      </c>
      <c r="AX1157" t="s">
        <v>2740</v>
      </c>
      <c r="AY1157" t="s">
        <v>2739</v>
      </c>
      <c r="BA1157" s="2">
        <v>44720.372407407405</v>
      </c>
      <c r="BB1157" s="2">
        <v>44183</v>
      </c>
      <c r="BC1157">
        <v>512272</v>
      </c>
      <c r="BD1157">
        <v>31</v>
      </c>
    </row>
    <row r="1158" spans="1:56" hidden="1" x14ac:dyDescent="0.15">
      <c r="A1158">
        <v>238</v>
      </c>
      <c r="B1158">
        <v>16</v>
      </c>
      <c r="C1158">
        <v>3</v>
      </c>
      <c r="D1158">
        <v>3</v>
      </c>
      <c r="E1158">
        <v>0</v>
      </c>
      <c r="G1158" s="1">
        <v>44718</v>
      </c>
      <c r="H1158" t="s">
        <v>2267</v>
      </c>
      <c r="I1158" t="s">
        <v>56</v>
      </c>
      <c r="J1158">
        <v>245</v>
      </c>
      <c r="K1158" s="1">
        <v>43542</v>
      </c>
      <c r="L1158" s="1">
        <v>43542</v>
      </c>
      <c r="M1158" s="1">
        <v>43535</v>
      </c>
      <c r="N1158" t="s">
        <v>1742</v>
      </c>
      <c r="O1158" t="s">
        <v>1743</v>
      </c>
      <c r="P1158" t="s">
        <v>1744</v>
      </c>
      <c r="Q1158" t="s">
        <v>1745</v>
      </c>
      <c r="R1158" s="1">
        <v>45361</v>
      </c>
      <c r="T1158" t="s">
        <v>2295</v>
      </c>
      <c r="U1158" t="s">
        <v>1684</v>
      </c>
      <c r="W1158" t="s">
        <v>1685</v>
      </c>
      <c r="X1158" t="s">
        <v>59</v>
      </c>
      <c r="Y1158" t="s">
        <v>1686</v>
      </c>
      <c r="Z1158" t="s">
        <v>1687</v>
      </c>
      <c r="AA1158" t="s">
        <v>1688</v>
      </c>
      <c r="AC1158">
        <v>1</v>
      </c>
      <c r="AG1158" t="s">
        <v>2258</v>
      </c>
      <c r="AL1158">
        <v>0</v>
      </c>
      <c r="AM1158">
        <v>0</v>
      </c>
      <c r="AN1158">
        <v>1</v>
      </c>
      <c r="AO1158">
        <v>1</v>
      </c>
      <c r="AR1158" s="2">
        <v>44720.388101851851</v>
      </c>
      <c r="AS1158" s="2">
        <v>44720.388101851851</v>
      </c>
      <c r="AT1158">
        <v>512272</v>
      </c>
      <c r="AU1158">
        <v>12</v>
      </c>
      <c r="AV1158">
        <v>0</v>
      </c>
      <c r="AW1158">
        <v>2</v>
      </c>
      <c r="AX1158" t="s">
        <v>2296</v>
      </c>
      <c r="AY1158" t="s">
        <v>2297</v>
      </c>
      <c r="BA1158" s="2">
        <v>44342.472870370373</v>
      </c>
      <c r="BB1158" s="2">
        <v>44183</v>
      </c>
      <c r="BC1158">
        <v>99127</v>
      </c>
      <c r="BD1158">
        <v>31</v>
      </c>
    </row>
    <row r="1159" spans="1:56" hidden="1" x14ac:dyDescent="0.15">
      <c r="A1159">
        <v>238</v>
      </c>
      <c r="B1159">
        <v>16</v>
      </c>
      <c r="C1159">
        <v>3</v>
      </c>
      <c r="D1159">
        <v>3</v>
      </c>
      <c r="E1159">
        <v>0</v>
      </c>
      <c r="G1159" s="1">
        <v>44718</v>
      </c>
      <c r="H1159" t="s">
        <v>2267</v>
      </c>
      <c r="I1159" t="s">
        <v>56</v>
      </c>
      <c r="J1159">
        <v>245</v>
      </c>
      <c r="K1159" s="1">
        <v>43542</v>
      </c>
      <c r="L1159" s="1">
        <v>43542</v>
      </c>
      <c r="M1159" s="1">
        <v>43535</v>
      </c>
      <c r="N1159" t="s">
        <v>1752</v>
      </c>
      <c r="O1159" t="s">
        <v>1753</v>
      </c>
      <c r="P1159" t="s">
        <v>1754</v>
      </c>
      <c r="Q1159" t="s">
        <v>1755</v>
      </c>
      <c r="R1159" s="1">
        <v>45361</v>
      </c>
      <c r="T1159" t="s">
        <v>2295</v>
      </c>
      <c r="U1159" t="s">
        <v>1684</v>
      </c>
      <c r="W1159" t="s">
        <v>1685</v>
      </c>
      <c r="X1159" t="s">
        <v>59</v>
      </c>
      <c r="Y1159" t="s">
        <v>1686</v>
      </c>
      <c r="Z1159" t="s">
        <v>1687</v>
      </c>
      <c r="AA1159" t="s">
        <v>1688</v>
      </c>
      <c r="AC1159">
        <v>1</v>
      </c>
      <c r="AG1159" t="s">
        <v>2258</v>
      </c>
      <c r="AL1159">
        <v>0</v>
      </c>
      <c r="AM1159">
        <v>0</v>
      </c>
      <c r="AN1159">
        <v>1</v>
      </c>
      <c r="AO1159">
        <v>1</v>
      </c>
      <c r="AR1159" s="2">
        <v>44720.388101851851</v>
      </c>
      <c r="AS1159" s="2">
        <v>44720.388101851851</v>
      </c>
      <c r="AT1159">
        <v>512272</v>
      </c>
      <c r="AU1159">
        <v>14</v>
      </c>
      <c r="AV1159">
        <v>0</v>
      </c>
      <c r="AW1159">
        <v>2</v>
      </c>
      <c r="AX1159" t="s">
        <v>2738</v>
      </c>
      <c r="AY1159" t="s">
        <v>2737</v>
      </c>
      <c r="BA1159" s="2">
        <v>44720.377199074072</v>
      </c>
      <c r="BB1159" s="2">
        <v>44183</v>
      </c>
      <c r="BC1159">
        <v>512272</v>
      </c>
      <c r="BD1159">
        <v>31</v>
      </c>
    </row>
    <row r="1160" spans="1:56" hidden="1" x14ac:dyDescent="0.15">
      <c r="A1160">
        <v>238</v>
      </c>
      <c r="B1160">
        <v>16</v>
      </c>
      <c r="C1160">
        <v>3</v>
      </c>
      <c r="D1160">
        <v>3</v>
      </c>
      <c r="E1160">
        <v>0</v>
      </c>
      <c r="G1160" s="1">
        <v>44718</v>
      </c>
      <c r="H1160" t="s">
        <v>2267</v>
      </c>
      <c r="I1160" t="s">
        <v>56</v>
      </c>
      <c r="J1160">
        <v>245</v>
      </c>
      <c r="K1160" s="1">
        <v>43542</v>
      </c>
      <c r="L1160" s="1">
        <v>43542</v>
      </c>
      <c r="M1160" s="1">
        <v>43535</v>
      </c>
      <c r="N1160" t="s">
        <v>1757</v>
      </c>
      <c r="O1160" t="s">
        <v>1758</v>
      </c>
      <c r="P1160" t="s">
        <v>1759</v>
      </c>
      <c r="Q1160" t="s">
        <v>1760</v>
      </c>
      <c r="R1160" s="1">
        <v>45361</v>
      </c>
      <c r="T1160" t="s">
        <v>2295</v>
      </c>
      <c r="U1160" t="s">
        <v>1684</v>
      </c>
      <c r="W1160" t="s">
        <v>1685</v>
      </c>
      <c r="X1160" t="s">
        <v>59</v>
      </c>
      <c r="Y1160" t="s">
        <v>1686</v>
      </c>
      <c r="Z1160" t="s">
        <v>1687</v>
      </c>
      <c r="AA1160" t="s">
        <v>1688</v>
      </c>
      <c r="AC1160">
        <v>1</v>
      </c>
      <c r="AG1160" t="s">
        <v>2258</v>
      </c>
      <c r="AL1160">
        <v>0</v>
      </c>
      <c r="AM1160">
        <v>0</v>
      </c>
      <c r="AN1160">
        <v>1</v>
      </c>
      <c r="AO1160">
        <v>1</v>
      </c>
      <c r="AR1160" s="2">
        <v>44720.388101851851</v>
      </c>
      <c r="AS1160" s="2">
        <v>44720.388101851851</v>
      </c>
      <c r="AT1160">
        <v>512272</v>
      </c>
      <c r="AU1160">
        <v>15</v>
      </c>
      <c r="AV1160">
        <v>0</v>
      </c>
      <c r="AW1160">
        <v>0</v>
      </c>
      <c r="AY1160" t="s">
        <v>1761</v>
      </c>
      <c r="BA1160" s="2">
        <v>44183</v>
      </c>
      <c r="BB1160" s="2">
        <v>44183</v>
      </c>
      <c r="BC1160" t="s">
        <v>63</v>
      </c>
      <c r="BD1160">
        <v>31</v>
      </c>
    </row>
    <row r="1161" spans="1:56" hidden="1" x14ac:dyDescent="0.15">
      <c r="A1161">
        <v>238</v>
      </c>
      <c r="B1161">
        <v>14</v>
      </c>
      <c r="C1161">
        <v>3</v>
      </c>
      <c r="D1161">
        <v>3</v>
      </c>
      <c r="E1161">
        <v>0</v>
      </c>
      <c r="G1161" s="1">
        <v>44518</v>
      </c>
      <c r="H1161" t="s">
        <v>2267</v>
      </c>
      <c r="I1161" t="s">
        <v>56</v>
      </c>
      <c r="J1161">
        <v>245</v>
      </c>
      <c r="K1161" s="1">
        <v>43542</v>
      </c>
      <c r="L1161" s="1">
        <v>43542</v>
      </c>
      <c r="M1161" s="1">
        <v>43535</v>
      </c>
      <c r="N1161" t="s">
        <v>1689</v>
      </c>
      <c r="O1161" t="s">
        <v>1686</v>
      </c>
      <c r="P1161" t="s">
        <v>1690</v>
      </c>
      <c r="Q1161" t="s">
        <v>1688</v>
      </c>
      <c r="R1161" s="1">
        <v>45361</v>
      </c>
      <c r="T1161" t="s">
        <v>2295</v>
      </c>
      <c r="U1161" t="s">
        <v>1684</v>
      </c>
      <c r="W1161" t="s">
        <v>1685</v>
      </c>
      <c r="X1161" t="s">
        <v>59</v>
      </c>
      <c r="Y1161" t="s">
        <v>1686</v>
      </c>
      <c r="Z1161" t="s">
        <v>1687</v>
      </c>
      <c r="AA1161" t="s">
        <v>1688</v>
      </c>
      <c r="AC1161">
        <v>1</v>
      </c>
      <c r="AG1161" t="s">
        <v>2258</v>
      </c>
      <c r="AL1161">
        <v>0</v>
      </c>
      <c r="AM1161">
        <v>0</v>
      </c>
      <c r="AN1161">
        <v>1</v>
      </c>
      <c r="AO1161">
        <v>1</v>
      </c>
      <c r="AR1161" s="2">
        <v>44693.694166666668</v>
      </c>
      <c r="AS1161" s="2">
        <v>44693.694166666668</v>
      </c>
      <c r="AT1161">
        <v>512272</v>
      </c>
      <c r="AU1161">
        <v>1</v>
      </c>
      <c r="AV1161">
        <v>0</v>
      </c>
      <c r="AW1161">
        <v>0</v>
      </c>
      <c r="AY1161" t="s">
        <v>1691</v>
      </c>
      <c r="BA1161" s="2">
        <v>44183</v>
      </c>
      <c r="BB1161" s="2">
        <v>44183</v>
      </c>
      <c r="BC1161" t="s">
        <v>63</v>
      </c>
      <c r="BD1161">
        <v>31</v>
      </c>
    </row>
    <row r="1162" spans="1:56" hidden="1" x14ac:dyDescent="0.15">
      <c r="A1162">
        <v>238</v>
      </c>
      <c r="B1162">
        <v>14</v>
      </c>
      <c r="C1162">
        <v>3</v>
      </c>
      <c r="D1162">
        <v>3</v>
      </c>
      <c r="E1162">
        <v>0</v>
      </c>
      <c r="G1162" s="1">
        <v>44518</v>
      </c>
      <c r="H1162" t="s">
        <v>2267</v>
      </c>
      <c r="I1162" t="s">
        <v>56</v>
      </c>
      <c r="J1162">
        <v>245</v>
      </c>
      <c r="K1162" s="1">
        <v>43542</v>
      </c>
      <c r="L1162" s="1">
        <v>43542</v>
      </c>
      <c r="M1162" s="1">
        <v>43535</v>
      </c>
      <c r="N1162" t="s">
        <v>1692</v>
      </c>
      <c r="O1162" t="s">
        <v>1693</v>
      </c>
      <c r="P1162" t="s">
        <v>1694</v>
      </c>
      <c r="Q1162" t="s">
        <v>1695</v>
      </c>
      <c r="R1162" s="1">
        <v>45361</v>
      </c>
      <c r="T1162" t="s">
        <v>2295</v>
      </c>
      <c r="U1162" t="s">
        <v>1684</v>
      </c>
      <c r="W1162" t="s">
        <v>1685</v>
      </c>
      <c r="X1162" t="s">
        <v>59</v>
      </c>
      <c r="Y1162" t="s">
        <v>1686</v>
      </c>
      <c r="Z1162" t="s">
        <v>1687</v>
      </c>
      <c r="AA1162" t="s">
        <v>1688</v>
      </c>
      <c r="AC1162">
        <v>1</v>
      </c>
      <c r="AG1162" t="s">
        <v>2258</v>
      </c>
      <c r="AL1162">
        <v>0</v>
      </c>
      <c r="AM1162">
        <v>0</v>
      </c>
      <c r="AN1162">
        <v>1</v>
      </c>
      <c r="AO1162">
        <v>1</v>
      </c>
      <c r="AR1162" s="2">
        <v>44693.694166666668</v>
      </c>
      <c r="AS1162" s="2">
        <v>44693.694166666668</v>
      </c>
      <c r="AT1162">
        <v>512272</v>
      </c>
      <c r="AU1162">
        <v>2</v>
      </c>
      <c r="AV1162">
        <v>0</v>
      </c>
      <c r="AW1162">
        <v>0</v>
      </c>
      <c r="AY1162" t="s">
        <v>1696</v>
      </c>
      <c r="BA1162" s="2">
        <v>44183</v>
      </c>
      <c r="BB1162" s="2">
        <v>44183</v>
      </c>
      <c r="BC1162" t="s">
        <v>63</v>
      </c>
      <c r="BD1162">
        <v>31</v>
      </c>
    </row>
    <row r="1163" spans="1:56" hidden="1" x14ac:dyDescent="0.15">
      <c r="A1163">
        <v>238</v>
      </c>
      <c r="B1163">
        <v>14</v>
      </c>
      <c r="C1163">
        <v>3</v>
      </c>
      <c r="D1163">
        <v>3</v>
      </c>
      <c r="E1163">
        <v>0</v>
      </c>
      <c r="G1163" s="1">
        <v>44518</v>
      </c>
      <c r="H1163" t="s">
        <v>2267</v>
      </c>
      <c r="I1163" t="s">
        <v>56</v>
      </c>
      <c r="J1163">
        <v>245</v>
      </c>
      <c r="K1163" s="1">
        <v>43542</v>
      </c>
      <c r="L1163" s="1">
        <v>43542</v>
      </c>
      <c r="M1163" s="1">
        <v>43535</v>
      </c>
      <c r="N1163" t="s">
        <v>1697</v>
      </c>
      <c r="O1163" t="s">
        <v>1698</v>
      </c>
      <c r="P1163" t="s">
        <v>1699</v>
      </c>
      <c r="Q1163" t="s">
        <v>1700</v>
      </c>
      <c r="R1163" s="1">
        <v>45361</v>
      </c>
      <c r="T1163" t="s">
        <v>2295</v>
      </c>
      <c r="U1163" t="s">
        <v>1684</v>
      </c>
      <c r="W1163" t="s">
        <v>1685</v>
      </c>
      <c r="X1163" t="s">
        <v>59</v>
      </c>
      <c r="Y1163" t="s">
        <v>1686</v>
      </c>
      <c r="Z1163" t="s">
        <v>1687</v>
      </c>
      <c r="AA1163" t="s">
        <v>1688</v>
      </c>
      <c r="AC1163">
        <v>1</v>
      </c>
      <c r="AG1163" t="s">
        <v>2258</v>
      </c>
      <c r="AL1163">
        <v>0</v>
      </c>
      <c r="AM1163">
        <v>0</v>
      </c>
      <c r="AN1163">
        <v>1</v>
      </c>
      <c r="AO1163">
        <v>1</v>
      </c>
      <c r="AR1163" s="2">
        <v>44693.694166666668</v>
      </c>
      <c r="AS1163" s="2">
        <v>44693.694166666668</v>
      </c>
      <c r="AT1163">
        <v>512272</v>
      </c>
      <c r="AU1163">
        <v>3</v>
      </c>
      <c r="AV1163">
        <v>0</v>
      </c>
      <c r="AW1163">
        <v>0</v>
      </c>
      <c r="AY1163" t="s">
        <v>1701</v>
      </c>
      <c r="BA1163" s="2">
        <v>44183</v>
      </c>
      <c r="BB1163" s="2">
        <v>44183</v>
      </c>
      <c r="BC1163" t="s">
        <v>63</v>
      </c>
      <c r="BD1163">
        <v>31</v>
      </c>
    </row>
    <row r="1164" spans="1:56" hidden="1" x14ac:dyDescent="0.15">
      <c r="A1164">
        <v>238</v>
      </c>
      <c r="B1164">
        <v>14</v>
      </c>
      <c r="C1164">
        <v>3</v>
      </c>
      <c r="D1164">
        <v>3</v>
      </c>
      <c r="E1164">
        <v>0</v>
      </c>
      <c r="G1164" s="1">
        <v>44518</v>
      </c>
      <c r="H1164" t="s">
        <v>2267</v>
      </c>
      <c r="I1164" t="s">
        <v>56</v>
      </c>
      <c r="J1164">
        <v>245</v>
      </c>
      <c r="K1164" s="1">
        <v>43542</v>
      </c>
      <c r="L1164" s="1">
        <v>43542</v>
      </c>
      <c r="M1164" s="1">
        <v>43535</v>
      </c>
      <c r="N1164" t="s">
        <v>2457</v>
      </c>
      <c r="O1164" t="s">
        <v>1708</v>
      </c>
      <c r="P1164" t="s">
        <v>1709</v>
      </c>
      <c r="Q1164" t="s">
        <v>1710</v>
      </c>
      <c r="R1164" s="1">
        <v>45361</v>
      </c>
      <c r="T1164" t="s">
        <v>2295</v>
      </c>
      <c r="U1164" t="s">
        <v>1684</v>
      </c>
      <c r="W1164" t="s">
        <v>1685</v>
      </c>
      <c r="X1164" t="s">
        <v>59</v>
      </c>
      <c r="Y1164" t="s">
        <v>1686</v>
      </c>
      <c r="Z1164" t="s">
        <v>1687</v>
      </c>
      <c r="AA1164" t="s">
        <v>1688</v>
      </c>
      <c r="AC1164">
        <v>1</v>
      </c>
      <c r="AG1164" t="s">
        <v>2258</v>
      </c>
      <c r="AL1164">
        <v>0</v>
      </c>
      <c r="AM1164">
        <v>0</v>
      </c>
      <c r="AN1164">
        <v>1</v>
      </c>
      <c r="AO1164">
        <v>1</v>
      </c>
      <c r="AR1164" s="2">
        <v>44693.694166666668</v>
      </c>
      <c r="AS1164" s="2">
        <v>44693.694166666668</v>
      </c>
      <c r="AT1164">
        <v>512272</v>
      </c>
      <c r="AU1164">
        <v>5</v>
      </c>
      <c r="AV1164">
        <v>0</v>
      </c>
      <c r="AW1164">
        <v>2</v>
      </c>
      <c r="AX1164" t="s">
        <v>2458</v>
      </c>
      <c r="AY1164" t="s">
        <v>2459</v>
      </c>
      <c r="BA1164" s="2">
        <v>44342.470416666663</v>
      </c>
      <c r="BB1164" s="2">
        <v>44183</v>
      </c>
      <c r="BC1164">
        <v>99127</v>
      </c>
      <c r="BD1164">
        <v>31</v>
      </c>
    </row>
    <row r="1165" spans="1:56" hidden="1" x14ac:dyDescent="0.15">
      <c r="A1165">
        <v>238</v>
      </c>
      <c r="B1165">
        <v>14</v>
      </c>
      <c r="C1165">
        <v>3</v>
      </c>
      <c r="D1165">
        <v>3</v>
      </c>
      <c r="E1165">
        <v>0</v>
      </c>
      <c r="G1165" s="1">
        <v>44518</v>
      </c>
      <c r="H1165" t="s">
        <v>2267</v>
      </c>
      <c r="I1165" t="s">
        <v>56</v>
      </c>
      <c r="J1165">
        <v>245</v>
      </c>
      <c r="K1165" s="1">
        <v>43542</v>
      </c>
      <c r="L1165" s="1">
        <v>43542</v>
      </c>
      <c r="M1165" s="1">
        <v>43535</v>
      </c>
      <c r="N1165" t="s">
        <v>1712</v>
      </c>
      <c r="O1165" t="s">
        <v>1713</v>
      </c>
      <c r="P1165" t="s">
        <v>1714</v>
      </c>
      <c r="Q1165" t="s">
        <v>1715</v>
      </c>
      <c r="R1165" s="1">
        <v>45361</v>
      </c>
      <c r="T1165" t="s">
        <v>2295</v>
      </c>
      <c r="U1165" t="s">
        <v>1684</v>
      </c>
      <c r="W1165" t="s">
        <v>1685</v>
      </c>
      <c r="X1165" t="s">
        <v>59</v>
      </c>
      <c r="Y1165" t="s">
        <v>1686</v>
      </c>
      <c r="Z1165" t="s">
        <v>1687</v>
      </c>
      <c r="AA1165" t="s">
        <v>1688</v>
      </c>
      <c r="AC1165">
        <v>1</v>
      </c>
      <c r="AG1165" t="s">
        <v>2258</v>
      </c>
      <c r="AL1165">
        <v>0</v>
      </c>
      <c r="AM1165">
        <v>0</v>
      </c>
      <c r="AN1165">
        <v>1</v>
      </c>
      <c r="AO1165">
        <v>1</v>
      </c>
      <c r="AR1165" s="2">
        <v>44693.694166666668</v>
      </c>
      <c r="AS1165" s="2">
        <v>44693.694166666668</v>
      </c>
      <c r="AT1165">
        <v>512272</v>
      </c>
      <c r="AU1165">
        <v>6</v>
      </c>
      <c r="AV1165">
        <v>0</v>
      </c>
      <c r="AW1165">
        <v>0</v>
      </c>
      <c r="AY1165" t="s">
        <v>1716</v>
      </c>
      <c r="BA1165" s="2">
        <v>44183</v>
      </c>
      <c r="BB1165" s="2">
        <v>44183</v>
      </c>
      <c r="BC1165" t="s">
        <v>63</v>
      </c>
      <c r="BD1165">
        <v>31</v>
      </c>
    </row>
    <row r="1166" spans="1:56" hidden="1" x14ac:dyDescent="0.15">
      <c r="A1166">
        <v>238</v>
      </c>
      <c r="B1166">
        <v>14</v>
      </c>
      <c r="C1166">
        <v>3</v>
      </c>
      <c r="D1166">
        <v>3</v>
      </c>
      <c r="E1166">
        <v>0</v>
      </c>
      <c r="G1166" s="1">
        <v>44518</v>
      </c>
      <c r="H1166" t="s">
        <v>2267</v>
      </c>
      <c r="I1166" t="s">
        <v>56</v>
      </c>
      <c r="J1166">
        <v>245</v>
      </c>
      <c r="K1166" s="1">
        <v>43542</v>
      </c>
      <c r="L1166" s="1">
        <v>43542</v>
      </c>
      <c r="M1166" s="1">
        <v>43535</v>
      </c>
      <c r="N1166" t="s">
        <v>1722</v>
      </c>
      <c r="O1166" t="s">
        <v>1723</v>
      </c>
      <c r="P1166" t="s">
        <v>1724</v>
      </c>
      <c r="Q1166" t="s">
        <v>1725</v>
      </c>
      <c r="R1166" s="1">
        <v>45361</v>
      </c>
      <c r="T1166" t="s">
        <v>2295</v>
      </c>
      <c r="U1166" t="s">
        <v>1684</v>
      </c>
      <c r="W1166" t="s">
        <v>1685</v>
      </c>
      <c r="X1166" t="s">
        <v>59</v>
      </c>
      <c r="Y1166" t="s">
        <v>1686</v>
      </c>
      <c r="Z1166" t="s">
        <v>1687</v>
      </c>
      <c r="AA1166" t="s">
        <v>1688</v>
      </c>
      <c r="AC1166">
        <v>1</v>
      </c>
      <c r="AG1166" t="s">
        <v>2258</v>
      </c>
      <c r="AL1166">
        <v>0</v>
      </c>
      <c r="AM1166">
        <v>0</v>
      </c>
      <c r="AN1166">
        <v>1</v>
      </c>
      <c r="AO1166">
        <v>1</v>
      </c>
      <c r="AR1166" s="2">
        <v>44693.694166666668</v>
      </c>
      <c r="AS1166" s="2">
        <v>44693.694166666668</v>
      </c>
      <c r="AT1166">
        <v>512272</v>
      </c>
      <c r="AU1166">
        <v>8</v>
      </c>
      <c r="AV1166">
        <v>0</v>
      </c>
      <c r="AW1166">
        <v>2</v>
      </c>
      <c r="AX1166" t="s">
        <v>2395</v>
      </c>
      <c r="AY1166" t="s">
        <v>2396</v>
      </c>
      <c r="BA1166" s="2">
        <v>44239.463043981479</v>
      </c>
      <c r="BB1166" s="2">
        <v>44183</v>
      </c>
      <c r="BC1166">
        <v>9999</v>
      </c>
      <c r="BD1166">
        <v>31</v>
      </c>
    </row>
    <row r="1167" spans="1:56" hidden="1" x14ac:dyDescent="0.15">
      <c r="A1167">
        <v>238</v>
      </c>
      <c r="B1167">
        <v>14</v>
      </c>
      <c r="C1167">
        <v>3</v>
      </c>
      <c r="D1167">
        <v>3</v>
      </c>
      <c r="E1167">
        <v>0</v>
      </c>
      <c r="G1167" s="1">
        <v>44518</v>
      </c>
      <c r="H1167" t="s">
        <v>2267</v>
      </c>
      <c r="I1167" t="s">
        <v>56</v>
      </c>
      <c r="J1167">
        <v>245</v>
      </c>
      <c r="K1167" s="1">
        <v>43542</v>
      </c>
      <c r="L1167" s="1">
        <v>43542</v>
      </c>
      <c r="M1167" s="1">
        <v>43535</v>
      </c>
      <c r="N1167" t="s">
        <v>1727</v>
      </c>
      <c r="O1167" t="s">
        <v>1728</v>
      </c>
      <c r="P1167" t="s">
        <v>1729</v>
      </c>
      <c r="Q1167" t="s">
        <v>1730</v>
      </c>
      <c r="R1167" s="1">
        <v>45361</v>
      </c>
      <c r="T1167" t="s">
        <v>2295</v>
      </c>
      <c r="U1167" t="s">
        <v>1684</v>
      </c>
      <c r="W1167" t="s">
        <v>1685</v>
      </c>
      <c r="X1167" t="s">
        <v>59</v>
      </c>
      <c r="Y1167" t="s">
        <v>1686</v>
      </c>
      <c r="Z1167" t="s">
        <v>1687</v>
      </c>
      <c r="AA1167" t="s">
        <v>1688</v>
      </c>
      <c r="AC1167">
        <v>1</v>
      </c>
      <c r="AG1167" t="s">
        <v>2258</v>
      </c>
      <c r="AL1167">
        <v>0</v>
      </c>
      <c r="AM1167">
        <v>0</v>
      </c>
      <c r="AN1167">
        <v>1</v>
      </c>
      <c r="AO1167">
        <v>1</v>
      </c>
      <c r="AR1167" s="2">
        <v>44693.694166666668</v>
      </c>
      <c r="AS1167" s="2">
        <v>44693.694166666668</v>
      </c>
      <c r="AT1167">
        <v>512272</v>
      </c>
      <c r="AU1167">
        <v>9</v>
      </c>
      <c r="AV1167">
        <v>0</v>
      </c>
      <c r="AW1167">
        <v>2</v>
      </c>
      <c r="AX1167" t="s">
        <v>2460</v>
      </c>
      <c r="AY1167" t="s">
        <v>2461</v>
      </c>
      <c r="BA1167" s="2">
        <v>44342.471134259256</v>
      </c>
      <c r="BB1167" s="2">
        <v>44183</v>
      </c>
      <c r="BC1167">
        <v>99127</v>
      </c>
      <c r="BD1167">
        <v>31</v>
      </c>
    </row>
    <row r="1168" spans="1:56" hidden="1" x14ac:dyDescent="0.15">
      <c r="A1168">
        <v>238</v>
      </c>
      <c r="B1168">
        <v>14</v>
      </c>
      <c r="C1168">
        <v>3</v>
      </c>
      <c r="D1168">
        <v>3</v>
      </c>
      <c r="E1168">
        <v>0</v>
      </c>
      <c r="G1168" s="1">
        <v>44518</v>
      </c>
      <c r="H1168" t="s">
        <v>2267</v>
      </c>
      <c r="I1168" t="s">
        <v>56</v>
      </c>
      <c r="J1168">
        <v>245</v>
      </c>
      <c r="K1168" s="1">
        <v>43542</v>
      </c>
      <c r="L1168" s="1">
        <v>43542</v>
      </c>
      <c r="M1168" s="1">
        <v>43535</v>
      </c>
      <c r="N1168" t="s">
        <v>1732</v>
      </c>
      <c r="O1168" t="s">
        <v>1733</v>
      </c>
      <c r="P1168" t="s">
        <v>1734</v>
      </c>
      <c r="Q1168" t="s">
        <v>1735</v>
      </c>
      <c r="R1168" s="1">
        <v>45361</v>
      </c>
      <c r="T1168" t="s">
        <v>2295</v>
      </c>
      <c r="U1168" t="s">
        <v>1684</v>
      </c>
      <c r="W1168" t="s">
        <v>1685</v>
      </c>
      <c r="X1168" t="s">
        <v>59</v>
      </c>
      <c r="Y1168" t="s">
        <v>1686</v>
      </c>
      <c r="Z1168" t="s">
        <v>1687</v>
      </c>
      <c r="AA1168" t="s">
        <v>1688</v>
      </c>
      <c r="AC1168">
        <v>1</v>
      </c>
      <c r="AG1168" t="s">
        <v>2258</v>
      </c>
      <c r="AL1168">
        <v>0</v>
      </c>
      <c r="AM1168">
        <v>0</v>
      </c>
      <c r="AN1168">
        <v>1</v>
      </c>
      <c r="AO1168">
        <v>1</v>
      </c>
      <c r="AR1168" s="2">
        <v>44693.694166666668</v>
      </c>
      <c r="AS1168" s="2">
        <v>44693.694166666668</v>
      </c>
      <c r="AT1168">
        <v>512272</v>
      </c>
      <c r="AU1168">
        <v>10</v>
      </c>
      <c r="AV1168">
        <v>0</v>
      </c>
      <c r="AW1168">
        <v>0</v>
      </c>
      <c r="AY1168" t="s">
        <v>1736</v>
      </c>
      <c r="BA1168" s="2">
        <v>44183</v>
      </c>
      <c r="BB1168" s="2">
        <v>44183</v>
      </c>
      <c r="BC1168" t="s">
        <v>63</v>
      </c>
      <c r="BD1168">
        <v>31</v>
      </c>
    </row>
    <row r="1169" spans="1:56" hidden="1" x14ac:dyDescent="0.15">
      <c r="A1169">
        <v>238</v>
      </c>
      <c r="B1169">
        <v>14</v>
      </c>
      <c r="C1169">
        <v>3</v>
      </c>
      <c r="D1169">
        <v>3</v>
      </c>
      <c r="E1169">
        <v>0</v>
      </c>
      <c r="G1169" s="1">
        <v>44518</v>
      </c>
      <c r="H1169" t="s">
        <v>2267</v>
      </c>
      <c r="I1169" t="s">
        <v>56</v>
      </c>
      <c r="J1169">
        <v>245</v>
      </c>
      <c r="K1169" s="1">
        <v>43542</v>
      </c>
      <c r="L1169" s="1">
        <v>43542</v>
      </c>
      <c r="M1169" s="1">
        <v>43535</v>
      </c>
      <c r="N1169" t="s">
        <v>1737</v>
      </c>
      <c r="O1169" t="s">
        <v>1738</v>
      </c>
      <c r="P1169" t="s">
        <v>1739</v>
      </c>
      <c r="Q1169" t="s">
        <v>1740</v>
      </c>
      <c r="R1169" s="1">
        <v>45361</v>
      </c>
      <c r="T1169" t="s">
        <v>2295</v>
      </c>
      <c r="U1169" t="s">
        <v>1684</v>
      </c>
      <c r="W1169" t="s">
        <v>1685</v>
      </c>
      <c r="X1169" t="s">
        <v>59</v>
      </c>
      <c r="Y1169" t="s">
        <v>1686</v>
      </c>
      <c r="Z1169" t="s">
        <v>1687</v>
      </c>
      <c r="AA1169" t="s">
        <v>1688</v>
      </c>
      <c r="AC1169">
        <v>1</v>
      </c>
      <c r="AG1169" t="s">
        <v>2258</v>
      </c>
      <c r="AL1169">
        <v>0</v>
      </c>
      <c r="AM1169">
        <v>0</v>
      </c>
      <c r="AN1169">
        <v>1</v>
      </c>
      <c r="AO1169">
        <v>1</v>
      </c>
      <c r="AR1169" s="2">
        <v>44693.694166666668</v>
      </c>
      <c r="AS1169" s="2">
        <v>44693.694166666668</v>
      </c>
      <c r="AT1169">
        <v>512272</v>
      </c>
      <c r="AU1169">
        <v>11</v>
      </c>
      <c r="AV1169">
        <v>0</v>
      </c>
      <c r="AW1169">
        <v>0</v>
      </c>
      <c r="AY1169" t="s">
        <v>1741</v>
      </c>
      <c r="BA1169" s="2">
        <v>44183</v>
      </c>
      <c r="BB1169" s="2">
        <v>44183</v>
      </c>
      <c r="BC1169" t="s">
        <v>63</v>
      </c>
      <c r="BD1169">
        <v>31</v>
      </c>
    </row>
    <row r="1170" spans="1:56" hidden="1" x14ac:dyDescent="0.15">
      <c r="A1170">
        <v>238</v>
      </c>
      <c r="B1170">
        <v>14</v>
      </c>
      <c r="C1170">
        <v>3</v>
      </c>
      <c r="D1170">
        <v>3</v>
      </c>
      <c r="E1170">
        <v>0</v>
      </c>
      <c r="G1170" s="1">
        <v>44518</v>
      </c>
      <c r="H1170" t="s">
        <v>2267</v>
      </c>
      <c r="I1170" t="s">
        <v>56</v>
      </c>
      <c r="J1170">
        <v>245</v>
      </c>
      <c r="K1170" s="1">
        <v>43542</v>
      </c>
      <c r="L1170" s="1">
        <v>43542</v>
      </c>
      <c r="M1170" s="1">
        <v>43535</v>
      </c>
      <c r="N1170" t="s">
        <v>1742</v>
      </c>
      <c r="O1170" t="s">
        <v>1743</v>
      </c>
      <c r="P1170" t="s">
        <v>1744</v>
      </c>
      <c r="Q1170" t="s">
        <v>1745</v>
      </c>
      <c r="R1170" s="1">
        <v>45361</v>
      </c>
      <c r="T1170" t="s">
        <v>2295</v>
      </c>
      <c r="U1170" t="s">
        <v>1684</v>
      </c>
      <c r="W1170" t="s">
        <v>1685</v>
      </c>
      <c r="X1170" t="s">
        <v>59</v>
      </c>
      <c r="Y1170" t="s">
        <v>1686</v>
      </c>
      <c r="Z1170" t="s">
        <v>1687</v>
      </c>
      <c r="AA1170" t="s">
        <v>1688</v>
      </c>
      <c r="AC1170">
        <v>1</v>
      </c>
      <c r="AG1170" t="s">
        <v>2258</v>
      </c>
      <c r="AL1170">
        <v>0</v>
      </c>
      <c r="AM1170">
        <v>0</v>
      </c>
      <c r="AN1170">
        <v>1</v>
      </c>
      <c r="AO1170">
        <v>1</v>
      </c>
      <c r="AR1170" s="2">
        <v>44693.694166666668</v>
      </c>
      <c r="AS1170" s="2">
        <v>44693.694166666668</v>
      </c>
      <c r="AT1170">
        <v>512272</v>
      </c>
      <c r="AU1170">
        <v>12</v>
      </c>
      <c r="AV1170">
        <v>0</v>
      </c>
      <c r="AW1170">
        <v>2</v>
      </c>
      <c r="AX1170" t="s">
        <v>2296</v>
      </c>
      <c r="AY1170" t="s">
        <v>2297</v>
      </c>
      <c r="BA1170" s="2">
        <v>44342.472870370373</v>
      </c>
      <c r="BB1170" s="2">
        <v>44183</v>
      </c>
      <c r="BC1170">
        <v>99127</v>
      </c>
      <c r="BD1170">
        <v>31</v>
      </c>
    </row>
    <row r="1171" spans="1:56" hidden="1" x14ac:dyDescent="0.15">
      <c r="A1171">
        <v>238</v>
      </c>
      <c r="B1171">
        <v>14</v>
      </c>
      <c r="C1171">
        <v>3</v>
      </c>
      <c r="D1171">
        <v>3</v>
      </c>
      <c r="E1171">
        <v>0</v>
      </c>
      <c r="G1171" s="1">
        <v>44518</v>
      </c>
      <c r="H1171" t="s">
        <v>2267</v>
      </c>
      <c r="I1171" t="s">
        <v>56</v>
      </c>
      <c r="J1171">
        <v>245</v>
      </c>
      <c r="K1171" s="1">
        <v>43542</v>
      </c>
      <c r="L1171" s="1">
        <v>43542</v>
      </c>
      <c r="M1171" s="1">
        <v>43535</v>
      </c>
      <c r="N1171" t="s">
        <v>1752</v>
      </c>
      <c r="O1171" t="s">
        <v>1753</v>
      </c>
      <c r="P1171" t="s">
        <v>1754</v>
      </c>
      <c r="Q1171" t="s">
        <v>1755</v>
      </c>
      <c r="R1171" s="1">
        <v>45361</v>
      </c>
      <c r="T1171" t="s">
        <v>2295</v>
      </c>
      <c r="U1171" t="s">
        <v>1684</v>
      </c>
      <c r="W1171" t="s">
        <v>1685</v>
      </c>
      <c r="X1171" t="s">
        <v>59</v>
      </c>
      <c r="Y1171" t="s">
        <v>1686</v>
      </c>
      <c r="Z1171" t="s">
        <v>1687</v>
      </c>
      <c r="AA1171" t="s">
        <v>1688</v>
      </c>
      <c r="AC1171">
        <v>1</v>
      </c>
      <c r="AG1171" t="s">
        <v>2258</v>
      </c>
      <c r="AL1171">
        <v>0</v>
      </c>
      <c r="AM1171">
        <v>0</v>
      </c>
      <c r="AN1171">
        <v>1</v>
      </c>
      <c r="AO1171">
        <v>1</v>
      </c>
      <c r="AR1171" s="2">
        <v>44693.694166666668</v>
      </c>
      <c r="AS1171" s="2">
        <v>44693.694166666668</v>
      </c>
      <c r="AT1171">
        <v>512272</v>
      </c>
      <c r="AU1171">
        <v>14</v>
      </c>
      <c r="AV1171">
        <v>0</v>
      </c>
      <c r="AW1171">
        <v>0</v>
      </c>
      <c r="AY1171" t="s">
        <v>1756</v>
      </c>
      <c r="BA1171" s="2">
        <v>44183</v>
      </c>
      <c r="BB1171" s="2">
        <v>44183</v>
      </c>
      <c r="BC1171" t="s">
        <v>63</v>
      </c>
      <c r="BD1171">
        <v>31</v>
      </c>
    </row>
    <row r="1172" spans="1:56" hidden="1" x14ac:dyDescent="0.15">
      <c r="A1172">
        <v>238</v>
      </c>
      <c r="B1172">
        <v>14</v>
      </c>
      <c r="C1172">
        <v>3</v>
      </c>
      <c r="D1172">
        <v>3</v>
      </c>
      <c r="E1172">
        <v>0</v>
      </c>
      <c r="G1172" s="1">
        <v>44518</v>
      </c>
      <c r="H1172" t="s">
        <v>2267</v>
      </c>
      <c r="I1172" t="s">
        <v>56</v>
      </c>
      <c r="J1172">
        <v>245</v>
      </c>
      <c r="K1172" s="1">
        <v>43542</v>
      </c>
      <c r="L1172" s="1">
        <v>43542</v>
      </c>
      <c r="M1172" s="1">
        <v>43535</v>
      </c>
      <c r="N1172" t="s">
        <v>1757</v>
      </c>
      <c r="O1172" t="s">
        <v>1758</v>
      </c>
      <c r="P1172" t="s">
        <v>1759</v>
      </c>
      <c r="Q1172" t="s">
        <v>1760</v>
      </c>
      <c r="R1172" s="1">
        <v>45361</v>
      </c>
      <c r="T1172" t="s">
        <v>2295</v>
      </c>
      <c r="U1172" t="s">
        <v>1684</v>
      </c>
      <c r="W1172" t="s">
        <v>1685</v>
      </c>
      <c r="X1172" t="s">
        <v>59</v>
      </c>
      <c r="Y1172" t="s">
        <v>1686</v>
      </c>
      <c r="Z1172" t="s">
        <v>1687</v>
      </c>
      <c r="AA1172" t="s">
        <v>1688</v>
      </c>
      <c r="AC1172">
        <v>1</v>
      </c>
      <c r="AG1172" t="s">
        <v>2258</v>
      </c>
      <c r="AL1172">
        <v>0</v>
      </c>
      <c r="AM1172">
        <v>0</v>
      </c>
      <c r="AN1172">
        <v>1</v>
      </c>
      <c r="AO1172">
        <v>1</v>
      </c>
      <c r="AR1172" s="2">
        <v>44693.694166666668</v>
      </c>
      <c r="AS1172" s="2">
        <v>44693.694166666668</v>
      </c>
      <c r="AT1172">
        <v>512272</v>
      </c>
      <c r="AU1172">
        <v>15</v>
      </c>
      <c r="AV1172">
        <v>0</v>
      </c>
      <c r="AW1172">
        <v>0</v>
      </c>
      <c r="AY1172" t="s">
        <v>1761</v>
      </c>
      <c r="BA1172" s="2">
        <v>44183</v>
      </c>
      <c r="BB1172" s="2">
        <v>44183</v>
      </c>
      <c r="BC1172" t="s">
        <v>63</v>
      </c>
      <c r="BD1172">
        <v>31</v>
      </c>
    </row>
    <row r="1173" spans="1:56" hidden="1" x14ac:dyDescent="0.15">
      <c r="A1173">
        <v>238</v>
      </c>
      <c r="B1173">
        <v>14</v>
      </c>
      <c r="C1173">
        <v>3</v>
      </c>
      <c r="D1173">
        <v>3</v>
      </c>
      <c r="E1173">
        <v>0</v>
      </c>
      <c r="G1173" s="1">
        <v>44518</v>
      </c>
      <c r="H1173" t="s">
        <v>2267</v>
      </c>
      <c r="I1173" t="s">
        <v>56</v>
      </c>
      <c r="J1173">
        <v>245</v>
      </c>
      <c r="K1173" s="1">
        <v>43542</v>
      </c>
      <c r="L1173" s="1">
        <v>43542</v>
      </c>
      <c r="M1173" s="1">
        <v>43535</v>
      </c>
      <c r="N1173" t="s">
        <v>1762</v>
      </c>
      <c r="O1173" t="s">
        <v>1763</v>
      </c>
      <c r="P1173" t="s">
        <v>1764</v>
      </c>
      <c r="Q1173" t="s">
        <v>1765</v>
      </c>
      <c r="R1173" s="1">
        <v>45361</v>
      </c>
      <c r="T1173" t="s">
        <v>2295</v>
      </c>
      <c r="U1173" t="s">
        <v>1684</v>
      </c>
      <c r="W1173" t="s">
        <v>1685</v>
      </c>
      <c r="X1173" t="s">
        <v>59</v>
      </c>
      <c r="Y1173" t="s">
        <v>1686</v>
      </c>
      <c r="Z1173" t="s">
        <v>1687</v>
      </c>
      <c r="AA1173" t="s">
        <v>1688</v>
      </c>
      <c r="AC1173">
        <v>1</v>
      </c>
      <c r="AG1173" t="s">
        <v>2258</v>
      </c>
      <c r="AL1173">
        <v>0</v>
      </c>
      <c r="AM1173">
        <v>0</v>
      </c>
      <c r="AN1173">
        <v>1</v>
      </c>
      <c r="AO1173">
        <v>1</v>
      </c>
      <c r="AR1173" s="2">
        <v>44693.694166666668</v>
      </c>
      <c r="AS1173" s="2">
        <v>44693.694166666668</v>
      </c>
      <c r="AT1173">
        <v>512272</v>
      </c>
      <c r="AU1173">
        <v>16</v>
      </c>
      <c r="AV1173">
        <v>0</v>
      </c>
      <c r="AW1173">
        <v>0</v>
      </c>
      <c r="AY1173" t="s">
        <v>1766</v>
      </c>
      <c r="BA1173" s="2">
        <v>44183</v>
      </c>
      <c r="BB1173" s="2">
        <v>44183</v>
      </c>
      <c r="BC1173" t="s">
        <v>63</v>
      </c>
      <c r="BD1173">
        <v>31</v>
      </c>
    </row>
    <row r="1174" spans="1:56" hidden="1" x14ac:dyDescent="0.15">
      <c r="A1174">
        <v>238</v>
      </c>
      <c r="B1174">
        <v>14</v>
      </c>
      <c r="C1174">
        <v>3</v>
      </c>
      <c r="D1174">
        <v>3</v>
      </c>
      <c r="E1174">
        <v>0</v>
      </c>
      <c r="G1174" s="1">
        <v>44518</v>
      </c>
      <c r="H1174" t="s">
        <v>2267</v>
      </c>
      <c r="I1174" t="s">
        <v>56</v>
      </c>
      <c r="J1174">
        <v>245</v>
      </c>
      <c r="K1174" s="1">
        <v>43542</v>
      </c>
      <c r="L1174" s="1">
        <v>43542</v>
      </c>
      <c r="M1174" s="1">
        <v>43535</v>
      </c>
      <c r="N1174" t="s">
        <v>1767</v>
      </c>
      <c r="O1174" t="s">
        <v>1768</v>
      </c>
      <c r="P1174" t="s">
        <v>1769</v>
      </c>
      <c r="Q1174" t="s">
        <v>1770</v>
      </c>
      <c r="R1174" s="1">
        <v>45361</v>
      </c>
      <c r="T1174" t="s">
        <v>2295</v>
      </c>
      <c r="U1174" t="s">
        <v>1684</v>
      </c>
      <c r="W1174" t="s">
        <v>1685</v>
      </c>
      <c r="X1174" t="s">
        <v>59</v>
      </c>
      <c r="Y1174" t="s">
        <v>1686</v>
      </c>
      <c r="Z1174" t="s">
        <v>1687</v>
      </c>
      <c r="AA1174" t="s">
        <v>1688</v>
      </c>
      <c r="AC1174">
        <v>1</v>
      </c>
      <c r="AG1174" t="s">
        <v>2258</v>
      </c>
      <c r="AL1174">
        <v>0</v>
      </c>
      <c r="AM1174">
        <v>0</v>
      </c>
      <c r="AN1174">
        <v>1</v>
      </c>
      <c r="AO1174">
        <v>1</v>
      </c>
      <c r="AR1174" s="2">
        <v>44693.694166666668</v>
      </c>
      <c r="AS1174" s="2">
        <v>44693.694166666668</v>
      </c>
      <c r="AT1174">
        <v>512272</v>
      </c>
      <c r="AU1174">
        <v>17</v>
      </c>
      <c r="AV1174">
        <v>0</v>
      </c>
      <c r="AW1174">
        <v>0</v>
      </c>
      <c r="AY1174" t="s">
        <v>1771</v>
      </c>
      <c r="BA1174" s="2">
        <v>44183</v>
      </c>
      <c r="BB1174" s="2">
        <v>44183</v>
      </c>
      <c r="BC1174" t="s">
        <v>63</v>
      </c>
      <c r="BD1174">
        <v>31</v>
      </c>
    </row>
    <row r="1175" spans="1:56" hidden="1" x14ac:dyDescent="0.15">
      <c r="A1175">
        <v>238</v>
      </c>
      <c r="B1175">
        <v>14</v>
      </c>
      <c r="C1175">
        <v>3</v>
      </c>
      <c r="D1175">
        <v>3</v>
      </c>
      <c r="E1175">
        <v>0</v>
      </c>
      <c r="G1175" s="1">
        <v>44518</v>
      </c>
      <c r="H1175" t="s">
        <v>2267</v>
      </c>
      <c r="I1175" t="s">
        <v>56</v>
      </c>
      <c r="J1175">
        <v>245</v>
      </c>
      <c r="K1175" s="1">
        <v>43542</v>
      </c>
      <c r="L1175" s="1">
        <v>43542</v>
      </c>
      <c r="M1175" s="1">
        <v>43535</v>
      </c>
      <c r="N1175" t="s">
        <v>1772</v>
      </c>
      <c r="O1175" t="s">
        <v>1773</v>
      </c>
      <c r="P1175" t="s">
        <v>1774</v>
      </c>
      <c r="Q1175" t="s">
        <v>1775</v>
      </c>
      <c r="R1175" s="1">
        <v>45361</v>
      </c>
      <c r="T1175" t="s">
        <v>2295</v>
      </c>
      <c r="U1175" t="s">
        <v>1684</v>
      </c>
      <c r="W1175" t="s">
        <v>1685</v>
      </c>
      <c r="X1175" t="s">
        <v>59</v>
      </c>
      <c r="Y1175" t="s">
        <v>1686</v>
      </c>
      <c r="Z1175" t="s">
        <v>1687</v>
      </c>
      <c r="AA1175" t="s">
        <v>1688</v>
      </c>
      <c r="AC1175">
        <v>1</v>
      </c>
      <c r="AG1175" t="s">
        <v>2258</v>
      </c>
      <c r="AL1175">
        <v>0</v>
      </c>
      <c r="AM1175">
        <v>0</v>
      </c>
      <c r="AN1175">
        <v>1</v>
      </c>
      <c r="AO1175">
        <v>1</v>
      </c>
      <c r="AR1175" s="2">
        <v>44693.694166666668</v>
      </c>
      <c r="AS1175" s="2">
        <v>44693.694166666668</v>
      </c>
      <c r="AT1175">
        <v>512272</v>
      </c>
      <c r="AU1175">
        <v>18</v>
      </c>
      <c r="AV1175">
        <v>0</v>
      </c>
      <c r="AW1175">
        <v>0</v>
      </c>
      <c r="AY1175" t="s">
        <v>1776</v>
      </c>
      <c r="BA1175" s="2">
        <v>44183</v>
      </c>
      <c r="BB1175" s="2">
        <v>44183</v>
      </c>
      <c r="BC1175" t="s">
        <v>63</v>
      </c>
      <c r="BD1175">
        <v>31</v>
      </c>
    </row>
    <row r="1176" spans="1:56" hidden="1" x14ac:dyDescent="0.15">
      <c r="A1176">
        <v>238</v>
      </c>
      <c r="B1176">
        <v>14</v>
      </c>
      <c r="C1176">
        <v>3</v>
      </c>
      <c r="D1176">
        <v>3</v>
      </c>
      <c r="E1176">
        <v>0</v>
      </c>
      <c r="G1176" s="1">
        <v>44518</v>
      </c>
      <c r="H1176" t="s">
        <v>2267</v>
      </c>
      <c r="I1176" t="s">
        <v>56</v>
      </c>
      <c r="J1176">
        <v>245</v>
      </c>
      <c r="K1176" s="1">
        <v>43542</v>
      </c>
      <c r="L1176" s="1">
        <v>43542</v>
      </c>
      <c r="M1176" s="1">
        <v>43535</v>
      </c>
      <c r="N1176" t="s">
        <v>1777</v>
      </c>
      <c r="O1176" t="s">
        <v>1778</v>
      </c>
      <c r="P1176" t="s">
        <v>1779</v>
      </c>
      <c r="Q1176" t="s">
        <v>1780</v>
      </c>
      <c r="R1176" s="1">
        <v>45361</v>
      </c>
      <c r="T1176" t="s">
        <v>2295</v>
      </c>
      <c r="U1176" t="s">
        <v>1684</v>
      </c>
      <c r="W1176" t="s">
        <v>1685</v>
      </c>
      <c r="X1176" t="s">
        <v>59</v>
      </c>
      <c r="Y1176" t="s">
        <v>1686</v>
      </c>
      <c r="Z1176" t="s">
        <v>1687</v>
      </c>
      <c r="AA1176" t="s">
        <v>1688</v>
      </c>
      <c r="AC1176">
        <v>1</v>
      </c>
      <c r="AG1176" t="s">
        <v>2258</v>
      </c>
      <c r="AL1176">
        <v>0</v>
      </c>
      <c r="AM1176">
        <v>0</v>
      </c>
      <c r="AN1176">
        <v>1</v>
      </c>
      <c r="AO1176">
        <v>1</v>
      </c>
      <c r="AR1176" s="2">
        <v>44693.694166666668</v>
      </c>
      <c r="AS1176" s="2">
        <v>44693.694166666668</v>
      </c>
      <c r="AT1176">
        <v>512272</v>
      </c>
      <c r="AU1176">
        <v>19</v>
      </c>
      <c r="AV1176">
        <v>0</v>
      </c>
      <c r="AW1176">
        <v>2</v>
      </c>
      <c r="AX1176" t="s">
        <v>2298</v>
      </c>
      <c r="AY1176" t="s">
        <v>2299</v>
      </c>
      <c r="BA1176" s="2">
        <v>44342.473530092589</v>
      </c>
      <c r="BB1176" s="2">
        <v>44183</v>
      </c>
      <c r="BC1176">
        <v>99127</v>
      </c>
      <c r="BD1176">
        <v>31</v>
      </c>
    </row>
    <row r="1177" spans="1:56" hidden="1" x14ac:dyDescent="0.15">
      <c r="A1177">
        <v>238</v>
      </c>
      <c r="B1177">
        <v>14</v>
      </c>
      <c r="C1177">
        <v>3</v>
      </c>
      <c r="D1177">
        <v>3</v>
      </c>
      <c r="E1177">
        <v>0</v>
      </c>
      <c r="G1177" s="1">
        <v>44518</v>
      </c>
      <c r="H1177" t="s">
        <v>2267</v>
      </c>
      <c r="I1177" t="s">
        <v>56</v>
      </c>
      <c r="J1177">
        <v>245</v>
      </c>
      <c r="K1177" s="1">
        <v>43542</v>
      </c>
      <c r="L1177" s="1">
        <v>43542</v>
      </c>
      <c r="M1177" s="1">
        <v>43535</v>
      </c>
      <c r="N1177" t="s">
        <v>1782</v>
      </c>
      <c r="O1177" t="s">
        <v>1783</v>
      </c>
      <c r="P1177" t="s">
        <v>1784</v>
      </c>
      <c r="Q1177" t="s">
        <v>1785</v>
      </c>
      <c r="R1177" s="1">
        <v>45361</v>
      </c>
      <c r="T1177" t="s">
        <v>2295</v>
      </c>
      <c r="U1177" t="s">
        <v>1684</v>
      </c>
      <c r="W1177" t="s">
        <v>1685</v>
      </c>
      <c r="X1177" t="s">
        <v>59</v>
      </c>
      <c r="Y1177" t="s">
        <v>1686</v>
      </c>
      <c r="Z1177" t="s">
        <v>1687</v>
      </c>
      <c r="AA1177" t="s">
        <v>1688</v>
      </c>
      <c r="AC1177">
        <v>1</v>
      </c>
      <c r="AG1177" t="s">
        <v>2258</v>
      </c>
      <c r="AL1177">
        <v>0</v>
      </c>
      <c r="AM1177">
        <v>0</v>
      </c>
      <c r="AN1177">
        <v>1</v>
      </c>
      <c r="AO1177">
        <v>1</v>
      </c>
      <c r="AR1177" s="2">
        <v>44693.694166666668</v>
      </c>
      <c r="AS1177" s="2">
        <v>44693.694166666668</v>
      </c>
      <c r="AT1177">
        <v>512272</v>
      </c>
      <c r="AU1177">
        <v>20</v>
      </c>
      <c r="AV1177">
        <v>0</v>
      </c>
      <c r="AW1177">
        <v>0</v>
      </c>
      <c r="AY1177" t="s">
        <v>1786</v>
      </c>
      <c r="BA1177" s="2">
        <v>44183</v>
      </c>
      <c r="BB1177" s="2">
        <v>44183</v>
      </c>
      <c r="BC1177" t="s">
        <v>63</v>
      </c>
      <c r="BD1177">
        <v>31</v>
      </c>
    </row>
    <row r="1178" spans="1:56" hidden="1" x14ac:dyDescent="0.15">
      <c r="A1178">
        <v>238</v>
      </c>
      <c r="B1178">
        <v>14</v>
      </c>
      <c r="C1178">
        <v>3</v>
      </c>
      <c r="D1178">
        <v>3</v>
      </c>
      <c r="E1178">
        <v>0</v>
      </c>
      <c r="G1178" s="1">
        <v>44518</v>
      </c>
      <c r="H1178" t="s">
        <v>2267</v>
      </c>
      <c r="I1178" t="s">
        <v>56</v>
      </c>
      <c r="J1178">
        <v>245</v>
      </c>
      <c r="K1178" s="1">
        <v>43542</v>
      </c>
      <c r="L1178" s="1">
        <v>43542</v>
      </c>
      <c r="M1178" s="1">
        <v>43535</v>
      </c>
      <c r="N1178" t="s">
        <v>1787</v>
      </c>
      <c r="O1178" t="s">
        <v>1788</v>
      </c>
      <c r="P1178" t="s">
        <v>1789</v>
      </c>
      <c r="Q1178" t="s">
        <v>1790</v>
      </c>
      <c r="R1178" s="1">
        <v>45361</v>
      </c>
      <c r="T1178" t="s">
        <v>2295</v>
      </c>
      <c r="U1178" t="s">
        <v>1684</v>
      </c>
      <c r="W1178" t="s">
        <v>1685</v>
      </c>
      <c r="X1178" t="s">
        <v>59</v>
      </c>
      <c r="Y1178" t="s">
        <v>1686</v>
      </c>
      <c r="Z1178" t="s">
        <v>1687</v>
      </c>
      <c r="AA1178" t="s">
        <v>1688</v>
      </c>
      <c r="AC1178">
        <v>1</v>
      </c>
      <c r="AG1178" t="s">
        <v>2258</v>
      </c>
      <c r="AL1178">
        <v>0</v>
      </c>
      <c r="AM1178">
        <v>0</v>
      </c>
      <c r="AN1178">
        <v>1</v>
      </c>
      <c r="AO1178">
        <v>1</v>
      </c>
      <c r="AR1178" s="2">
        <v>44693.694166666668</v>
      </c>
      <c r="AS1178" s="2">
        <v>44693.694166666668</v>
      </c>
      <c r="AT1178">
        <v>512272</v>
      </c>
      <c r="AU1178">
        <v>21</v>
      </c>
      <c r="AV1178">
        <v>0</v>
      </c>
      <c r="AW1178">
        <v>0</v>
      </c>
      <c r="AY1178" t="s">
        <v>1791</v>
      </c>
      <c r="BA1178" s="2">
        <v>44183</v>
      </c>
      <c r="BB1178" s="2">
        <v>44183</v>
      </c>
      <c r="BC1178" t="s">
        <v>63</v>
      </c>
      <c r="BD1178">
        <v>31</v>
      </c>
    </row>
    <row r="1179" spans="1:56" hidden="1" x14ac:dyDescent="0.15">
      <c r="A1179">
        <v>238</v>
      </c>
      <c r="B1179">
        <v>14</v>
      </c>
      <c r="C1179">
        <v>3</v>
      </c>
      <c r="D1179">
        <v>3</v>
      </c>
      <c r="E1179">
        <v>0</v>
      </c>
      <c r="G1179" s="1">
        <v>44518</v>
      </c>
      <c r="H1179" t="s">
        <v>2267</v>
      </c>
      <c r="I1179" t="s">
        <v>56</v>
      </c>
      <c r="J1179">
        <v>245</v>
      </c>
      <c r="K1179" s="1">
        <v>43542</v>
      </c>
      <c r="L1179" s="1">
        <v>43542</v>
      </c>
      <c r="M1179" s="1">
        <v>43535</v>
      </c>
      <c r="N1179" t="s">
        <v>1792</v>
      </c>
      <c r="O1179" t="s">
        <v>1793</v>
      </c>
      <c r="P1179" t="s">
        <v>1794</v>
      </c>
      <c r="Q1179" t="s">
        <v>1795</v>
      </c>
      <c r="R1179" s="1">
        <v>45361</v>
      </c>
      <c r="T1179" t="s">
        <v>2295</v>
      </c>
      <c r="U1179" t="s">
        <v>1684</v>
      </c>
      <c r="W1179" t="s">
        <v>1685</v>
      </c>
      <c r="X1179" t="s">
        <v>59</v>
      </c>
      <c r="Y1179" t="s">
        <v>1686</v>
      </c>
      <c r="Z1179" t="s">
        <v>1687</v>
      </c>
      <c r="AA1179" t="s">
        <v>1688</v>
      </c>
      <c r="AC1179">
        <v>1</v>
      </c>
      <c r="AG1179" t="s">
        <v>2258</v>
      </c>
      <c r="AL1179">
        <v>0</v>
      </c>
      <c r="AM1179">
        <v>0</v>
      </c>
      <c r="AN1179">
        <v>1</v>
      </c>
      <c r="AO1179">
        <v>1</v>
      </c>
      <c r="AR1179" s="2">
        <v>44693.694166666668</v>
      </c>
      <c r="AS1179" s="2">
        <v>44693.694166666668</v>
      </c>
      <c r="AT1179">
        <v>512272</v>
      </c>
      <c r="AU1179">
        <v>22</v>
      </c>
      <c r="AV1179">
        <v>0</v>
      </c>
      <c r="AW1179">
        <v>2</v>
      </c>
      <c r="AX1179" t="s">
        <v>2518</v>
      </c>
      <c r="AY1179" t="s">
        <v>2519</v>
      </c>
      <c r="BA1179" s="2">
        <v>44518.606712962966</v>
      </c>
      <c r="BB1179" s="2">
        <v>44183</v>
      </c>
      <c r="BC1179">
        <v>99127</v>
      </c>
      <c r="BD1179">
        <v>31</v>
      </c>
    </row>
    <row r="1180" spans="1:56" hidden="1" x14ac:dyDescent="0.15">
      <c r="A1180">
        <v>238</v>
      </c>
      <c r="B1180">
        <v>14</v>
      </c>
      <c r="C1180">
        <v>3</v>
      </c>
      <c r="D1180">
        <v>3</v>
      </c>
      <c r="E1180">
        <v>0</v>
      </c>
      <c r="G1180" s="1">
        <v>44518</v>
      </c>
      <c r="H1180" t="s">
        <v>2267</v>
      </c>
      <c r="I1180" t="s">
        <v>56</v>
      </c>
      <c r="J1180">
        <v>245</v>
      </c>
      <c r="K1180" s="1">
        <v>43542</v>
      </c>
      <c r="L1180" s="1">
        <v>43542</v>
      </c>
      <c r="M1180" s="1">
        <v>43535</v>
      </c>
      <c r="N1180" t="s">
        <v>1797</v>
      </c>
      <c r="O1180" t="s">
        <v>1798</v>
      </c>
      <c r="P1180" t="s">
        <v>1799</v>
      </c>
      <c r="Q1180" t="s">
        <v>1800</v>
      </c>
      <c r="R1180" s="1">
        <v>45361</v>
      </c>
      <c r="T1180" t="s">
        <v>2295</v>
      </c>
      <c r="U1180" t="s">
        <v>1684</v>
      </c>
      <c r="W1180" t="s">
        <v>1685</v>
      </c>
      <c r="X1180" t="s">
        <v>59</v>
      </c>
      <c r="Y1180" t="s">
        <v>1686</v>
      </c>
      <c r="Z1180" t="s">
        <v>1687</v>
      </c>
      <c r="AA1180" t="s">
        <v>1688</v>
      </c>
      <c r="AC1180">
        <v>1</v>
      </c>
      <c r="AG1180" t="s">
        <v>2258</v>
      </c>
      <c r="AL1180">
        <v>0</v>
      </c>
      <c r="AM1180">
        <v>0</v>
      </c>
      <c r="AN1180">
        <v>1</v>
      </c>
      <c r="AO1180">
        <v>1</v>
      </c>
      <c r="AR1180" s="2">
        <v>44693.694166666668</v>
      </c>
      <c r="AS1180" s="2">
        <v>44693.694166666668</v>
      </c>
      <c r="AT1180">
        <v>512272</v>
      </c>
      <c r="AU1180">
        <v>23</v>
      </c>
      <c r="AV1180">
        <v>0</v>
      </c>
      <c r="AW1180">
        <v>2</v>
      </c>
      <c r="AX1180" t="s">
        <v>2300</v>
      </c>
      <c r="AY1180" t="s">
        <v>2301</v>
      </c>
      <c r="BA1180" s="2">
        <v>44342.473923611113</v>
      </c>
      <c r="BB1180" s="2">
        <v>44183</v>
      </c>
      <c r="BC1180">
        <v>99127</v>
      </c>
      <c r="BD1180">
        <v>31</v>
      </c>
    </row>
    <row r="1181" spans="1:56" hidden="1" x14ac:dyDescent="0.15">
      <c r="A1181">
        <v>238</v>
      </c>
      <c r="B1181">
        <v>14</v>
      </c>
      <c r="C1181">
        <v>3</v>
      </c>
      <c r="D1181">
        <v>3</v>
      </c>
      <c r="E1181">
        <v>0</v>
      </c>
      <c r="G1181" s="1">
        <v>44518</v>
      </c>
      <c r="H1181" t="s">
        <v>2267</v>
      </c>
      <c r="I1181" t="s">
        <v>56</v>
      </c>
      <c r="J1181">
        <v>245</v>
      </c>
      <c r="K1181" s="1">
        <v>43542</v>
      </c>
      <c r="L1181" s="1">
        <v>43542</v>
      </c>
      <c r="M1181" s="1">
        <v>43535</v>
      </c>
      <c r="N1181" t="s">
        <v>1802</v>
      </c>
      <c r="O1181" t="s">
        <v>1803</v>
      </c>
      <c r="P1181" t="s">
        <v>1804</v>
      </c>
      <c r="Q1181" t="s">
        <v>1805</v>
      </c>
      <c r="R1181" s="1">
        <v>45361</v>
      </c>
      <c r="T1181" t="s">
        <v>2295</v>
      </c>
      <c r="U1181" t="s">
        <v>1684</v>
      </c>
      <c r="W1181" t="s">
        <v>1685</v>
      </c>
      <c r="X1181" t="s">
        <v>59</v>
      </c>
      <c r="Y1181" t="s">
        <v>1686</v>
      </c>
      <c r="Z1181" t="s">
        <v>1687</v>
      </c>
      <c r="AA1181" t="s">
        <v>1688</v>
      </c>
      <c r="AC1181">
        <v>1</v>
      </c>
      <c r="AG1181" t="s">
        <v>2258</v>
      </c>
      <c r="AL1181">
        <v>0</v>
      </c>
      <c r="AM1181">
        <v>0</v>
      </c>
      <c r="AN1181">
        <v>1</v>
      </c>
      <c r="AO1181">
        <v>1</v>
      </c>
      <c r="AR1181" s="2">
        <v>44693.694166666668</v>
      </c>
      <c r="AS1181" s="2">
        <v>44693.694166666668</v>
      </c>
      <c r="AT1181">
        <v>512272</v>
      </c>
      <c r="AU1181">
        <v>24</v>
      </c>
      <c r="AV1181">
        <v>0</v>
      </c>
      <c r="AW1181">
        <v>0</v>
      </c>
      <c r="AY1181" t="s">
        <v>1806</v>
      </c>
      <c r="BA1181" s="2">
        <v>44183</v>
      </c>
      <c r="BB1181" s="2">
        <v>44183</v>
      </c>
      <c r="BC1181" t="s">
        <v>63</v>
      </c>
      <c r="BD1181">
        <v>31</v>
      </c>
    </row>
    <row r="1182" spans="1:56" hidden="1" x14ac:dyDescent="0.15">
      <c r="A1182">
        <v>238</v>
      </c>
      <c r="B1182">
        <v>14</v>
      </c>
      <c r="C1182">
        <v>3</v>
      </c>
      <c r="D1182">
        <v>3</v>
      </c>
      <c r="E1182">
        <v>0</v>
      </c>
      <c r="G1182" s="1">
        <v>44518</v>
      </c>
      <c r="H1182" t="s">
        <v>2267</v>
      </c>
      <c r="I1182" t="s">
        <v>56</v>
      </c>
      <c r="J1182">
        <v>245</v>
      </c>
      <c r="K1182" s="1">
        <v>43542</v>
      </c>
      <c r="L1182" s="1">
        <v>43542</v>
      </c>
      <c r="M1182" s="1">
        <v>43535</v>
      </c>
      <c r="N1182" t="s">
        <v>1807</v>
      </c>
      <c r="O1182" t="s">
        <v>1808</v>
      </c>
      <c r="P1182" t="s">
        <v>1809</v>
      </c>
      <c r="Q1182" t="s">
        <v>1810</v>
      </c>
      <c r="R1182" s="1">
        <v>45361</v>
      </c>
      <c r="T1182" t="s">
        <v>2295</v>
      </c>
      <c r="U1182" t="s">
        <v>1684</v>
      </c>
      <c r="W1182" t="s">
        <v>1685</v>
      </c>
      <c r="X1182" t="s">
        <v>59</v>
      </c>
      <c r="Y1182" t="s">
        <v>1686</v>
      </c>
      <c r="Z1182" t="s">
        <v>1687</v>
      </c>
      <c r="AA1182" t="s">
        <v>1688</v>
      </c>
      <c r="AC1182">
        <v>1</v>
      </c>
      <c r="AG1182" t="s">
        <v>2258</v>
      </c>
      <c r="AL1182">
        <v>0</v>
      </c>
      <c r="AM1182">
        <v>0</v>
      </c>
      <c r="AN1182">
        <v>1</v>
      </c>
      <c r="AO1182">
        <v>1</v>
      </c>
      <c r="AR1182" s="2">
        <v>44693.694166666668</v>
      </c>
      <c r="AS1182" s="2">
        <v>44693.694166666668</v>
      </c>
      <c r="AT1182">
        <v>512272</v>
      </c>
      <c r="AU1182">
        <v>25</v>
      </c>
      <c r="AV1182">
        <v>0</v>
      </c>
      <c r="AW1182">
        <v>0</v>
      </c>
      <c r="AY1182" t="s">
        <v>1811</v>
      </c>
      <c r="BA1182" s="2">
        <v>44183</v>
      </c>
      <c r="BB1182" s="2">
        <v>44183</v>
      </c>
      <c r="BC1182" t="s">
        <v>63</v>
      </c>
      <c r="BD1182">
        <v>31</v>
      </c>
    </row>
    <row r="1183" spans="1:56" hidden="1" x14ac:dyDescent="0.15">
      <c r="A1183">
        <v>238</v>
      </c>
      <c r="B1183">
        <v>14</v>
      </c>
      <c r="C1183">
        <v>3</v>
      </c>
      <c r="D1183">
        <v>3</v>
      </c>
      <c r="E1183">
        <v>0</v>
      </c>
      <c r="G1183" s="1">
        <v>44518</v>
      </c>
      <c r="H1183" t="s">
        <v>2267</v>
      </c>
      <c r="I1183" t="s">
        <v>56</v>
      </c>
      <c r="J1183">
        <v>245</v>
      </c>
      <c r="K1183" s="1">
        <v>43542</v>
      </c>
      <c r="L1183" s="1">
        <v>43542</v>
      </c>
      <c r="M1183" s="1">
        <v>43535</v>
      </c>
      <c r="N1183" t="s">
        <v>1812</v>
      </c>
      <c r="O1183" t="s">
        <v>1813</v>
      </c>
      <c r="P1183" t="s">
        <v>1814</v>
      </c>
      <c r="Q1183" t="s">
        <v>1815</v>
      </c>
      <c r="R1183" s="1">
        <v>45361</v>
      </c>
      <c r="T1183" t="s">
        <v>2295</v>
      </c>
      <c r="U1183" t="s">
        <v>1684</v>
      </c>
      <c r="W1183" t="s">
        <v>1685</v>
      </c>
      <c r="X1183" t="s">
        <v>59</v>
      </c>
      <c r="Y1183" t="s">
        <v>1686</v>
      </c>
      <c r="Z1183" t="s">
        <v>1687</v>
      </c>
      <c r="AA1183" t="s">
        <v>1688</v>
      </c>
      <c r="AC1183">
        <v>1</v>
      </c>
      <c r="AG1183" t="s">
        <v>2258</v>
      </c>
      <c r="AL1183">
        <v>0</v>
      </c>
      <c r="AM1183">
        <v>0</v>
      </c>
      <c r="AN1183">
        <v>1</v>
      </c>
      <c r="AO1183">
        <v>1</v>
      </c>
      <c r="AR1183" s="2">
        <v>44693.694166666668</v>
      </c>
      <c r="AS1183" s="2">
        <v>44693.694166666668</v>
      </c>
      <c r="AT1183">
        <v>512272</v>
      </c>
      <c r="AU1183">
        <v>26</v>
      </c>
      <c r="AV1183">
        <v>0</v>
      </c>
      <c r="AW1183">
        <v>0</v>
      </c>
      <c r="AY1183" t="s">
        <v>1816</v>
      </c>
      <c r="BA1183" s="2">
        <v>44183</v>
      </c>
      <c r="BB1183" s="2">
        <v>44183</v>
      </c>
      <c r="BC1183" t="s">
        <v>63</v>
      </c>
      <c r="BD1183">
        <v>31</v>
      </c>
    </row>
    <row r="1184" spans="1:56" hidden="1" x14ac:dyDescent="0.15">
      <c r="A1184">
        <v>238</v>
      </c>
      <c r="B1184">
        <v>14</v>
      </c>
      <c r="C1184">
        <v>3</v>
      </c>
      <c r="D1184">
        <v>3</v>
      </c>
      <c r="E1184">
        <v>0</v>
      </c>
      <c r="G1184" s="1">
        <v>44518</v>
      </c>
      <c r="H1184" t="s">
        <v>2267</v>
      </c>
      <c r="I1184" t="s">
        <v>56</v>
      </c>
      <c r="J1184">
        <v>245</v>
      </c>
      <c r="K1184" s="1">
        <v>43542</v>
      </c>
      <c r="L1184" s="1">
        <v>43542</v>
      </c>
      <c r="M1184" s="1">
        <v>43535</v>
      </c>
      <c r="N1184" t="s">
        <v>1817</v>
      </c>
      <c r="O1184" t="s">
        <v>1818</v>
      </c>
      <c r="P1184" t="s">
        <v>1819</v>
      </c>
      <c r="Q1184" t="s">
        <v>1820</v>
      </c>
      <c r="R1184" s="1">
        <v>45361</v>
      </c>
      <c r="T1184" t="s">
        <v>2295</v>
      </c>
      <c r="U1184" t="s">
        <v>1684</v>
      </c>
      <c r="W1184" t="s">
        <v>1685</v>
      </c>
      <c r="X1184" t="s">
        <v>59</v>
      </c>
      <c r="Y1184" t="s">
        <v>1686</v>
      </c>
      <c r="Z1184" t="s">
        <v>1687</v>
      </c>
      <c r="AA1184" t="s">
        <v>1688</v>
      </c>
      <c r="AC1184">
        <v>1</v>
      </c>
      <c r="AG1184" t="s">
        <v>2258</v>
      </c>
      <c r="AL1184">
        <v>0</v>
      </c>
      <c r="AM1184">
        <v>0</v>
      </c>
      <c r="AN1184">
        <v>1</v>
      </c>
      <c r="AO1184">
        <v>1</v>
      </c>
      <c r="AR1184" s="2">
        <v>44693.694166666668</v>
      </c>
      <c r="AS1184" s="2">
        <v>44693.694166666668</v>
      </c>
      <c r="AT1184">
        <v>512272</v>
      </c>
      <c r="AU1184">
        <v>27</v>
      </c>
      <c r="AV1184">
        <v>0</v>
      </c>
      <c r="AW1184">
        <v>0</v>
      </c>
      <c r="AY1184" t="s">
        <v>1821</v>
      </c>
      <c r="BA1184" s="2">
        <v>44183</v>
      </c>
      <c r="BB1184" s="2">
        <v>44183</v>
      </c>
      <c r="BC1184" t="s">
        <v>63</v>
      </c>
      <c r="BD1184">
        <v>31</v>
      </c>
    </row>
    <row r="1185" spans="1:56" hidden="1" x14ac:dyDescent="0.15">
      <c r="A1185">
        <v>238</v>
      </c>
      <c r="B1185">
        <v>14</v>
      </c>
      <c r="C1185">
        <v>3</v>
      </c>
      <c r="D1185">
        <v>3</v>
      </c>
      <c r="E1185">
        <v>0</v>
      </c>
      <c r="G1185" s="1">
        <v>44518</v>
      </c>
      <c r="H1185" t="s">
        <v>2267</v>
      </c>
      <c r="I1185" t="s">
        <v>56</v>
      </c>
      <c r="J1185">
        <v>245</v>
      </c>
      <c r="K1185" s="1">
        <v>43542</v>
      </c>
      <c r="L1185" s="1">
        <v>43542</v>
      </c>
      <c r="M1185" s="1">
        <v>43535</v>
      </c>
      <c r="N1185" t="s">
        <v>1822</v>
      </c>
      <c r="O1185" t="s">
        <v>1823</v>
      </c>
      <c r="P1185" t="s">
        <v>1824</v>
      </c>
      <c r="Q1185" t="s">
        <v>1825</v>
      </c>
      <c r="R1185" s="1">
        <v>45361</v>
      </c>
      <c r="T1185" t="s">
        <v>2295</v>
      </c>
      <c r="U1185" t="s">
        <v>1684</v>
      </c>
      <c r="W1185" t="s">
        <v>1685</v>
      </c>
      <c r="X1185" t="s">
        <v>59</v>
      </c>
      <c r="Y1185" t="s">
        <v>1686</v>
      </c>
      <c r="Z1185" t="s">
        <v>1687</v>
      </c>
      <c r="AA1185" t="s">
        <v>1688</v>
      </c>
      <c r="AC1185">
        <v>1</v>
      </c>
      <c r="AG1185" t="s">
        <v>2258</v>
      </c>
      <c r="AL1185">
        <v>0</v>
      </c>
      <c r="AM1185">
        <v>0</v>
      </c>
      <c r="AN1185">
        <v>1</v>
      </c>
      <c r="AO1185">
        <v>1</v>
      </c>
      <c r="AR1185" s="2">
        <v>44693.694166666668</v>
      </c>
      <c r="AS1185" s="2">
        <v>44693.694166666668</v>
      </c>
      <c r="AT1185">
        <v>512272</v>
      </c>
      <c r="AU1185">
        <v>28</v>
      </c>
      <c r="AV1185">
        <v>0</v>
      </c>
      <c r="AW1185">
        <v>0</v>
      </c>
      <c r="AY1185" t="s">
        <v>1826</v>
      </c>
      <c r="BA1185" s="2">
        <v>44183</v>
      </c>
      <c r="BB1185" s="2">
        <v>44183</v>
      </c>
      <c r="BC1185" t="s">
        <v>63</v>
      </c>
      <c r="BD1185">
        <v>31</v>
      </c>
    </row>
    <row r="1186" spans="1:56" hidden="1" x14ac:dyDescent="0.15">
      <c r="A1186">
        <v>238</v>
      </c>
      <c r="B1186">
        <v>14</v>
      </c>
      <c r="C1186">
        <v>3</v>
      </c>
      <c r="D1186">
        <v>3</v>
      </c>
      <c r="E1186">
        <v>0</v>
      </c>
      <c r="G1186" s="1">
        <v>44518</v>
      </c>
      <c r="H1186" t="s">
        <v>2267</v>
      </c>
      <c r="I1186" t="s">
        <v>56</v>
      </c>
      <c r="J1186">
        <v>245</v>
      </c>
      <c r="K1186" s="1">
        <v>43542</v>
      </c>
      <c r="L1186" s="1">
        <v>43542</v>
      </c>
      <c r="M1186" s="1">
        <v>43535</v>
      </c>
      <c r="N1186" t="s">
        <v>1827</v>
      </c>
      <c r="O1186" t="s">
        <v>1828</v>
      </c>
      <c r="P1186" t="s">
        <v>1829</v>
      </c>
      <c r="Q1186" t="s">
        <v>1830</v>
      </c>
      <c r="R1186" s="1">
        <v>45361</v>
      </c>
      <c r="T1186" t="s">
        <v>2295</v>
      </c>
      <c r="U1186" t="s">
        <v>1684</v>
      </c>
      <c r="W1186" t="s">
        <v>1685</v>
      </c>
      <c r="X1186" t="s">
        <v>59</v>
      </c>
      <c r="Y1186" t="s">
        <v>1686</v>
      </c>
      <c r="Z1186" t="s">
        <v>1687</v>
      </c>
      <c r="AA1186" t="s">
        <v>1688</v>
      </c>
      <c r="AC1186">
        <v>1</v>
      </c>
      <c r="AG1186" t="s">
        <v>2258</v>
      </c>
      <c r="AL1186">
        <v>0</v>
      </c>
      <c r="AM1186">
        <v>0</v>
      </c>
      <c r="AN1186">
        <v>1</v>
      </c>
      <c r="AO1186">
        <v>1</v>
      </c>
      <c r="AR1186" s="2">
        <v>44693.694166666668</v>
      </c>
      <c r="AS1186" s="2">
        <v>44693.694166666668</v>
      </c>
      <c r="AT1186">
        <v>512272</v>
      </c>
      <c r="AU1186">
        <v>29</v>
      </c>
      <c r="AV1186">
        <v>0</v>
      </c>
      <c r="AW1186">
        <v>0</v>
      </c>
      <c r="AY1186" t="s">
        <v>1831</v>
      </c>
      <c r="BA1186" s="2">
        <v>44183</v>
      </c>
      <c r="BB1186" s="2">
        <v>44183</v>
      </c>
      <c r="BC1186" t="s">
        <v>63</v>
      </c>
      <c r="BD1186">
        <v>31</v>
      </c>
    </row>
    <row r="1187" spans="1:56" hidden="1" x14ac:dyDescent="0.15">
      <c r="A1187">
        <v>238</v>
      </c>
      <c r="B1187">
        <v>14</v>
      </c>
      <c r="C1187">
        <v>3</v>
      </c>
      <c r="D1187">
        <v>3</v>
      </c>
      <c r="E1187">
        <v>0</v>
      </c>
      <c r="G1187" s="1">
        <v>44518</v>
      </c>
      <c r="H1187" t="s">
        <v>2267</v>
      </c>
      <c r="I1187" t="s">
        <v>56</v>
      </c>
      <c r="J1187">
        <v>245</v>
      </c>
      <c r="K1187" s="1">
        <v>43542</v>
      </c>
      <c r="L1187" s="1">
        <v>43542</v>
      </c>
      <c r="M1187" s="1">
        <v>43535</v>
      </c>
      <c r="N1187" t="s">
        <v>1832</v>
      </c>
      <c r="O1187" t="s">
        <v>1833</v>
      </c>
      <c r="P1187" t="s">
        <v>1834</v>
      </c>
      <c r="Q1187" t="s">
        <v>1835</v>
      </c>
      <c r="R1187" s="1">
        <v>45361</v>
      </c>
      <c r="T1187" t="s">
        <v>2295</v>
      </c>
      <c r="U1187" t="s">
        <v>1684</v>
      </c>
      <c r="W1187" t="s">
        <v>1685</v>
      </c>
      <c r="X1187" t="s">
        <v>59</v>
      </c>
      <c r="Y1187" t="s">
        <v>1686</v>
      </c>
      <c r="Z1187" t="s">
        <v>1687</v>
      </c>
      <c r="AA1187" t="s">
        <v>1688</v>
      </c>
      <c r="AC1187">
        <v>1</v>
      </c>
      <c r="AG1187" t="s">
        <v>2258</v>
      </c>
      <c r="AL1187">
        <v>0</v>
      </c>
      <c r="AM1187">
        <v>0</v>
      </c>
      <c r="AN1187">
        <v>1</v>
      </c>
      <c r="AO1187">
        <v>1</v>
      </c>
      <c r="AR1187" s="2">
        <v>44693.694166666668</v>
      </c>
      <c r="AS1187" s="2">
        <v>44693.694166666668</v>
      </c>
      <c r="AT1187">
        <v>512272</v>
      </c>
      <c r="AU1187">
        <v>30</v>
      </c>
      <c r="AV1187">
        <v>0</v>
      </c>
      <c r="AW1187">
        <v>2</v>
      </c>
      <c r="AX1187" t="s">
        <v>2520</v>
      </c>
      <c r="AY1187" t="s">
        <v>2521</v>
      </c>
      <c r="BA1187" s="2">
        <v>44518.607523148145</v>
      </c>
      <c r="BB1187" s="2">
        <v>44183</v>
      </c>
      <c r="BC1187">
        <v>99127</v>
      </c>
      <c r="BD1187">
        <v>31</v>
      </c>
    </row>
    <row r="1188" spans="1:56" hidden="1" x14ac:dyDescent="0.15">
      <c r="A1188">
        <v>238</v>
      </c>
      <c r="B1188">
        <v>14</v>
      </c>
      <c r="C1188">
        <v>3</v>
      </c>
      <c r="D1188">
        <v>3</v>
      </c>
      <c r="E1188">
        <v>0</v>
      </c>
      <c r="G1188" s="1">
        <v>44518</v>
      </c>
      <c r="H1188" t="s">
        <v>2267</v>
      </c>
      <c r="I1188" t="s">
        <v>56</v>
      </c>
      <c r="J1188">
        <v>245</v>
      </c>
      <c r="K1188" s="1">
        <v>43542</v>
      </c>
      <c r="L1188" s="1">
        <v>43542</v>
      </c>
      <c r="M1188" s="1">
        <v>43535</v>
      </c>
      <c r="N1188" t="s">
        <v>1837</v>
      </c>
      <c r="O1188" t="s">
        <v>1838</v>
      </c>
      <c r="P1188" t="s">
        <v>1839</v>
      </c>
      <c r="Q1188" t="s">
        <v>1840</v>
      </c>
      <c r="R1188" s="1">
        <v>45361</v>
      </c>
      <c r="T1188" t="s">
        <v>2295</v>
      </c>
      <c r="U1188" t="s">
        <v>1684</v>
      </c>
      <c r="W1188" t="s">
        <v>1685</v>
      </c>
      <c r="X1188" t="s">
        <v>59</v>
      </c>
      <c r="Y1188" t="s">
        <v>1686</v>
      </c>
      <c r="Z1188" t="s">
        <v>1687</v>
      </c>
      <c r="AA1188" t="s">
        <v>1688</v>
      </c>
      <c r="AC1188">
        <v>1</v>
      </c>
      <c r="AG1188" t="s">
        <v>2258</v>
      </c>
      <c r="AL1188">
        <v>0</v>
      </c>
      <c r="AM1188">
        <v>0</v>
      </c>
      <c r="AN1188">
        <v>1</v>
      </c>
      <c r="AO1188">
        <v>1</v>
      </c>
      <c r="AR1188" s="2">
        <v>44693.694166666668</v>
      </c>
      <c r="AS1188" s="2">
        <v>44693.694166666668</v>
      </c>
      <c r="AT1188">
        <v>512272</v>
      </c>
      <c r="AU1188">
        <v>31</v>
      </c>
      <c r="AV1188">
        <v>0</v>
      </c>
      <c r="AW1188">
        <v>0</v>
      </c>
      <c r="AY1188" t="s">
        <v>1841</v>
      </c>
      <c r="BA1188" s="2">
        <v>44183</v>
      </c>
      <c r="BB1188" s="2">
        <v>44183</v>
      </c>
      <c r="BC1188" t="s">
        <v>63</v>
      </c>
      <c r="BD1188">
        <v>31</v>
      </c>
    </row>
    <row r="1189" spans="1:56" hidden="1" x14ac:dyDescent="0.15">
      <c r="A1189">
        <v>238</v>
      </c>
      <c r="B1189">
        <v>14</v>
      </c>
      <c r="C1189">
        <v>3</v>
      </c>
      <c r="D1189">
        <v>3</v>
      </c>
      <c r="E1189">
        <v>0</v>
      </c>
      <c r="G1189" s="1">
        <v>44518</v>
      </c>
      <c r="H1189" t="s">
        <v>2267</v>
      </c>
      <c r="I1189" t="s">
        <v>56</v>
      </c>
      <c r="J1189">
        <v>245</v>
      </c>
      <c r="K1189" s="1">
        <v>43542</v>
      </c>
      <c r="L1189" s="1">
        <v>43542</v>
      </c>
      <c r="M1189" s="1">
        <v>43535</v>
      </c>
      <c r="N1189" t="s">
        <v>1842</v>
      </c>
      <c r="O1189" t="s">
        <v>1843</v>
      </c>
      <c r="P1189" t="s">
        <v>1844</v>
      </c>
      <c r="Q1189" t="s">
        <v>1845</v>
      </c>
      <c r="R1189" s="1">
        <v>45361</v>
      </c>
      <c r="T1189" t="s">
        <v>2295</v>
      </c>
      <c r="U1189" t="s">
        <v>1684</v>
      </c>
      <c r="W1189" t="s">
        <v>1685</v>
      </c>
      <c r="X1189" t="s">
        <v>59</v>
      </c>
      <c r="Y1189" t="s">
        <v>1686</v>
      </c>
      <c r="Z1189" t="s">
        <v>1687</v>
      </c>
      <c r="AA1189" t="s">
        <v>1688</v>
      </c>
      <c r="AC1189">
        <v>1</v>
      </c>
      <c r="AG1189" t="s">
        <v>2258</v>
      </c>
      <c r="AL1189">
        <v>0</v>
      </c>
      <c r="AM1189">
        <v>0</v>
      </c>
      <c r="AN1189">
        <v>1</v>
      </c>
      <c r="AO1189">
        <v>1</v>
      </c>
      <c r="AR1189" s="2">
        <v>44693.694166666668</v>
      </c>
      <c r="AS1189" s="2">
        <v>44693.694166666668</v>
      </c>
      <c r="AT1189">
        <v>512272</v>
      </c>
      <c r="AU1189">
        <v>32</v>
      </c>
      <c r="AV1189">
        <v>0</v>
      </c>
      <c r="AW1189">
        <v>2</v>
      </c>
      <c r="AX1189" t="s">
        <v>2522</v>
      </c>
      <c r="AY1189" t="s">
        <v>2523</v>
      </c>
      <c r="BA1189" s="2">
        <v>44518.607928240737</v>
      </c>
      <c r="BB1189" s="2">
        <v>44183</v>
      </c>
      <c r="BC1189">
        <v>99127</v>
      </c>
      <c r="BD1189">
        <v>31</v>
      </c>
    </row>
    <row r="1190" spans="1:56" hidden="1" x14ac:dyDescent="0.15">
      <c r="A1190">
        <v>238</v>
      </c>
      <c r="B1190">
        <v>14</v>
      </c>
      <c r="C1190">
        <v>3</v>
      </c>
      <c r="D1190">
        <v>3</v>
      </c>
      <c r="E1190">
        <v>0</v>
      </c>
      <c r="G1190" s="1">
        <v>44518</v>
      </c>
      <c r="H1190" t="s">
        <v>2267</v>
      </c>
      <c r="I1190" t="s">
        <v>56</v>
      </c>
      <c r="J1190">
        <v>245</v>
      </c>
      <c r="K1190" s="1">
        <v>43542</v>
      </c>
      <c r="L1190" s="1">
        <v>43542</v>
      </c>
      <c r="M1190" s="1">
        <v>43535</v>
      </c>
      <c r="N1190" t="s">
        <v>1847</v>
      </c>
      <c r="O1190" t="s">
        <v>1848</v>
      </c>
      <c r="P1190" t="s">
        <v>1849</v>
      </c>
      <c r="Q1190" t="s">
        <v>1850</v>
      </c>
      <c r="R1190" s="1">
        <v>45361</v>
      </c>
      <c r="T1190" t="s">
        <v>2295</v>
      </c>
      <c r="U1190" t="s">
        <v>1684</v>
      </c>
      <c r="W1190" t="s">
        <v>1685</v>
      </c>
      <c r="X1190" t="s">
        <v>59</v>
      </c>
      <c r="Y1190" t="s">
        <v>1686</v>
      </c>
      <c r="Z1190" t="s">
        <v>1687</v>
      </c>
      <c r="AA1190" t="s">
        <v>1688</v>
      </c>
      <c r="AC1190">
        <v>1</v>
      </c>
      <c r="AG1190" t="s">
        <v>2258</v>
      </c>
      <c r="AL1190">
        <v>0</v>
      </c>
      <c r="AM1190">
        <v>0</v>
      </c>
      <c r="AN1190">
        <v>1</v>
      </c>
      <c r="AO1190">
        <v>1</v>
      </c>
      <c r="AR1190" s="2">
        <v>44693.694166666668</v>
      </c>
      <c r="AS1190" s="2">
        <v>44693.694166666668</v>
      </c>
      <c r="AT1190">
        <v>512272</v>
      </c>
      <c r="AU1190">
        <v>33</v>
      </c>
      <c r="AV1190">
        <v>0</v>
      </c>
      <c r="AW1190">
        <v>2</v>
      </c>
      <c r="AX1190" t="s">
        <v>2306</v>
      </c>
      <c r="AY1190" t="s">
        <v>2307</v>
      </c>
      <c r="BA1190" s="2">
        <v>44342.474918981483</v>
      </c>
      <c r="BB1190" s="2">
        <v>44183</v>
      </c>
      <c r="BC1190">
        <v>99127</v>
      </c>
      <c r="BD1190">
        <v>31</v>
      </c>
    </row>
    <row r="1191" spans="1:56" hidden="1" x14ac:dyDescent="0.15">
      <c r="A1191">
        <v>238</v>
      </c>
      <c r="B1191">
        <v>14</v>
      </c>
      <c r="C1191">
        <v>3</v>
      </c>
      <c r="D1191">
        <v>3</v>
      </c>
      <c r="E1191">
        <v>0</v>
      </c>
      <c r="G1191" s="1">
        <v>44518</v>
      </c>
      <c r="H1191" t="s">
        <v>2267</v>
      </c>
      <c r="I1191" t="s">
        <v>56</v>
      </c>
      <c r="J1191">
        <v>245</v>
      </c>
      <c r="K1191" s="1">
        <v>43542</v>
      </c>
      <c r="L1191" s="1">
        <v>43542</v>
      </c>
      <c r="M1191" s="1">
        <v>43535</v>
      </c>
      <c r="N1191" t="s">
        <v>1852</v>
      </c>
      <c r="O1191" t="s">
        <v>1853</v>
      </c>
      <c r="P1191" t="s">
        <v>1854</v>
      </c>
      <c r="Q1191" t="s">
        <v>1855</v>
      </c>
      <c r="R1191" s="1">
        <v>45361</v>
      </c>
      <c r="T1191" t="s">
        <v>2295</v>
      </c>
      <c r="U1191" t="s">
        <v>1684</v>
      </c>
      <c r="W1191" t="s">
        <v>1685</v>
      </c>
      <c r="X1191" t="s">
        <v>59</v>
      </c>
      <c r="Y1191" t="s">
        <v>1686</v>
      </c>
      <c r="Z1191" t="s">
        <v>1687</v>
      </c>
      <c r="AA1191" t="s">
        <v>1688</v>
      </c>
      <c r="AC1191">
        <v>1</v>
      </c>
      <c r="AG1191" t="s">
        <v>2258</v>
      </c>
      <c r="AL1191">
        <v>0</v>
      </c>
      <c r="AM1191">
        <v>0</v>
      </c>
      <c r="AN1191">
        <v>1</v>
      </c>
      <c r="AO1191">
        <v>1</v>
      </c>
      <c r="AR1191" s="2">
        <v>44693.694166666668</v>
      </c>
      <c r="AS1191" s="2">
        <v>44693.694166666668</v>
      </c>
      <c r="AT1191">
        <v>512272</v>
      </c>
      <c r="AU1191">
        <v>34</v>
      </c>
      <c r="AV1191">
        <v>0</v>
      </c>
      <c r="AW1191">
        <v>0</v>
      </c>
      <c r="AY1191" t="s">
        <v>1856</v>
      </c>
      <c r="BA1191" s="2">
        <v>44183</v>
      </c>
      <c r="BB1191" s="2">
        <v>44183</v>
      </c>
      <c r="BC1191" t="s">
        <v>63</v>
      </c>
      <c r="BD1191">
        <v>31</v>
      </c>
    </row>
    <row r="1192" spans="1:56" hidden="1" x14ac:dyDescent="0.15">
      <c r="A1192">
        <v>238</v>
      </c>
      <c r="B1192">
        <v>14</v>
      </c>
      <c r="C1192">
        <v>3</v>
      </c>
      <c r="D1192">
        <v>3</v>
      </c>
      <c r="E1192">
        <v>0</v>
      </c>
      <c r="G1192" s="1">
        <v>44518</v>
      </c>
      <c r="H1192" t="s">
        <v>2267</v>
      </c>
      <c r="I1192" t="s">
        <v>56</v>
      </c>
      <c r="J1192">
        <v>245</v>
      </c>
      <c r="K1192" s="1">
        <v>43542</v>
      </c>
      <c r="L1192" s="1">
        <v>43542</v>
      </c>
      <c r="M1192" s="1">
        <v>43535</v>
      </c>
      <c r="N1192" t="s">
        <v>1857</v>
      </c>
      <c r="O1192" t="s">
        <v>1858</v>
      </c>
      <c r="P1192" t="s">
        <v>1859</v>
      </c>
      <c r="Q1192" t="s">
        <v>1860</v>
      </c>
      <c r="R1192" s="1">
        <v>45361</v>
      </c>
      <c r="T1192" t="s">
        <v>2295</v>
      </c>
      <c r="U1192" t="s">
        <v>1684</v>
      </c>
      <c r="W1192" t="s">
        <v>1685</v>
      </c>
      <c r="X1192" t="s">
        <v>59</v>
      </c>
      <c r="Y1192" t="s">
        <v>1686</v>
      </c>
      <c r="Z1192" t="s">
        <v>1687</v>
      </c>
      <c r="AA1192" t="s">
        <v>1688</v>
      </c>
      <c r="AC1192">
        <v>1</v>
      </c>
      <c r="AG1192" t="s">
        <v>2258</v>
      </c>
      <c r="AL1192">
        <v>0</v>
      </c>
      <c r="AM1192">
        <v>0</v>
      </c>
      <c r="AN1192">
        <v>1</v>
      </c>
      <c r="AO1192">
        <v>1</v>
      </c>
      <c r="AR1192" s="2">
        <v>44693.694166666668</v>
      </c>
      <c r="AS1192" s="2">
        <v>44693.694166666668</v>
      </c>
      <c r="AT1192">
        <v>512272</v>
      </c>
      <c r="AU1192">
        <v>35</v>
      </c>
      <c r="AV1192">
        <v>0</v>
      </c>
      <c r="AW1192">
        <v>2</v>
      </c>
      <c r="AX1192" t="s">
        <v>2308</v>
      </c>
      <c r="AY1192" t="s">
        <v>2309</v>
      </c>
      <c r="BA1192" s="2">
        <v>44342.474282407406</v>
      </c>
      <c r="BB1192" s="2">
        <v>44183</v>
      </c>
      <c r="BC1192">
        <v>99127</v>
      </c>
      <c r="BD1192">
        <v>31</v>
      </c>
    </row>
    <row r="1193" spans="1:56" hidden="1" x14ac:dyDescent="0.15">
      <c r="A1193">
        <v>238</v>
      </c>
      <c r="B1193">
        <v>14</v>
      </c>
      <c r="C1193">
        <v>3</v>
      </c>
      <c r="D1193">
        <v>3</v>
      </c>
      <c r="E1193">
        <v>0</v>
      </c>
      <c r="G1193" s="1">
        <v>44518</v>
      </c>
      <c r="H1193" t="s">
        <v>2267</v>
      </c>
      <c r="I1193" t="s">
        <v>56</v>
      </c>
      <c r="J1193">
        <v>245</v>
      </c>
      <c r="K1193" s="1">
        <v>43542</v>
      </c>
      <c r="L1193" s="1">
        <v>43542</v>
      </c>
      <c r="M1193" s="1">
        <v>43535</v>
      </c>
      <c r="N1193" t="s">
        <v>1862</v>
      </c>
      <c r="O1193" t="s">
        <v>1863</v>
      </c>
      <c r="P1193" t="s">
        <v>1864</v>
      </c>
      <c r="Q1193" t="s">
        <v>1865</v>
      </c>
      <c r="R1193" s="1">
        <v>45361</v>
      </c>
      <c r="T1193" t="s">
        <v>2295</v>
      </c>
      <c r="U1193" t="s">
        <v>1684</v>
      </c>
      <c r="W1193" t="s">
        <v>1685</v>
      </c>
      <c r="X1193" t="s">
        <v>59</v>
      </c>
      <c r="Y1193" t="s">
        <v>1686</v>
      </c>
      <c r="Z1193" t="s">
        <v>1687</v>
      </c>
      <c r="AA1193" t="s">
        <v>1688</v>
      </c>
      <c r="AC1193">
        <v>1</v>
      </c>
      <c r="AG1193" t="s">
        <v>2258</v>
      </c>
      <c r="AL1193">
        <v>0</v>
      </c>
      <c r="AM1193">
        <v>0</v>
      </c>
      <c r="AN1193">
        <v>1</v>
      </c>
      <c r="AO1193">
        <v>1</v>
      </c>
      <c r="AR1193" s="2">
        <v>44693.694166666668</v>
      </c>
      <c r="AS1193" s="2">
        <v>44693.694166666668</v>
      </c>
      <c r="AT1193">
        <v>512272</v>
      </c>
      <c r="AU1193">
        <v>36</v>
      </c>
      <c r="AV1193">
        <v>0</v>
      </c>
      <c r="AW1193">
        <v>0</v>
      </c>
      <c r="AY1193" t="s">
        <v>1866</v>
      </c>
      <c r="BA1193" s="2">
        <v>44183</v>
      </c>
      <c r="BB1193" s="2">
        <v>44183</v>
      </c>
      <c r="BC1193" t="s">
        <v>63</v>
      </c>
      <c r="BD1193">
        <v>31</v>
      </c>
    </row>
    <row r="1194" spans="1:56" hidden="1" x14ac:dyDescent="0.15">
      <c r="A1194">
        <v>238</v>
      </c>
      <c r="B1194">
        <v>14</v>
      </c>
      <c r="C1194">
        <v>3</v>
      </c>
      <c r="D1194">
        <v>3</v>
      </c>
      <c r="E1194">
        <v>0</v>
      </c>
      <c r="G1194" s="1">
        <v>44518</v>
      </c>
      <c r="H1194" t="s">
        <v>2267</v>
      </c>
      <c r="I1194" t="s">
        <v>56</v>
      </c>
      <c r="J1194">
        <v>245</v>
      </c>
      <c r="K1194" s="1">
        <v>43542</v>
      </c>
      <c r="L1194" s="1">
        <v>43542</v>
      </c>
      <c r="M1194" s="1">
        <v>43535</v>
      </c>
      <c r="N1194" t="s">
        <v>1867</v>
      </c>
      <c r="O1194" t="s">
        <v>1868</v>
      </c>
      <c r="P1194" t="s">
        <v>1869</v>
      </c>
      <c r="Q1194" t="s">
        <v>1870</v>
      </c>
      <c r="R1194" s="1">
        <v>45361</v>
      </c>
      <c r="T1194" t="s">
        <v>2295</v>
      </c>
      <c r="U1194" t="s">
        <v>1684</v>
      </c>
      <c r="W1194" t="s">
        <v>1685</v>
      </c>
      <c r="X1194" t="s">
        <v>59</v>
      </c>
      <c r="Y1194" t="s">
        <v>1686</v>
      </c>
      <c r="Z1194" t="s">
        <v>1687</v>
      </c>
      <c r="AA1194" t="s">
        <v>1688</v>
      </c>
      <c r="AC1194">
        <v>1</v>
      </c>
      <c r="AG1194" t="s">
        <v>2258</v>
      </c>
      <c r="AL1194">
        <v>0</v>
      </c>
      <c r="AM1194">
        <v>0</v>
      </c>
      <c r="AN1194">
        <v>1</v>
      </c>
      <c r="AO1194">
        <v>1</v>
      </c>
      <c r="AR1194" s="2">
        <v>44693.694166666668</v>
      </c>
      <c r="AS1194" s="2">
        <v>44693.694166666668</v>
      </c>
      <c r="AT1194">
        <v>512272</v>
      </c>
      <c r="AU1194">
        <v>37</v>
      </c>
      <c r="AV1194">
        <v>0</v>
      </c>
      <c r="AW1194">
        <v>2</v>
      </c>
      <c r="AX1194" t="s">
        <v>2524</v>
      </c>
      <c r="AY1194" t="s">
        <v>2525</v>
      </c>
      <c r="BA1194" s="2">
        <v>44518.609953703701</v>
      </c>
      <c r="BB1194" s="2">
        <v>44183</v>
      </c>
      <c r="BC1194">
        <v>99127</v>
      </c>
      <c r="BD1194">
        <v>31</v>
      </c>
    </row>
    <row r="1195" spans="1:56" hidden="1" x14ac:dyDescent="0.15">
      <c r="A1195">
        <v>238</v>
      </c>
      <c r="B1195">
        <v>14</v>
      </c>
      <c r="C1195">
        <v>3</v>
      </c>
      <c r="D1195">
        <v>3</v>
      </c>
      <c r="E1195">
        <v>0</v>
      </c>
      <c r="G1195" s="1">
        <v>44518</v>
      </c>
      <c r="H1195" t="s">
        <v>2267</v>
      </c>
      <c r="I1195" t="s">
        <v>56</v>
      </c>
      <c r="J1195">
        <v>245</v>
      </c>
      <c r="K1195" s="1">
        <v>43542</v>
      </c>
      <c r="L1195" s="1">
        <v>43542</v>
      </c>
      <c r="M1195" s="1">
        <v>43535</v>
      </c>
      <c r="N1195" t="s">
        <v>1872</v>
      </c>
      <c r="O1195" t="s">
        <v>1873</v>
      </c>
      <c r="P1195" t="s">
        <v>1874</v>
      </c>
      <c r="Q1195" t="s">
        <v>1875</v>
      </c>
      <c r="R1195" s="1">
        <v>45361</v>
      </c>
      <c r="T1195" t="s">
        <v>2295</v>
      </c>
      <c r="U1195" t="s">
        <v>1684</v>
      </c>
      <c r="W1195" t="s">
        <v>1685</v>
      </c>
      <c r="X1195" t="s">
        <v>59</v>
      </c>
      <c r="Y1195" t="s">
        <v>1686</v>
      </c>
      <c r="Z1195" t="s">
        <v>1687</v>
      </c>
      <c r="AA1195" t="s">
        <v>1688</v>
      </c>
      <c r="AC1195">
        <v>1</v>
      </c>
      <c r="AG1195" t="s">
        <v>2258</v>
      </c>
      <c r="AL1195">
        <v>0</v>
      </c>
      <c r="AM1195">
        <v>0</v>
      </c>
      <c r="AN1195">
        <v>1</v>
      </c>
      <c r="AO1195">
        <v>1</v>
      </c>
      <c r="AR1195" s="2">
        <v>44693.694166666668</v>
      </c>
      <c r="AS1195" s="2">
        <v>44693.694166666668</v>
      </c>
      <c r="AT1195">
        <v>512272</v>
      </c>
      <c r="AU1195">
        <v>38</v>
      </c>
      <c r="AV1195">
        <v>0</v>
      </c>
      <c r="AW1195">
        <v>2</v>
      </c>
      <c r="AX1195" t="s">
        <v>2310</v>
      </c>
      <c r="AY1195" t="s">
        <v>2311</v>
      </c>
      <c r="BA1195" s="2">
        <v>44342.476307870369</v>
      </c>
      <c r="BB1195" s="2">
        <v>44183</v>
      </c>
      <c r="BC1195">
        <v>99127</v>
      </c>
      <c r="BD1195">
        <v>31</v>
      </c>
    </row>
    <row r="1196" spans="1:56" hidden="1" x14ac:dyDescent="0.15">
      <c r="A1196">
        <v>238</v>
      </c>
      <c r="B1196">
        <v>14</v>
      </c>
      <c r="C1196">
        <v>3</v>
      </c>
      <c r="D1196">
        <v>3</v>
      </c>
      <c r="E1196">
        <v>0</v>
      </c>
      <c r="G1196" s="1">
        <v>44518</v>
      </c>
      <c r="H1196" t="s">
        <v>2267</v>
      </c>
      <c r="I1196" t="s">
        <v>56</v>
      </c>
      <c r="J1196">
        <v>245</v>
      </c>
      <c r="K1196" s="1">
        <v>43542</v>
      </c>
      <c r="L1196" s="1">
        <v>43542</v>
      </c>
      <c r="M1196" s="1">
        <v>43535</v>
      </c>
      <c r="N1196" t="s">
        <v>1877</v>
      </c>
      <c r="O1196" t="s">
        <v>1878</v>
      </c>
      <c r="P1196" t="s">
        <v>1879</v>
      </c>
      <c r="Q1196" t="s">
        <v>1880</v>
      </c>
      <c r="R1196" s="1">
        <v>45361</v>
      </c>
      <c r="T1196" t="s">
        <v>2295</v>
      </c>
      <c r="U1196" t="s">
        <v>1684</v>
      </c>
      <c r="W1196" t="s">
        <v>1685</v>
      </c>
      <c r="X1196" t="s">
        <v>59</v>
      </c>
      <c r="Y1196" t="s">
        <v>1686</v>
      </c>
      <c r="Z1196" t="s">
        <v>1687</v>
      </c>
      <c r="AA1196" t="s">
        <v>1688</v>
      </c>
      <c r="AC1196">
        <v>1</v>
      </c>
      <c r="AG1196" t="s">
        <v>2258</v>
      </c>
      <c r="AL1196">
        <v>0</v>
      </c>
      <c r="AM1196">
        <v>0</v>
      </c>
      <c r="AN1196">
        <v>1</v>
      </c>
      <c r="AO1196">
        <v>1</v>
      </c>
      <c r="AR1196" s="2">
        <v>44693.694166666668</v>
      </c>
      <c r="AS1196" s="2">
        <v>44693.694166666668</v>
      </c>
      <c r="AT1196">
        <v>512272</v>
      </c>
      <c r="AU1196">
        <v>39</v>
      </c>
      <c r="AV1196">
        <v>0</v>
      </c>
      <c r="AW1196">
        <v>2</v>
      </c>
      <c r="AX1196" t="s">
        <v>2312</v>
      </c>
      <c r="AY1196" t="s">
        <v>2313</v>
      </c>
      <c r="BA1196" s="2">
        <v>44342.4766087963</v>
      </c>
      <c r="BB1196" s="2">
        <v>44183</v>
      </c>
      <c r="BC1196">
        <v>99127</v>
      </c>
      <c r="BD1196">
        <v>31</v>
      </c>
    </row>
    <row r="1197" spans="1:56" hidden="1" x14ac:dyDescent="0.15">
      <c r="A1197">
        <v>238</v>
      </c>
      <c r="B1197">
        <v>14</v>
      </c>
      <c r="C1197">
        <v>3</v>
      </c>
      <c r="D1197">
        <v>3</v>
      </c>
      <c r="E1197">
        <v>0</v>
      </c>
      <c r="G1197" s="1">
        <v>44518</v>
      </c>
      <c r="H1197" t="s">
        <v>2267</v>
      </c>
      <c r="I1197" t="s">
        <v>56</v>
      </c>
      <c r="J1197">
        <v>245</v>
      </c>
      <c r="K1197" s="1">
        <v>43542</v>
      </c>
      <c r="L1197" s="1">
        <v>43542</v>
      </c>
      <c r="M1197" s="1">
        <v>43535</v>
      </c>
      <c r="N1197" t="s">
        <v>1882</v>
      </c>
      <c r="O1197" t="s">
        <v>1883</v>
      </c>
      <c r="P1197" t="s">
        <v>1884</v>
      </c>
      <c r="Q1197" t="s">
        <v>1885</v>
      </c>
      <c r="R1197" s="1">
        <v>45361</v>
      </c>
      <c r="T1197" t="s">
        <v>2295</v>
      </c>
      <c r="U1197" t="s">
        <v>1684</v>
      </c>
      <c r="W1197" t="s">
        <v>1685</v>
      </c>
      <c r="X1197" t="s">
        <v>59</v>
      </c>
      <c r="Y1197" t="s">
        <v>1686</v>
      </c>
      <c r="Z1197" t="s">
        <v>1687</v>
      </c>
      <c r="AA1197" t="s">
        <v>1688</v>
      </c>
      <c r="AC1197">
        <v>1</v>
      </c>
      <c r="AG1197" t="s">
        <v>2258</v>
      </c>
      <c r="AL1197">
        <v>0</v>
      </c>
      <c r="AM1197">
        <v>0</v>
      </c>
      <c r="AN1197">
        <v>1</v>
      </c>
      <c r="AO1197">
        <v>1</v>
      </c>
      <c r="AR1197" s="2">
        <v>44693.694166666668</v>
      </c>
      <c r="AS1197" s="2">
        <v>44693.694166666668</v>
      </c>
      <c r="AT1197">
        <v>512272</v>
      </c>
      <c r="AU1197">
        <v>40</v>
      </c>
      <c r="AV1197">
        <v>0</v>
      </c>
      <c r="AW1197">
        <v>2</v>
      </c>
      <c r="AX1197" t="s">
        <v>2314</v>
      </c>
      <c r="AY1197" t="s">
        <v>2315</v>
      </c>
      <c r="BA1197" s="2">
        <v>44333.606412037036</v>
      </c>
      <c r="BB1197" s="2">
        <v>44183</v>
      </c>
      <c r="BC1197">
        <v>99127</v>
      </c>
      <c r="BD1197">
        <v>31</v>
      </c>
    </row>
    <row r="1198" spans="1:56" hidden="1" x14ac:dyDescent="0.15">
      <c r="A1198">
        <v>238</v>
      </c>
      <c r="B1198">
        <v>14</v>
      </c>
      <c r="C1198">
        <v>3</v>
      </c>
      <c r="D1198">
        <v>3</v>
      </c>
      <c r="E1198">
        <v>0</v>
      </c>
      <c r="G1198" s="1">
        <v>44518</v>
      </c>
      <c r="H1198" t="s">
        <v>2267</v>
      </c>
      <c r="I1198" t="s">
        <v>56</v>
      </c>
      <c r="J1198">
        <v>245</v>
      </c>
      <c r="K1198" s="1">
        <v>43542</v>
      </c>
      <c r="L1198" s="1">
        <v>43542</v>
      </c>
      <c r="M1198" s="1">
        <v>43535</v>
      </c>
      <c r="N1198" t="s">
        <v>1892</v>
      </c>
      <c r="O1198" t="s">
        <v>1893</v>
      </c>
      <c r="P1198" t="s">
        <v>1894</v>
      </c>
      <c r="Q1198" t="s">
        <v>1895</v>
      </c>
      <c r="R1198" s="1">
        <v>45361</v>
      </c>
      <c r="T1198" t="s">
        <v>2295</v>
      </c>
      <c r="U1198" t="s">
        <v>1684</v>
      </c>
      <c r="W1198" t="s">
        <v>1685</v>
      </c>
      <c r="X1198" t="s">
        <v>59</v>
      </c>
      <c r="Y1198" t="s">
        <v>1686</v>
      </c>
      <c r="Z1198" t="s">
        <v>1687</v>
      </c>
      <c r="AA1198" t="s">
        <v>1688</v>
      </c>
      <c r="AC1198">
        <v>1</v>
      </c>
      <c r="AG1198" t="s">
        <v>2258</v>
      </c>
      <c r="AL1198">
        <v>0</v>
      </c>
      <c r="AM1198">
        <v>0</v>
      </c>
      <c r="AN1198">
        <v>1</v>
      </c>
      <c r="AO1198">
        <v>1</v>
      </c>
      <c r="AR1198" s="2">
        <v>44693.694166666668</v>
      </c>
      <c r="AS1198" s="2">
        <v>44693.694166666668</v>
      </c>
      <c r="AT1198">
        <v>512272</v>
      </c>
      <c r="AU1198">
        <v>42</v>
      </c>
      <c r="AV1198">
        <v>0</v>
      </c>
      <c r="AW1198">
        <v>2</v>
      </c>
      <c r="AX1198" t="s">
        <v>2526</v>
      </c>
      <c r="AY1198" t="s">
        <v>2527</v>
      </c>
      <c r="BA1198" s="2">
        <v>44518.61037037037</v>
      </c>
      <c r="BB1198" s="2">
        <v>44183</v>
      </c>
      <c r="BC1198">
        <v>99127</v>
      </c>
      <c r="BD1198">
        <v>31</v>
      </c>
    </row>
    <row r="1199" spans="1:56" hidden="1" x14ac:dyDescent="0.15">
      <c r="A1199">
        <v>238</v>
      </c>
      <c r="B1199">
        <v>14</v>
      </c>
      <c r="C1199">
        <v>3</v>
      </c>
      <c r="D1199">
        <v>3</v>
      </c>
      <c r="E1199">
        <v>0</v>
      </c>
      <c r="G1199" s="1">
        <v>44518</v>
      </c>
      <c r="H1199" t="s">
        <v>2267</v>
      </c>
      <c r="I1199" t="s">
        <v>56</v>
      </c>
      <c r="J1199">
        <v>245</v>
      </c>
      <c r="K1199" s="1">
        <v>43542</v>
      </c>
      <c r="L1199" s="1">
        <v>43542</v>
      </c>
      <c r="M1199" s="1">
        <v>43535</v>
      </c>
      <c r="N1199" t="s">
        <v>1897</v>
      </c>
      <c r="O1199" t="s">
        <v>1898</v>
      </c>
      <c r="P1199" t="s">
        <v>1899</v>
      </c>
      <c r="Q1199" t="s">
        <v>1900</v>
      </c>
      <c r="R1199" s="1">
        <v>45361</v>
      </c>
      <c r="T1199" t="s">
        <v>2295</v>
      </c>
      <c r="U1199" t="s">
        <v>1684</v>
      </c>
      <c r="W1199" t="s">
        <v>1685</v>
      </c>
      <c r="X1199" t="s">
        <v>59</v>
      </c>
      <c r="Y1199" t="s">
        <v>1686</v>
      </c>
      <c r="Z1199" t="s">
        <v>1687</v>
      </c>
      <c r="AA1199" t="s">
        <v>1688</v>
      </c>
      <c r="AC1199">
        <v>1</v>
      </c>
      <c r="AG1199" t="s">
        <v>2258</v>
      </c>
      <c r="AL1199">
        <v>0</v>
      </c>
      <c r="AM1199">
        <v>0</v>
      </c>
      <c r="AN1199">
        <v>1</v>
      </c>
      <c r="AO1199">
        <v>1</v>
      </c>
      <c r="AR1199" s="2">
        <v>44693.694166666668</v>
      </c>
      <c r="AS1199" s="2">
        <v>44693.694166666668</v>
      </c>
      <c r="AT1199">
        <v>512272</v>
      </c>
      <c r="AU1199">
        <v>43</v>
      </c>
      <c r="AV1199">
        <v>0</v>
      </c>
      <c r="AW1199">
        <v>2</v>
      </c>
      <c r="AX1199" t="s">
        <v>2528</v>
      </c>
      <c r="AY1199" t="s">
        <v>2529</v>
      </c>
      <c r="BA1199" s="2">
        <v>44518.611400462964</v>
      </c>
      <c r="BB1199" s="2">
        <v>44183</v>
      </c>
      <c r="BC1199">
        <v>99127</v>
      </c>
      <c r="BD1199">
        <v>31</v>
      </c>
    </row>
    <row r="1200" spans="1:56" hidden="1" x14ac:dyDescent="0.15">
      <c r="A1200">
        <v>238</v>
      </c>
      <c r="B1200">
        <v>14</v>
      </c>
      <c r="C1200">
        <v>3</v>
      </c>
      <c r="D1200">
        <v>3</v>
      </c>
      <c r="E1200">
        <v>0</v>
      </c>
      <c r="G1200" s="1">
        <v>44518</v>
      </c>
      <c r="H1200" t="s">
        <v>2267</v>
      </c>
      <c r="I1200" t="s">
        <v>56</v>
      </c>
      <c r="J1200">
        <v>245</v>
      </c>
      <c r="K1200" s="1">
        <v>43542</v>
      </c>
      <c r="L1200" s="1">
        <v>43542</v>
      </c>
      <c r="M1200" s="1">
        <v>43535</v>
      </c>
      <c r="N1200" t="s">
        <v>1902</v>
      </c>
      <c r="O1200" t="s">
        <v>1903</v>
      </c>
      <c r="P1200" t="s">
        <v>1904</v>
      </c>
      <c r="Q1200" t="s">
        <v>1905</v>
      </c>
      <c r="R1200" s="1">
        <v>45361</v>
      </c>
      <c r="T1200" t="s">
        <v>2295</v>
      </c>
      <c r="U1200" t="s">
        <v>1684</v>
      </c>
      <c r="W1200" t="s">
        <v>1685</v>
      </c>
      <c r="X1200" t="s">
        <v>59</v>
      </c>
      <c r="Y1200" t="s">
        <v>1686</v>
      </c>
      <c r="Z1200" t="s">
        <v>1687</v>
      </c>
      <c r="AA1200" t="s">
        <v>1688</v>
      </c>
      <c r="AC1200">
        <v>1</v>
      </c>
      <c r="AG1200" t="s">
        <v>2258</v>
      </c>
      <c r="AL1200">
        <v>0</v>
      </c>
      <c r="AM1200">
        <v>0</v>
      </c>
      <c r="AN1200">
        <v>1</v>
      </c>
      <c r="AO1200">
        <v>1</v>
      </c>
      <c r="AR1200" s="2">
        <v>44693.694166666668</v>
      </c>
      <c r="AS1200" s="2">
        <v>44693.694166666668</v>
      </c>
      <c r="AT1200">
        <v>512272</v>
      </c>
      <c r="AU1200">
        <v>44</v>
      </c>
      <c r="AV1200">
        <v>0</v>
      </c>
      <c r="AW1200">
        <v>2</v>
      </c>
      <c r="AX1200" t="s">
        <v>2530</v>
      </c>
      <c r="AY1200" t="s">
        <v>2531</v>
      </c>
      <c r="BA1200" s="2">
        <v>44518.610844907409</v>
      </c>
      <c r="BB1200" s="2">
        <v>44183</v>
      </c>
      <c r="BC1200">
        <v>99127</v>
      </c>
      <c r="BD1200">
        <v>31</v>
      </c>
    </row>
    <row r="1201" spans="1:56" hidden="1" x14ac:dyDescent="0.15">
      <c r="A1201">
        <v>238</v>
      </c>
      <c r="B1201">
        <v>14</v>
      </c>
      <c r="C1201">
        <v>3</v>
      </c>
      <c r="D1201">
        <v>3</v>
      </c>
      <c r="E1201">
        <v>0</v>
      </c>
      <c r="G1201" s="1">
        <v>44518</v>
      </c>
      <c r="H1201" t="s">
        <v>2267</v>
      </c>
      <c r="I1201" t="s">
        <v>56</v>
      </c>
      <c r="J1201">
        <v>245</v>
      </c>
      <c r="K1201" s="1">
        <v>43542</v>
      </c>
      <c r="L1201" s="1">
        <v>43542</v>
      </c>
      <c r="M1201" s="1">
        <v>43535</v>
      </c>
      <c r="N1201" t="s">
        <v>1912</v>
      </c>
      <c r="O1201" t="s">
        <v>1913</v>
      </c>
      <c r="P1201" t="s">
        <v>1914</v>
      </c>
      <c r="Q1201" t="s">
        <v>1915</v>
      </c>
      <c r="R1201" s="1">
        <v>45361</v>
      </c>
      <c r="T1201" t="s">
        <v>2295</v>
      </c>
      <c r="U1201" t="s">
        <v>1684</v>
      </c>
      <c r="W1201" t="s">
        <v>1685</v>
      </c>
      <c r="X1201" t="s">
        <v>59</v>
      </c>
      <c r="Y1201" t="s">
        <v>1686</v>
      </c>
      <c r="Z1201" t="s">
        <v>1687</v>
      </c>
      <c r="AA1201" t="s">
        <v>1688</v>
      </c>
      <c r="AC1201">
        <v>1</v>
      </c>
      <c r="AG1201" t="s">
        <v>2258</v>
      </c>
      <c r="AL1201">
        <v>0</v>
      </c>
      <c r="AM1201">
        <v>0</v>
      </c>
      <c r="AN1201">
        <v>1</v>
      </c>
      <c r="AO1201">
        <v>1</v>
      </c>
      <c r="AR1201" s="2">
        <v>44693.694166666668</v>
      </c>
      <c r="AS1201" s="2">
        <v>44693.694166666668</v>
      </c>
      <c r="AT1201">
        <v>512272</v>
      </c>
      <c r="AU1201">
        <v>46</v>
      </c>
      <c r="AV1201">
        <v>0</v>
      </c>
      <c r="AW1201">
        <v>2</v>
      </c>
      <c r="AX1201" t="s">
        <v>2532</v>
      </c>
      <c r="AY1201" t="s">
        <v>2533</v>
      </c>
      <c r="BA1201" s="2">
        <v>44518.612222222226</v>
      </c>
      <c r="BB1201" s="2">
        <v>44183</v>
      </c>
      <c r="BC1201">
        <v>99127</v>
      </c>
      <c r="BD1201">
        <v>31</v>
      </c>
    </row>
    <row r="1202" spans="1:56" hidden="1" x14ac:dyDescent="0.15">
      <c r="A1202">
        <v>238</v>
      </c>
      <c r="B1202">
        <v>14</v>
      </c>
      <c r="C1202">
        <v>3</v>
      </c>
      <c r="D1202">
        <v>3</v>
      </c>
      <c r="E1202">
        <v>0</v>
      </c>
      <c r="G1202" s="1">
        <v>44518</v>
      </c>
      <c r="H1202" t="s">
        <v>2267</v>
      </c>
      <c r="I1202" t="s">
        <v>56</v>
      </c>
      <c r="J1202">
        <v>245</v>
      </c>
      <c r="K1202" s="1">
        <v>43542</v>
      </c>
      <c r="L1202" s="1">
        <v>43542</v>
      </c>
      <c r="M1202" s="1">
        <v>43535</v>
      </c>
      <c r="N1202" t="s">
        <v>1917</v>
      </c>
      <c r="O1202" t="s">
        <v>1918</v>
      </c>
      <c r="P1202" t="s">
        <v>1919</v>
      </c>
      <c r="Q1202" t="s">
        <v>1920</v>
      </c>
      <c r="R1202" s="1">
        <v>45361</v>
      </c>
      <c r="T1202" t="s">
        <v>2295</v>
      </c>
      <c r="U1202" t="s">
        <v>1684</v>
      </c>
      <c r="W1202" t="s">
        <v>1685</v>
      </c>
      <c r="X1202" t="s">
        <v>59</v>
      </c>
      <c r="Y1202" t="s">
        <v>1686</v>
      </c>
      <c r="Z1202" t="s">
        <v>1687</v>
      </c>
      <c r="AA1202" t="s">
        <v>1688</v>
      </c>
      <c r="AC1202">
        <v>1</v>
      </c>
      <c r="AG1202" t="s">
        <v>2258</v>
      </c>
      <c r="AL1202">
        <v>0</v>
      </c>
      <c r="AM1202">
        <v>0</v>
      </c>
      <c r="AN1202">
        <v>1</v>
      </c>
      <c r="AO1202">
        <v>1</v>
      </c>
      <c r="AR1202" s="2">
        <v>44693.694166666668</v>
      </c>
      <c r="AS1202" s="2">
        <v>44693.694166666668</v>
      </c>
      <c r="AT1202">
        <v>512272</v>
      </c>
      <c r="AU1202">
        <v>47</v>
      </c>
      <c r="AV1202">
        <v>0</v>
      </c>
      <c r="AW1202">
        <v>0</v>
      </c>
      <c r="AY1202" t="s">
        <v>1921</v>
      </c>
      <c r="BA1202" s="2">
        <v>44183</v>
      </c>
      <c r="BB1202" s="2">
        <v>44183</v>
      </c>
      <c r="BC1202" t="s">
        <v>63</v>
      </c>
      <c r="BD1202">
        <v>31</v>
      </c>
    </row>
    <row r="1203" spans="1:56" hidden="1" x14ac:dyDescent="0.15">
      <c r="A1203">
        <v>238</v>
      </c>
      <c r="B1203">
        <v>14</v>
      </c>
      <c r="C1203">
        <v>3</v>
      </c>
      <c r="D1203">
        <v>3</v>
      </c>
      <c r="E1203">
        <v>0</v>
      </c>
      <c r="G1203" s="1">
        <v>44518</v>
      </c>
      <c r="H1203" t="s">
        <v>2267</v>
      </c>
      <c r="I1203" t="s">
        <v>56</v>
      </c>
      <c r="J1203">
        <v>245</v>
      </c>
      <c r="K1203" s="1">
        <v>43542</v>
      </c>
      <c r="L1203" s="1">
        <v>43542</v>
      </c>
      <c r="M1203" s="1">
        <v>43535</v>
      </c>
      <c r="N1203" t="s">
        <v>1922</v>
      </c>
      <c r="O1203" t="s">
        <v>1923</v>
      </c>
      <c r="P1203" t="s">
        <v>1924</v>
      </c>
      <c r="Q1203" t="s">
        <v>1925</v>
      </c>
      <c r="R1203" s="1">
        <v>45361</v>
      </c>
      <c r="T1203" t="s">
        <v>2295</v>
      </c>
      <c r="U1203" t="s">
        <v>1684</v>
      </c>
      <c r="W1203" t="s">
        <v>1685</v>
      </c>
      <c r="X1203" t="s">
        <v>59</v>
      </c>
      <c r="Y1203" t="s">
        <v>1686</v>
      </c>
      <c r="Z1203" t="s">
        <v>1687</v>
      </c>
      <c r="AA1203" t="s">
        <v>1688</v>
      </c>
      <c r="AC1203">
        <v>1</v>
      </c>
      <c r="AG1203" t="s">
        <v>2258</v>
      </c>
      <c r="AL1203">
        <v>0</v>
      </c>
      <c r="AM1203">
        <v>0</v>
      </c>
      <c r="AN1203">
        <v>1</v>
      </c>
      <c r="AO1203">
        <v>1</v>
      </c>
      <c r="AR1203" s="2">
        <v>44693.694166666668</v>
      </c>
      <c r="AS1203" s="2">
        <v>44693.694166666668</v>
      </c>
      <c r="AT1203">
        <v>512272</v>
      </c>
      <c r="AU1203">
        <v>48</v>
      </c>
      <c r="AV1203">
        <v>0</v>
      </c>
      <c r="AW1203">
        <v>0</v>
      </c>
      <c r="AY1203" t="s">
        <v>1926</v>
      </c>
      <c r="BA1203" s="2">
        <v>44183</v>
      </c>
      <c r="BB1203" s="2">
        <v>44183</v>
      </c>
      <c r="BC1203" t="s">
        <v>63</v>
      </c>
      <c r="BD1203">
        <v>31</v>
      </c>
    </row>
    <row r="1204" spans="1:56" hidden="1" x14ac:dyDescent="0.15">
      <c r="A1204">
        <v>238</v>
      </c>
      <c r="B1204">
        <v>14</v>
      </c>
      <c r="C1204">
        <v>3</v>
      </c>
      <c r="D1204">
        <v>3</v>
      </c>
      <c r="E1204">
        <v>0</v>
      </c>
      <c r="G1204" s="1">
        <v>44518</v>
      </c>
      <c r="H1204" t="s">
        <v>2267</v>
      </c>
      <c r="I1204" t="s">
        <v>56</v>
      </c>
      <c r="J1204">
        <v>245</v>
      </c>
      <c r="K1204" s="1">
        <v>43542</v>
      </c>
      <c r="L1204" s="1">
        <v>43542</v>
      </c>
      <c r="M1204" s="1">
        <v>43535</v>
      </c>
      <c r="N1204" t="s">
        <v>1927</v>
      </c>
      <c r="O1204" t="s">
        <v>1928</v>
      </c>
      <c r="P1204" t="s">
        <v>1929</v>
      </c>
      <c r="Q1204" t="s">
        <v>1930</v>
      </c>
      <c r="R1204" s="1">
        <v>45361</v>
      </c>
      <c r="T1204" t="s">
        <v>2295</v>
      </c>
      <c r="U1204" t="s">
        <v>1684</v>
      </c>
      <c r="W1204" t="s">
        <v>1685</v>
      </c>
      <c r="X1204" t="s">
        <v>59</v>
      </c>
      <c r="Y1204" t="s">
        <v>1686</v>
      </c>
      <c r="Z1204" t="s">
        <v>1687</v>
      </c>
      <c r="AA1204" t="s">
        <v>1688</v>
      </c>
      <c r="AC1204">
        <v>1</v>
      </c>
      <c r="AG1204" t="s">
        <v>2258</v>
      </c>
      <c r="AL1204">
        <v>0</v>
      </c>
      <c r="AM1204">
        <v>0</v>
      </c>
      <c r="AN1204">
        <v>1</v>
      </c>
      <c r="AO1204">
        <v>1</v>
      </c>
      <c r="AR1204" s="2">
        <v>44693.694166666668</v>
      </c>
      <c r="AS1204" s="2">
        <v>44693.694166666668</v>
      </c>
      <c r="AT1204">
        <v>512272</v>
      </c>
      <c r="AU1204">
        <v>49</v>
      </c>
      <c r="AV1204">
        <v>0</v>
      </c>
      <c r="AW1204">
        <v>0</v>
      </c>
      <c r="AY1204" t="s">
        <v>1931</v>
      </c>
      <c r="BA1204" s="2">
        <v>44183</v>
      </c>
      <c r="BB1204" s="2">
        <v>44183</v>
      </c>
      <c r="BC1204" t="s">
        <v>63</v>
      </c>
      <c r="BD1204">
        <v>31</v>
      </c>
    </row>
    <row r="1205" spans="1:56" hidden="1" x14ac:dyDescent="0.15">
      <c r="A1205">
        <v>238</v>
      </c>
      <c r="B1205">
        <v>14</v>
      </c>
      <c r="C1205">
        <v>3</v>
      </c>
      <c r="D1205">
        <v>3</v>
      </c>
      <c r="E1205">
        <v>0</v>
      </c>
      <c r="G1205" s="1">
        <v>44518</v>
      </c>
      <c r="H1205" t="s">
        <v>2267</v>
      </c>
      <c r="I1205" t="s">
        <v>56</v>
      </c>
      <c r="J1205">
        <v>245</v>
      </c>
      <c r="K1205" s="1">
        <v>43542</v>
      </c>
      <c r="L1205" s="1">
        <v>43542</v>
      </c>
      <c r="M1205" s="1">
        <v>43535</v>
      </c>
      <c r="N1205" t="s">
        <v>1937</v>
      </c>
      <c r="O1205" t="s">
        <v>1938</v>
      </c>
      <c r="P1205" t="s">
        <v>1939</v>
      </c>
      <c r="Q1205" t="s">
        <v>1940</v>
      </c>
      <c r="R1205" s="1">
        <v>45361</v>
      </c>
      <c r="T1205" t="s">
        <v>2295</v>
      </c>
      <c r="U1205" t="s">
        <v>1684</v>
      </c>
      <c r="W1205" t="s">
        <v>1685</v>
      </c>
      <c r="X1205" t="s">
        <v>59</v>
      </c>
      <c r="Y1205" t="s">
        <v>1686</v>
      </c>
      <c r="Z1205" t="s">
        <v>1687</v>
      </c>
      <c r="AA1205" t="s">
        <v>1688</v>
      </c>
      <c r="AC1205">
        <v>1</v>
      </c>
      <c r="AG1205" t="s">
        <v>2258</v>
      </c>
      <c r="AL1205">
        <v>0</v>
      </c>
      <c r="AM1205">
        <v>0</v>
      </c>
      <c r="AN1205">
        <v>1</v>
      </c>
      <c r="AO1205">
        <v>1</v>
      </c>
      <c r="AR1205" s="2">
        <v>44693.694166666668</v>
      </c>
      <c r="AS1205" s="2">
        <v>44693.694166666668</v>
      </c>
      <c r="AT1205">
        <v>512272</v>
      </c>
      <c r="AU1205">
        <v>51</v>
      </c>
      <c r="AV1205">
        <v>0</v>
      </c>
      <c r="AW1205">
        <v>0</v>
      </c>
      <c r="AY1205" t="s">
        <v>1941</v>
      </c>
      <c r="BA1205" s="2">
        <v>44183</v>
      </c>
      <c r="BB1205" s="2">
        <v>44183</v>
      </c>
      <c r="BC1205" t="s">
        <v>63</v>
      </c>
      <c r="BD1205">
        <v>31</v>
      </c>
    </row>
    <row r="1206" spans="1:56" hidden="1" x14ac:dyDescent="0.15">
      <c r="A1206">
        <v>238</v>
      </c>
      <c r="B1206">
        <v>14</v>
      </c>
      <c r="C1206">
        <v>3</v>
      </c>
      <c r="D1206">
        <v>3</v>
      </c>
      <c r="E1206">
        <v>0</v>
      </c>
      <c r="G1206" s="1">
        <v>44518</v>
      </c>
      <c r="H1206" t="s">
        <v>2267</v>
      </c>
      <c r="I1206" t="s">
        <v>56</v>
      </c>
      <c r="J1206">
        <v>245</v>
      </c>
      <c r="K1206" s="1">
        <v>43542</v>
      </c>
      <c r="L1206" s="1">
        <v>43542</v>
      </c>
      <c r="M1206" s="1">
        <v>43535</v>
      </c>
      <c r="N1206" t="s">
        <v>1942</v>
      </c>
      <c r="O1206" t="s">
        <v>1943</v>
      </c>
      <c r="P1206" t="s">
        <v>1944</v>
      </c>
      <c r="Q1206" t="s">
        <v>1945</v>
      </c>
      <c r="R1206" s="1">
        <v>45361</v>
      </c>
      <c r="T1206" t="s">
        <v>2295</v>
      </c>
      <c r="U1206" t="s">
        <v>1684</v>
      </c>
      <c r="W1206" t="s">
        <v>1685</v>
      </c>
      <c r="X1206" t="s">
        <v>59</v>
      </c>
      <c r="Y1206" t="s">
        <v>1686</v>
      </c>
      <c r="Z1206" t="s">
        <v>1687</v>
      </c>
      <c r="AA1206" t="s">
        <v>1688</v>
      </c>
      <c r="AC1206">
        <v>1</v>
      </c>
      <c r="AG1206" t="s">
        <v>2258</v>
      </c>
      <c r="AL1206">
        <v>0</v>
      </c>
      <c r="AM1206">
        <v>0</v>
      </c>
      <c r="AN1206">
        <v>1</v>
      </c>
      <c r="AO1206">
        <v>1</v>
      </c>
      <c r="AR1206" s="2">
        <v>44693.694166666668</v>
      </c>
      <c r="AS1206" s="2">
        <v>44693.694166666668</v>
      </c>
      <c r="AT1206">
        <v>512272</v>
      </c>
      <c r="AU1206">
        <v>52</v>
      </c>
      <c r="AV1206">
        <v>0</v>
      </c>
      <c r="AW1206">
        <v>0</v>
      </c>
      <c r="AY1206" t="s">
        <v>1946</v>
      </c>
      <c r="BA1206" s="2">
        <v>44183</v>
      </c>
      <c r="BB1206" s="2">
        <v>44183</v>
      </c>
      <c r="BC1206" t="s">
        <v>63</v>
      </c>
      <c r="BD1206">
        <v>31</v>
      </c>
    </row>
    <row r="1207" spans="1:56" hidden="1" x14ac:dyDescent="0.15">
      <c r="A1207">
        <v>238</v>
      </c>
      <c r="B1207">
        <v>14</v>
      </c>
      <c r="C1207">
        <v>3</v>
      </c>
      <c r="D1207">
        <v>3</v>
      </c>
      <c r="E1207">
        <v>0</v>
      </c>
      <c r="G1207" s="1">
        <v>44518</v>
      </c>
      <c r="H1207" t="s">
        <v>2267</v>
      </c>
      <c r="I1207" t="s">
        <v>56</v>
      </c>
      <c r="J1207">
        <v>245</v>
      </c>
      <c r="K1207" s="1">
        <v>43542</v>
      </c>
      <c r="L1207" s="1">
        <v>43542</v>
      </c>
      <c r="M1207" s="1">
        <v>43535</v>
      </c>
      <c r="N1207" t="s">
        <v>1947</v>
      </c>
      <c r="O1207" t="s">
        <v>1948</v>
      </c>
      <c r="P1207" t="s">
        <v>1949</v>
      </c>
      <c r="Q1207" t="s">
        <v>1950</v>
      </c>
      <c r="R1207" s="1">
        <v>45361</v>
      </c>
      <c r="T1207" t="s">
        <v>2295</v>
      </c>
      <c r="U1207" t="s">
        <v>1684</v>
      </c>
      <c r="W1207" t="s">
        <v>1685</v>
      </c>
      <c r="X1207" t="s">
        <v>59</v>
      </c>
      <c r="Y1207" t="s">
        <v>1686</v>
      </c>
      <c r="Z1207" t="s">
        <v>1687</v>
      </c>
      <c r="AA1207" t="s">
        <v>1688</v>
      </c>
      <c r="AC1207">
        <v>1</v>
      </c>
      <c r="AG1207" t="s">
        <v>2258</v>
      </c>
      <c r="AL1207">
        <v>0</v>
      </c>
      <c r="AM1207">
        <v>0</v>
      </c>
      <c r="AN1207">
        <v>1</v>
      </c>
      <c r="AO1207">
        <v>1</v>
      </c>
      <c r="AR1207" s="2">
        <v>44693.694166666668</v>
      </c>
      <c r="AS1207" s="2">
        <v>44693.694166666668</v>
      </c>
      <c r="AT1207">
        <v>512272</v>
      </c>
      <c r="AU1207">
        <v>53</v>
      </c>
      <c r="AV1207">
        <v>0</v>
      </c>
      <c r="AW1207">
        <v>0</v>
      </c>
      <c r="AY1207" t="s">
        <v>1951</v>
      </c>
      <c r="BA1207" s="2">
        <v>44183</v>
      </c>
      <c r="BB1207" s="2">
        <v>44183</v>
      </c>
      <c r="BC1207" t="s">
        <v>63</v>
      </c>
      <c r="BD1207">
        <v>31</v>
      </c>
    </row>
    <row r="1208" spans="1:56" hidden="1" x14ac:dyDescent="0.15">
      <c r="A1208">
        <v>238</v>
      </c>
      <c r="B1208">
        <v>14</v>
      </c>
      <c r="C1208">
        <v>3</v>
      </c>
      <c r="D1208">
        <v>3</v>
      </c>
      <c r="E1208">
        <v>0</v>
      </c>
      <c r="G1208" s="1">
        <v>44518</v>
      </c>
      <c r="H1208" t="s">
        <v>2267</v>
      </c>
      <c r="I1208" t="s">
        <v>56</v>
      </c>
      <c r="J1208">
        <v>245</v>
      </c>
      <c r="K1208" s="1">
        <v>43542</v>
      </c>
      <c r="L1208" s="1">
        <v>43542</v>
      </c>
      <c r="M1208" s="1">
        <v>43535</v>
      </c>
      <c r="N1208" t="s">
        <v>1952</v>
      </c>
      <c r="O1208" t="s">
        <v>1953</v>
      </c>
      <c r="P1208" t="s">
        <v>1954</v>
      </c>
      <c r="Q1208" t="s">
        <v>1955</v>
      </c>
      <c r="R1208" s="1">
        <v>45361</v>
      </c>
      <c r="T1208" t="s">
        <v>2295</v>
      </c>
      <c r="U1208" t="s">
        <v>1684</v>
      </c>
      <c r="W1208" t="s">
        <v>1685</v>
      </c>
      <c r="X1208" t="s">
        <v>59</v>
      </c>
      <c r="Y1208" t="s">
        <v>1686</v>
      </c>
      <c r="Z1208" t="s">
        <v>1687</v>
      </c>
      <c r="AA1208" t="s">
        <v>1688</v>
      </c>
      <c r="AC1208">
        <v>1</v>
      </c>
      <c r="AG1208" t="s">
        <v>2258</v>
      </c>
      <c r="AL1208">
        <v>0</v>
      </c>
      <c r="AM1208">
        <v>0</v>
      </c>
      <c r="AN1208">
        <v>1</v>
      </c>
      <c r="AO1208">
        <v>1</v>
      </c>
      <c r="AR1208" s="2">
        <v>44693.694166666668</v>
      </c>
      <c r="AS1208" s="2">
        <v>44693.694166666668</v>
      </c>
      <c r="AT1208">
        <v>512272</v>
      </c>
      <c r="AU1208">
        <v>54</v>
      </c>
      <c r="AV1208">
        <v>0</v>
      </c>
      <c r="AW1208">
        <v>0</v>
      </c>
      <c r="AY1208" t="s">
        <v>1956</v>
      </c>
      <c r="BA1208" s="2">
        <v>44183</v>
      </c>
      <c r="BB1208" s="2">
        <v>44183</v>
      </c>
      <c r="BC1208" t="s">
        <v>63</v>
      </c>
      <c r="BD1208">
        <v>31</v>
      </c>
    </row>
    <row r="1209" spans="1:56" hidden="1" x14ac:dyDescent="0.15">
      <c r="A1209">
        <v>238</v>
      </c>
      <c r="B1209">
        <v>14</v>
      </c>
      <c r="C1209">
        <v>3</v>
      </c>
      <c r="D1209">
        <v>3</v>
      </c>
      <c r="E1209">
        <v>0</v>
      </c>
      <c r="G1209" s="1">
        <v>44518</v>
      </c>
      <c r="H1209" t="s">
        <v>2267</v>
      </c>
      <c r="I1209" t="s">
        <v>56</v>
      </c>
      <c r="J1209">
        <v>245</v>
      </c>
      <c r="K1209" s="1">
        <v>43542</v>
      </c>
      <c r="L1209" s="1">
        <v>43542</v>
      </c>
      <c r="M1209" s="1">
        <v>43535</v>
      </c>
      <c r="N1209" t="s">
        <v>1957</v>
      </c>
      <c r="O1209" t="s">
        <v>1958</v>
      </c>
      <c r="P1209" t="s">
        <v>1959</v>
      </c>
      <c r="Q1209" t="s">
        <v>1960</v>
      </c>
      <c r="R1209" s="1">
        <v>45361</v>
      </c>
      <c r="T1209" t="s">
        <v>2295</v>
      </c>
      <c r="U1209" t="s">
        <v>1684</v>
      </c>
      <c r="W1209" t="s">
        <v>1685</v>
      </c>
      <c r="X1209" t="s">
        <v>59</v>
      </c>
      <c r="Y1209" t="s">
        <v>1686</v>
      </c>
      <c r="Z1209" t="s">
        <v>1687</v>
      </c>
      <c r="AA1209" t="s">
        <v>1688</v>
      </c>
      <c r="AC1209">
        <v>1</v>
      </c>
      <c r="AG1209" t="s">
        <v>2258</v>
      </c>
      <c r="AL1209">
        <v>0</v>
      </c>
      <c r="AM1209">
        <v>0</v>
      </c>
      <c r="AN1209">
        <v>1</v>
      </c>
      <c r="AO1209">
        <v>1</v>
      </c>
      <c r="AR1209" s="2">
        <v>44693.694166666668</v>
      </c>
      <c r="AS1209" s="2">
        <v>44693.694166666668</v>
      </c>
      <c r="AT1209">
        <v>512272</v>
      </c>
      <c r="AU1209">
        <v>55</v>
      </c>
      <c r="AV1209">
        <v>0</v>
      </c>
      <c r="AW1209">
        <v>0</v>
      </c>
      <c r="AY1209" t="s">
        <v>1961</v>
      </c>
      <c r="BA1209" s="2">
        <v>44183</v>
      </c>
      <c r="BB1209" s="2">
        <v>44183</v>
      </c>
      <c r="BC1209" t="s">
        <v>63</v>
      </c>
      <c r="BD1209">
        <v>31</v>
      </c>
    </row>
    <row r="1210" spans="1:56" hidden="1" x14ac:dyDescent="0.15">
      <c r="A1210">
        <v>238</v>
      </c>
      <c r="B1210">
        <v>14</v>
      </c>
      <c r="C1210">
        <v>3</v>
      </c>
      <c r="D1210">
        <v>3</v>
      </c>
      <c r="E1210">
        <v>0</v>
      </c>
      <c r="G1210" s="1">
        <v>44518</v>
      </c>
      <c r="H1210" t="s">
        <v>2267</v>
      </c>
      <c r="I1210" t="s">
        <v>56</v>
      </c>
      <c r="J1210">
        <v>245</v>
      </c>
      <c r="K1210" s="1">
        <v>43542</v>
      </c>
      <c r="L1210" s="1">
        <v>43542</v>
      </c>
      <c r="M1210" s="1">
        <v>43535</v>
      </c>
      <c r="N1210" t="s">
        <v>1962</v>
      </c>
      <c r="O1210" t="s">
        <v>1963</v>
      </c>
      <c r="P1210" t="s">
        <v>1964</v>
      </c>
      <c r="Q1210" t="s">
        <v>1965</v>
      </c>
      <c r="R1210" s="1">
        <v>45361</v>
      </c>
      <c r="T1210" t="s">
        <v>2295</v>
      </c>
      <c r="U1210" t="s">
        <v>1684</v>
      </c>
      <c r="W1210" t="s">
        <v>1685</v>
      </c>
      <c r="X1210" t="s">
        <v>59</v>
      </c>
      <c r="Y1210" t="s">
        <v>1686</v>
      </c>
      <c r="Z1210" t="s">
        <v>1687</v>
      </c>
      <c r="AA1210" t="s">
        <v>1688</v>
      </c>
      <c r="AC1210">
        <v>1</v>
      </c>
      <c r="AG1210" t="s">
        <v>2258</v>
      </c>
      <c r="AL1210">
        <v>0</v>
      </c>
      <c r="AM1210">
        <v>0</v>
      </c>
      <c r="AN1210">
        <v>1</v>
      </c>
      <c r="AO1210">
        <v>1</v>
      </c>
      <c r="AR1210" s="2">
        <v>44693.694166666668</v>
      </c>
      <c r="AS1210" s="2">
        <v>44693.694166666668</v>
      </c>
      <c r="AT1210">
        <v>512272</v>
      </c>
      <c r="AU1210">
        <v>56</v>
      </c>
      <c r="AV1210">
        <v>0</v>
      </c>
      <c r="AW1210">
        <v>0</v>
      </c>
      <c r="AY1210" t="s">
        <v>1966</v>
      </c>
      <c r="BA1210" s="2">
        <v>44183</v>
      </c>
      <c r="BB1210" s="2">
        <v>44183</v>
      </c>
      <c r="BC1210" t="s">
        <v>63</v>
      </c>
      <c r="BD1210">
        <v>31</v>
      </c>
    </row>
    <row r="1211" spans="1:56" hidden="1" x14ac:dyDescent="0.15">
      <c r="A1211">
        <v>238</v>
      </c>
      <c r="B1211">
        <v>14</v>
      </c>
      <c r="C1211">
        <v>3</v>
      </c>
      <c r="D1211">
        <v>3</v>
      </c>
      <c r="E1211">
        <v>0</v>
      </c>
      <c r="G1211" s="1">
        <v>44518</v>
      </c>
      <c r="H1211" t="s">
        <v>2267</v>
      </c>
      <c r="I1211" t="s">
        <v>56</v>
      </c>
      <c r="J1211">
        <v>245</v>
      </c>
      <c r="K1211" s="1">
        <v>43542</v>
      </c>
      <c r="L1211" s="1">
        <v>43542</v>
      </c>
      <c r="M1211" s="1">
        <v>43535</v>
      </c>
      <c r="N1211" t="s">
        <v>1967</v>
      </c>
      <c r="O1211" t="s">
        <v>1968</v>
      </c>
      <c r="P1211" t="s">
        <v>1969</v>
      </c>
      <c r="Q1211" t="s">
        <v>1970</v>
      </c>
      <c r="R1211" s="1">
        <v>45361</v>
      </c>
      <c r="T1211" t="s">
        <v>2295</v>
      </c>
      <c r="U1211" t="s">
        <v>1684</v>
      </c>
      <c r="W1211" t="s">
        <v>1685</v>
      </c>
      <c r="X1211" t="s">
        <v>59</v>
      </c>
      <c r="Y1211" t="s">
        <v>1686</v>
      </c>
      <c r="Z1211" t="s">
        <v>1687</v>
      </c>
      <c r="AA1211" t="s">
        <v>1688</v>
      </c>
      <c r="AC1211">
        <v>1</v>
      </c>
      <c r="AG1211" t="s">
        <v>2258</v>
      </c>
      <c r="AL1211">
        <v>0</v>
      </c>
      <c r="AM1211">
        <v>0</v>
      </c>
      <c r="AN1211">
        <v>1</v>
      </c>
      <c r="AO1211">
        <v>1</v>
      </c>
      <c r="AR1211" s="2">
        <v>44693.694166666668</v>
      </c>
      <c r="AS1211" s="2">
        <v>44693.694166666668</v>
      </c>
      <c r="AT1211">
        <v>512272</v>
      </c>
      <c r="AU1211">
        <v>57</v>
      </c>
      <c r="AV1211">
        <v>0</v>
      </c>
      <c r="AW1211">
        <v>0</v>
      </c>
      <c r="AY1211" t="s">
        <v>1971</v>
      </c>
      <c r="BA1211" s="2">
        <v>44183</v>
      </c>
      <c r="BB1211" s="2">
        <v>44183</v>
      </c>
      <c r="BC1211" t="s">
        <v>63</v>
      </c>
      <c r="BD1211">
        <v>31</v>
      </c>
    </row>
    <row r="1212" spans="1:56" hidden="1" x14ac:dyDescent="0.15">
      <c r="A1212">
        <v>238</v>
      </c>
      <c r="B1212">
        <v>14</v>
      </c>
      <c r="C1212">
        <v>3</v>
      </c>
      <c r="D1212">
        <v>3</v>
      </c>
      <c r="E1212">
        <v>0</v>
      </c>
      <c r="G1212" s="1">
        <v>44518</v>
      </c>
      <c r="H1212" t="s">
        <v>2267</v>
      </c>
      <c r="I1212" t="s">
        <v>56</v>
      </c>
      <c r="J1212">
        <v>245</v>
      </c>
      <c r="K1212" s="1">
        <v>43542</v>
      </c>
      <c r="L1212" s="1">
        <v>43542</v>
      </c>
      <c r="M1212" s="1">
        <v>43535</v>
      </c>
      <c r="N1212" t="s">
        <v>1972</v>
      </c>
      <c r="O1212" t="s">
        <v>1973</v>
      </c>
      <c r="P1212" t="s">
        <v>1974</v>
      </c>
      <c r="Q1212" t="s">
        <v>1975</v>
      </c>
      <c r="R1212" s="1">
        <v>45361</v>
      </c>
      <c r="T1212" t="s">
        <v>2295</v>
      </c>
      <c r="U1212" t="s">
        <v>1684</v>
      </c>
      <c r="W1212" t="s">
        <v>1685</v>
      </c>
      <c r="X1212" t="s">
        <v>59</v>
      </c>
      <c r="Y1212" t="s">
        <v>1686</v>
      </c>
      <c r="Z1212" t="s">
        <v>1687</v>
      </c>
      <c r="AA1212" t="s">
        <v>1688</v>
      </c>
      <c r="AC1212">
        <v>1</v>
      </c>
      <c r="AG1212" t="s">
        <v>2258</v>
      </c>
      <c r="AL1212">
        <v>0</v>
      </c>
      <c r="AM1212">
        <v>0</v>
      </c>
      <c r="AN1212">
        <v>1</v>
      </c>
      <c r="AO1212">
        <v>1</v>
      </c>
      <c r="AR1212" s="2">
        <v>44693.694166666668</v>
      </c>
      <c r="AS1212" s="2">
        <v>44693.694166666668</v>
      </c>
      <c r="AT1212">
        <v>512272</v>
      </c>
      <c r="AU1212">
        <v>58</v>
      </c>
      <c r="AV1212">
        <v>0</v>
      </c>
      <c r="AW1212">
        <v>0</v>
      </c>
      <c r="AY1212" t="s">
        <v>1976</v>
      </c>
      <c r="BA1212" s="2">
        <v>44183</v>
      </c>
      <c r="BB1212" s="2">
        <v>44183</v>
      </c>
      <c r="BC1212" t="s">
        <v>63</v>
      </c>
      <c r="BD1212">
        <v>31</v>
      </c>
    </row>
    <row r="1213" spans="1:56" hidden="1" x14ac:dyDescent="0.15">
      <c r="A1213">
        <v>238</v>
      </c>
      <c r="B1213">
        <v>14</v>
      </c>
      <c r="C1213">
        <v>3</v>
      </c>
      <c r="D1213">
        <v>3</v>
      </c>
      <c r="E1213">
        <v>0</v>
      </c>
      <c r="G1213" s="1">
        <v>44518</v>
      </c>
      <c r="H1213" t="s">
        <v>2267</v>
      </c>
      <c r="I1213" t="s">
        <v>56</v>
      </c>
      <c r="J1213">
        <v>245</v>
      </c>
      <c r="K1213" s="1">
        <v>43542</v>
      </c>
      <c r="L1213" s="1">
        <v>43542</v>
      </c>
      <c r="M1213" s="1">
        <v>43535</v>
      </c>
      <c r="N1213" t="s">
        <v>1977</v>
      </c>
      <c r="O1213" t="s">
        <v>1978</v>
      </c>
      <c r="P1213" t="s">
        <v>1979</v>
      </c>
      <c r="Q1213" t="s">
        <v>1980</v>
      </c>
      <c r="R1213" s="1">
        <v>45361</v>
      </c>
      <c r="T1213" t="s">
        <v>2295</v>
      </c>
      <c r="U1213" t="s">
        <v>1684</v>
      </c>
      <c r="W1213" t="s">
        <v>1685</v>
      </c>
      <c r="X1213" t="s">
        <v>59</v>
      </c>
      <c r="Y1213" t="s">
        <v>1686</v>
      </c>
      <c r="Z1213" t="s">
        <v>1687</v>
      </c>
      <c r="AA1213" t="s">
        <v>1688</v>
      </c>
      <c r="AC1213">
        <v>1</v>
      </c>
      <c r="AG1213" t="s">
        <v>2258</v>
      </c>
      <c r="AL1213">
        <v>0</v>
      </c>
      <c r="AM1213">
        <v>0</v>
      </c>
      <c r="AN1213">
        <v>1</v>
      </c>
      <c r="AO1213">
        <v>1</v>
      </c>
      <c r="AR1213" s="2">
        <v>44693.694166666668</v>
      </c>
      <c r="AS1213" s="2">
        <v>44693.694166666668</v>
      </c>
      <c r="AT1213">
        <v>512272</v>
      </c>
      <c r="AU1213">
        <v>59</v>
      </c>
      <c r="AV1213">
        <v>0</v>
      </c>
      <c r="AW1213">
        <v>0</v>
      </c>
      <c r="AY1213" t="s">
        <v>1981</v>
      </c>
      <c r="BA1213" s="2">
        <v>44183</v>
      </c>
      <c r="BB1213" s="2">
        <v>44183</v>
      </c>
      <c r="BC1213" t="s">
        <v>63</v>
      </c>
      <c r="BD1213">
        <v>31</v>
      </c>
    </row>
    <row r="1214" spans="1:56" hidden="1" x14ac:dyDescent="0.15">
      <c r="A1214">
        <v>238</v>
      </c>
      <c r="B1214">
        <v>14</v>
      </c>
      <c r="C1214">
        <v>3</v>
      </c>
      <c r="D1214">
        <v>3</v>
      </c>
      <c r="E1214">
        <v>0</v>
      </c>
      <c r="G1214" s="1">
        <v>44518</v>
      </c>
      <c r="H1214" t="s">
        <v>2267</v>
      </c>
      <c r="I1214" t="s">
        <v>56</v>
      </c>
      <c r="J1214">
        <v>245</v>
      </c>
      <c r="K1214" s="1">
        <v>43542</v>
      </c>
      <c r="L1214" s="1">
        <v>43542</v>
      </c>
      <c r="M1214" s="1">
        <v>43535</v>
      </c>
      <c r="N1214" t="s">
        <v>1982</v>
      </c>
      <c r="O1214" t="s">
        <v>1983</v>
      </c>
      <c r="P1214" t="s">
        <v>1984</v>
      </c>
      <c r="Q1214" t="s">
        <v>1985</v>
      </c>
      <c r="R1214" s="1">
        <v>45361</v>
      </c>
      <c r="T1214" t="s">
        <v>2295</v>
      </c>
      <c r="U1214" t="s">
        <v>1684</v>
      </c>
      <c r="W1214" t="s">
        <v>1685</v>
      </c>
      <c r="X1214" t="s">
        <v>59</v>
      </c>
      <c r="Y1214" t="s">
        <v>1686</v>
      </c>
      <c r="Z1214" t="s">
        <v>1687</v>
      </c>
      <c r="AA1214" t="s">
        <v>1688</v>
      </c>
      <c r="AC1214">
        <v>1</v>
      </c>
      <c r="AG1214" t="s">
        <v>2258</v>
      </c>
      <c r="AL1214">
        <v>0</v>
      </c>
      <c r="AM1214">
        <v>0</v>
      </c>
      <c r="AN1214">
        <v>1</v>
      </c>
      <c r="AO1214">
        <v>1</v>
      </c>
      <c r="AR1214" s="2">
        <v>44693.694166666668</v>
      </c>
      <c r="AS1214" s="2">
        <v>44693.694166666668</v>
      </c>
      <c r="AT1214">
        <v>512272</v>
      </c>
      <c r="AU1214">
        <v>60</v>
      </c>
      <c r="AV1214">
        <v>0</v>
      </c>
      <c r="AW1214">
        <v>0</v>
      </c>
      <c r="AY1214" t="s">
        <v>1986</v>
      </c>
      <c r="BA1214" s="2">
        <v>44183</v>
      </c>
      <c r="BB1214" s="2">
        <v>44183</v>
      </c>
      <c r="BC1214" t="s">
        <v>63</v>
      </c>
      <c r="BD1214">
        <v>31</v>
      </c>
    </row>
    <row r="1215" spans="1:56" hidden="1" x14ac:dyDescent="0.15">
      <c r="A1215">
        <v>238</v>
      </c>
      <c r="B1215">
        <v>14</v>
      </c>
      <c r="C1215">
        <v>3</v>
      </c>
      <c r="D1215">
        <v>3</v>
      </c>
      <c r="E1215">
        <v>0</v>
      </c>
      <c r="G1215" s="1">
        <v>44518</v>
      </c>
      <c r="H1215" t="s">
        <v>2267</v>
      </c>
      <c r="I1215" t="s">
        <v>56</v>
      </c>
      <c r="J1215">
        <v>245</v>
      </c>
      <c r="K1215" s="1">
        <v>43542</v>
      </c>
      <c r="L1215" s="1">
        <v>43542</v>
      </c>
      <c r="M1215" s="1">
        <v>43535</v>
      </c>
      <c r="N1215" t="s">
        <v>1987</v>
      </c>
      <c r="O1215" t="s">
        <v>1988</v>
      </c>
      <c r="P1215" t="s">
        <v>1989</v>
      </c>
      <c r="Q1215" t="s">
        <v>1990</v>
      </c>
      <c r="R1215" s="1">
        <v>45361</v>
      </c>
      <c r="T1215" t="s">
        <v>2295</v>
      </c>
      <c r="U1215" t="s">
        <v>1684</v>
      </c>
      <c r="W1215" t="s">
        <v>1685</v>
      </c>
      <c r="X1215" t="s">
        <v>59</v>
      </c>
      <c r="Y1215" t="s">
        <v>1686</v>
      </c>
      <c r="Z1215" t="s">
        <v>1687</v>
      </c>
      <c r="AA1215" t="s">
        <v>1688</v>
      </c>
      <c r="AC1215">
        <v>1</v>
      </c>
      <c r="AG1215" t="s">
        <v>2258</v>
      </c>
      <c r="AL1215">
        <v>0</v>
      </c>
      <c r="AM1215">
        <v>0</v>
      </c>
      <c r="AN1215">
        <v>1</v>
      </c>
      <c r="AO1215">
        <v>1</v>
      </c>
      <c r="AR1215" s="2">
        <v>44693.694166666668</v>
      </c>
      <c r="AS1215" s="2">
        <v>44693.694166666668</v>
      </c>
      <c r="AT1215">
        <v>512272</v>
      </c>
      <c r="AU1215">
        <v>61</v>
      </c>
      <c r="AV1215">
        <v>0</v>
      </c>
      <c r="AW1215">
        <v>0</v>
      </c>
      <c r="AY1215" t="s">
        <v>1991</v>
      </c>
      <c r="BA1215" s="2">
        <v>44183</v>
      </c>
      <c r="BB1215" s="2">
        <v>44183</v>
      </c>
      <c r="BC1215" t="s">
        <v>63</v>
      </c>
      <c r="BD1215">
        <v>31</v>
      </c>
    </row>
    <row r="1216" spans="1:56" hidden="1" x14ac:dyDescent="0.15">
      <c r="A1216">
        <v>238</v>
      </c>
      <c r="B1216">
        <v>14</v>
      </c>
      <c r="C1216">
        <v>3</v>
      </c>
      <c r="D1216">
        <v>3</v>
      </c>
      <c r="E1216">
        <v>0</v>
      </c>
      <c r="G1216" s="1">
        <v>44518</v>
      </c>
      <c r="H1216" t="s">
        <v>2267</v>
      </c>
      <c r="I1216" t="s">
        <v>56</v>
      </c>
      <c r="J1216">
        <v>245</v>
      </c>
      <c r="K1216" s="1">
        <v>43542</v>
      </c>
      <c r="L1216" s="1">
        <v>43542</v>
      </c>
      <c r="M1216" s="1">
        <v>43535</v>
      </c>
      <c r="N1216" t="s">
        <v>1992</v>
      </c>
      <c r="O1216" t="s">
        <v>1993</v>
      </c>
      <c r="P1216" t="s">
        <v>1994</v>
      </c>
      <c r="Q1216" t="s">
        <v>1995</v>
      </c>
      <c r="R1216" s="1">
        <v>45361</v>
      </c>
      <c r="T1216" t="s">
        <v>2295</v>
      </c>
      <c r="U1216" t="s">
        <v>1684</v>
      </c>
      <c r="W1216" t="s">
        <v>1685</v>
      </c>
      <c r="X1216" t="s">
        <v>59</v>
      </c>
      <c r="Y1216" t="s">
        <v>1686</v>
      </c>
      <c r="Z1216" t="s">
        <v>1687</v>
      </c>
      <c r="AA1216" t="s">
        <v>1688</v>
      </c>
      <c r="AC1216">
        <v>1</v>
      </c>
      <c r="AG1216" t="s">
        <v>2258</v>
      </c>
      <c r="AL1216">
        <v>0</v>
      </c>
      <c r="AM1216">
        <v>0</v>
      </c>
      <c r="AN1216">
        <v>1</v>
      </c>
      <c r="AO1216">
        <v>1</v>
      </c>
      <c r="AR1216" s="2">
        <v>44693.694166666668</v>
      </c>
      <c r="AS1216" s="2">
        <v>44693.694166666668</v>
      </c>
      <c r="AT1216">
        <v>512272</v>
      </c>
      <c r="AU1216">
        <v>62</v>
      </c>
      <c r="AV1216">
        <v>0</v>
      </c>
      <c r="AW1216">
        <v>0</v>
      </c>
      <c r="AY1216" t="s">
        <v>1996</v>
      </c>
      <c r="BA1216" s="2">
        <v>44183</v>
      </c>
      <c r="BB1216" s="2">
        <v>44183</v>
      </c>
      <c r="BC1216" t="s">
        <v>63</v>
      </c>
      <c r="BD1216">
        <v>31</v>
      </c>
    </row>
    <row r="1217" spans="1:56" hidden="1" x14ac:dyDescent="0.15">
      <c r="A1217">
        <v>238</v>
      </c>
      <c r="B1217">
        <v>14</v>
      </c>
      <c r="C1217">
        <v>3</v>
      </c>
      <c r="D1217">
        <v>3</v>
      </c>
      <c r="E1217">
        <v>0</v>
      </c>
      <c r="G1217" s="1">
        <v>44518</v>
      </c>
      <c r="H1217" t="s">
        <v>2267</v>
      </c>
      <c r="I1217" t="s">
        <v>56</v>
      </c>
      <c r="J1217">
        <v>245</v>
      </c>
      <c r="K1217" s="1">
        <v>43542</v>
      </c>
      <c r="L1217" s="1">
        <v>43542</v>
      </c>
      <c r="M1217" s="1">
        <v>43535</v>
      </c>
      <c r="N1217" t="s">
        <v>1997</v>
      </c>
      <c r="O1217" t="s">
        <v>1998</v>
      </c>
      <c r="P1217" t="s">
        <v>1999</v>
      </c>
      <c r="Q1217" t="s">
        <v>2000</v>
      </c>
      <c r="R1217" s="1">
        <v>45361</v>
      </c>
      <c r="T1217" t="s">
        <v>2295</v>
      </c>
      <c r="U1217" t="s">
        <v>1684</v>
      </c>
      <c r="W1217" t="s">
        <v>1685</v>
      </c>
      <c r="X1217" t="s">
        <v>59</v>
      </c>
      <c r="Y1217" t="s">
        <v>1686</v>
      </c>
      <c r="Z1217" t="s">
        <v>1687</v>
      </c>
      <c r="AA1217" t="s">
        <v>1688</v>
      </c>
      <c r="AC1217">
        <v>1</v>
      </c>
      <c r="AG1217" t="s">
        <v>2258</v>
      </c>
      <c r="AL1217">
        <v>0</v>
      </c>
      <c r="AM1217">
        <v>0</v>
      </c>
      <c r="AN1217">
        <v>1</v>
      </c>
      <c r="AO1217">
        <v>1</v>
      </c>
      <c r="AR1217" s="2">
        <v>44693.694166666668</v>
      </c>
      <c r="AS1217" s="2">
        <v>44693.694166666668</v>
      </c>
      <c r="AT1217">
        <v>512272</v>
      </c>
      <c r="AU1217">
        <v>63</v>
      </c>
      <c r="AV1217">
        <v>0</v>
      </c>
      <c r="AW1217">
        <v>0</v>
      </c>
      <c r="AY1217" t="s">
        <v>2001</v>
      </c>
      <c r="BA1217" s="2">
        <v>44183</v>
      </c>
      <c r="BB1217" s="2">
        <v>44183</v>
      </c>
      <c r="BC1217" t="s">
        <v>63</v>
      </c>
      <c r="BD1217">
        <v>31</v>
      </c>
    </row>
    <row r="1218" spans="1:56" hidden="1" x14ac:dyDescent="0.15">
      <c r="A1218">
        <v>238</v>
      </c>
      <c r="B1218">
        <v>14</v>
      </c>
      <c r="C1218">
        <v>3</v>
      </c>
      <c r="D1218">
        <v>3</v>
      </c>
      <c r="E1218">
        <v>0</v>
      </c>
      <c r="G1218" s="1">
        <v>44518</v>
      </c>
      <c r="H1218" t="s">
        <v>2267</v>
      </c>
      <c r="I1218" t="s">
        <v>56</v>
      </c>
      <c r="J1218">
        <v>245</v>
      </c>
      <c r="K1218" s="1">
        <v>43542</v>
      </c>
      <c r="L1218" s="1">
        <v>43542</v>
      </c>
      <c r="M1218" s="1">
        <v>43535</v>
      </c>
      <c r="N1218" t="s">
        <v>2002</v>
      </c>
      <c r="O1218" t="s">
        <v>2003</v>
      </c>
      <c r="P1218" t="s">
        <v>2004</v>
      </c>
      <c r="Q1218" t="s">
        <v>2005</v>
      </c>
      <c r="R1218" s="1">
        <v>45361</v>
      </c>
      <c r="T1218" t="s">
        <v>2295</v>
      </c>
      <c r="U1218" t="s">
        <v>1684</v>
      </c>
      <c r="W1218" t="s">
        <v>1685</v>
      </c>
      <c r="X1218" t="s">
        <v>59</v>
      </c>
      <c r="Y1218" t="s">
        <v>1686</v>
      </c>
      <c r="Z1218" t="s">
        <v>1687</v>
      </c>
      <c r="AA1218" t="s">
        <v>1688</v>
      </c>
      <c r="AC1218">
        <v>1</v>
      </c>
      <c r="AG1218" t="s">
        <v>2258</v>
      </c>
      <c r="AL1218">
        <v>0</v>
      </c>
      <c r="AM1218">
        <v>0</v>
      </c>
      <c r="AN1218">
        <v>1</v>
      </c>
      <c r="AO1218">
        <v>1</v>
      </c>
      <c r="AR1218" s="2">
        <v>44693.694166666668</v>
      </c>
      <c r="AS1218" s="2">
        <v>44693.694166666668</v>
      </c>
      <c r="AT1218">
        <v>512272</v>
      </c>
      <c r="AU1218">
        <v>64</v>
      </c>
      <c r="AV1218">
        <v>0</v>
      </c>
      <c r="AW1218">
        <v>0</v>
      </c>
      <c r="AY1218" t="s">
        <v>2006</v>
      </c>
      <c r="BA1218" s="2">
        <v>44183</v>
      </c>
      <c r="BB1218" s="2">
        <v>44183</v>
      </c>
      <c r="BC1218" t="s">
        <v>63</v>
      </c>
      <c r="BD1218">
        <v>31</v>
      </c>
    </row>
    <row r="1219" spans="1:56" hidden="1" x14ac:dyDescent="0.15">
      <c r="A1219">
        <v>238</v>
      </c>
      <c r="B1219">
        <v>14</v>
      </c>
      <c r="C1219">
        <v>3</v>
      </c>
      <c r="D1219">
        <v>3</v>
      </c>
      <c r="E1219">
        <v>0</v>
      </c>
      <c r="G1219" s="1">
        <v>44518</v>
      </c>
      <c r="H1219" t="s">
        <v>2267</v>
      </c>
      <c r="I1219" t="s">
        <v>56</v>
      </c>
      <c r="J1219">
        <v>245</v>
      </c>
      <c r="K1219" s="1">
        <v>43542</v>
      </c>
      <c r="L1219" s="1">
        <v>43542</v>
      </c>
      <c r="M1219" s="1">
        <v>43535</v>
      </c>
      <c r="N1219" t="s">
        <v>2007</v>
      </c>
      <c r="O1219" t="s">
        <v>2008</v>
      </c>
      <c r="P1219" t="s">
        <v>2009</v>
      </c>
      <c r="Q1219" t="s">
        <v>2010</v>
      </c>
      <c r="R1219" s="1">
        <v>45361</v>
      </c>
      <c r="T1219" t="s">
        <v>2295</v>
      </c>
      <c r="U1219" t="s">
        <v>1684</v>
      </c>
      <c r="W1219" t="s">
        <v>1685</v>
      </c>
      <c r="X1219" t="s">
        <v>59</v>
      </c>
      <c r="Y1219" t="s">
        <v>1686</v>
      </c>
      <c r="Z1219" t="s">
        <v>1687</v>
      </c>
      <c r="AA1219" t="s">
        <v>1688</v>
      </c>
      <c r="AC1219">
        <v>1</v>
      </c>
      <c r="AG1219" t="s">
        <v>2258</v>
      </c>
      <c r="AL1219">
        <v>0</v>
      </c>
      <c r="AM1219">
        <v>0</v>
      </c>
      <c r="AN1219">
        <v>1</v>
      </c>
      <c r="AO1219">
        <v>1</v>
      </c>
      <c r="AR1219" s="2">
        <v>44693.694166666668</v>
      </c>
      <c r="AS1219" s="2">
        <v>44693.694166666668</v>
      </c>
      <c r="AT1219">
        <v>512272</v>
      </c>
      <c r="AU1219">
        <v>65</v>
      </c>
      <c r="AV1219">
        <v>0</v>
      </c>
      <c r="AW1219">
        <v>0</v>
      </c>
      <c r="AY1219" t="s">
        <v>2011</v>
      </c>
      <c r="BA1219" s="2">
        <v>44183</v>
      </c>
      <c r="BB1219" s="2">
        <v>44183</v>
      </c>
      <c r="BC1219" t="s">
        <v>63</v>
      </c>
      <c r="BD1219">
        <v>31</v>
      </c>
    </row>
    <row r="1220" spans="1:56" hidden="1" x14ac:dyDescent="0.15">
      <c r="A1220">
        <v>238</v>
      </c>
      <c r="B1220">
        <v>14</v>
      </c>
      <c r="C1220">
        <v>3</v>
      </c>
      <c r="D1220">
        <v>3</v>
      </c>
      <c r="E1220">
        <v>0</v>
      </c>
      <c r="G1220" s="1">
        <v>44518</v>
      </c>
      <c r="H1220" t="s">
        <v>2267</v>
      </c>
      <c r="I1220" t="s">
        <v>56</v>
      </c>
      <c r="J1220">
        <v>245</v>
      </c>
      <c r="K1220" s="1">
        <v>43542</v>
      </c>
      <c r="L1220" s="1">
        <v>43542</v>
      </c>
      <c r="M1220" s="1">
        <v>43535</v>
      </c>
      <c r="N1220" t="s">
        <v>2012</v>
      </c>
      <c r="O1220" t="s">
        <v>2013</v>
      </c>
      <c r="P1220" t="s">
        <v>2014</v>
      </c>
      <c r="Q1220" t="s">
        <v>2015</v>
      </c>
      <c r="R1220" s="1">
        <v>45361</v>
      </c>
      <c r="T1220" t="s">
        <v>2295</v>
      </c>
      <c r="U1220" t="s">
        <v>1684</v>
      </c>
      <c r="W1220" t="s">
        <v>1685</v>
      </c>
      <c r="X1220" t="s">
        <v>59</v>
      </c>
      <c r="Y1220" t="s">
        <v>1686</v>
      </c>
      <c r="Z1220" t="s">
        <v>1687</v>
      </c>
      <c r="AA1220" t="s">
        <v>1688</v>
      </c>
      <c r="AC1220">
        <v>1</v>
      </c>
      <c r="AG1220" t="s">
        <v>2258</v>
      </c>
      <c r="AL1220">
        <v>0</v>
      </c>
      <c r="AM1220">
        <v>0</v>
      </c>
      <c r="AN1220">
        <v>1</v>
      </c>
      <c r="AO1220">
        <v>1</v>
      </c>
      <c r="AR1220" s="2">
        <v>44693.694166666668</v>
      </c>
      <c r="AS1220" s="2">
        <v>44693.694166666668</v>
      </c>
      <c r="AT1220">
        <v>512272</v>
      </c>
      <c r="AU1220">
        <v>66</v>
      </c>
      <c r="AV1220">
        <v>0</v>
      </c>
      <c r="AW1220">
        <v>0</v>
      </c>
      <c r="AY1220" t="s">
        <v>2016</v>
      </c>
      <c r="BA1220" s="2">
        <v>44183</v>
      </c>
      <c r="BB1220" s="2">
        <v>44183</v>
      </c>
      <c r="BC1220" t="s">
        <v>63</v>
      </c>
      <c r="BD1220">
        <v>31</v>
      </c>
    </row>
    <row r="1221" spans="1:56" hidden="1" x14ac:dyDescent="0.15">
      <c r="A1221">
        <v>238</v>
      </c>
      <c r="B1221">
        <v>14</v>
      </c>
      <c r="C1221">
        <v>3</v>
      </c>
      <c r="D1221">
        <v>3</v>
      </c>
      <c r="E1221">
        <v>0</v>
      </c>
      <c r="G1221" s="1">
        <v>44518</v>
      </c>
      <c r="H1221" t="s">
        <v>2267</v>
      </c>
      <c r="I1221" t="s">
        <v>56</v>
      </c>
      <c r="J1221">
        <v>245</v>
      </c>
      <c r="K1221" s="1">
        <v>43542</v>
      </c>
      <c r="L1221" s="1">
        <v>43542</v>
      </c>
      <c r="M1221" s="1">
        <v>43535</v>
      </c>
      <c r="N1221" t="s">
        <v>2017</v>
      </c>
      <c r="O1221" t="s">
        <v>2018</v>
      </c>
      <c r="P1221" t="s">
        <v>2019</v>
      </c>
      <c r="Q1221" t="s">
        <v>2020</v>
      </c>
      <c r="R1221" s="1">
        <v>45361</v>
      </c>
      <c r="T1221" t="s">
        <v>2295</v>
      </c>
      <c r="U1221" t="s">
        <v>1684</v>
      </c>
      <c r="W1221" t="s">
        <v>1685</v>
      </c>
      <c r="X1221" t="s">
        <v>59</v>
      </c>
      <c r="Y1221" t="s">
        <v>1686</v>
      </c>
      <c r="Z1221" t="s">
        <v>1687</v>
      </c>
      <c r="AA1221" t="s">
        <v>1688</v>
      </c>
      <c r="AC1221">
        <v>1</v>
      </c>
      <c r="AG1221" t="s">
        <v>2258</v>
      </c>
      <c r="AL1221">
        <v>0</v>
      </c>
      <c r="AM1221">
        <v>0</v>
      </c>
      <c r="AN1221">
        <v>1</v>
      </c>
      <c r="AO1221">
        <v>1</v>
      </c>
      <c r="AR1221" s="2">
        <v>44693.694166666668</v>
      </c>
      <c r="AS1221" s="2">
        <v>44693.694166666668</v>
      </c>
      <c r="AT1221">
        <v>512272</v>
      </c>
      <c r="AU1221">
        <v>67</v>
      </c>
      <c r="AV1221">
        <v>0</v>
      </c>
      <c r="AW1221">
        <v>0</v>
      </c>
      <c r="AY1221" t="s">
        <v>2021</v>
      </c>
      <c r="BA1221" s="2">
        <v>44183</v>
      </c>
      <c r="BB1221" s="2">
        <v>44183</v>
      </c>
      <c r="BC1221" t="s">
        <v>63</v>
      </c>
      <c r="BD1221">
        <v>31</v>
      </c>
    </row>
    <row r="1222" spans="1:56" hidden="1" x14ac:dyDescent="0.15">
      <c r="A1222">
        <v>238</v>
      </c>
      <c r="B1222">
        <v>14</v>
      </c>
      <c r="C1222">
        <v>3</v>
      </c>
      <c r="D1222">
        <v>3</v>
      </c>
      <c r="E1222">
        <v>0</v>
      </c>
      <c r="G1222" s="1">
        <v>44518</v>
      </c>
      <c r="H1222" t="s">
        <v>2267</v>
      </c>
      <c r="I1222" t="s">
        <v>56</v>
      </c>
      <c r="J1222">
        <v>245</v>
      </c>
      <c r="K1222" s="1">
        <v>43542</v>
      </c>
      <c r="L1222" s="1">
        <v>43542</v>
      </c>
      <c r="M1222" s="1">
        <v>43535</v>
      </c>
      <c r="N1222" t="s">
        <v>2022</v>
      </c>
      <c r="O1222" t="s">
        <v>2023</v>
      </c>
      <c r="P1222" t="s">
        <v>2024</v>
      </c>
      <c r="Q1222" t="s">
        <v>2025</v>
      </c>
      <c r="R1222" s="1">
        <v>45361</v>
      </c>
      <c r="T1222" t="s">
        <v>2295</v>
      </c>
      <c r="U1222" t="s">
        <v>1684</v>
      </c>
      <c r="W1222" t="s">
        <v>1685</v>
      </c>
      <c r="X1222" t="s">
        <v>59</v>
      </c>
      <c r="Y1222" t="s">
        <v>1686</v>
      </c>
      <c r="Z1222" t="s">
        <v>1687</v>
      </c>
      <c r="AA1222" t="s">
        <v>1688</v>
      </c>
      <c r="AC1222">
        <v>1</v>
      </c>
      <c r="AG1222" t="s">
        <v>2258</v>
      </c>
      <c r="AL1222">
        <v>0</v>
      </c>
      <c r="AM1222">
        <v>0</v>
      </c>
      <c r="AN1222">
        <v>1</v>
      </c>
      <c r="AO1222">
        <v>1</v>
      </c>
      <c r="AR1222" s="2">
        <v>44693.694166666668</v>
      </c>
      <c r="AS1222" s="2">
        <v>44693.694166666668</v>
      </c>
      <c r="AT1222">
        <v>512272</v>
      </c>
      <c r="AU1222">
        <v>68</v>
      </c>
      <c r="AV1222">
        <v>0</v>
      </c>
      <c r="AW1222">
        <v>0</v>
      </c>
      <c r="AY1222" t="s">
        <v>2026</v>
      </c>
      <c r="BA1222" s="2">
        <v>44183</v>
      </c>
      <c r="BB1222" s="2">
        <v>44183</v>
      </c>
      <c r="BC1222" t="s">
        <v>63</v>
      </c>
      <c r="BD1222">
        <v>31</v>
      </c>
    </row>
    <row r="1223" spans="1:56" hidden="1" x14ac:dyDescent="0.15">
      <c r="A1223">
        <v>238</v>
      </c>
      <c r="B1223">
        <v>14</v>
      </c>
      <c r="C1223">
        <v>3</v>
      </c>
      <c r="D1223">
        <v>3</v>
      </c>
      <c r="E1223">
        <v>0</v>
      </c>
      <c r="G1223" s="1">
        <v>44518</v>
      </c>
      <c r="H1223" t="s">
        <v>2267</v>
      </c>
      <c r="I1223" t="s">
        <v>56</v>
      </c>
      <c r="J1223">
        <v>245</v>
      </c>
      <c r="K1223" s="1">
        <v>43542</v>
      </c>
      <c r="L1223" s="1">
        <v>43542</v>
      </c>
      <c r="M1223" s="1">
        <v>43535</v>
      </c>
      <c r="N1223" t="s">
        <v>2027</v>
      </c>
      <c r="O1223" t="s">
        <v>2028</v>
      </c>
      <c r="P1223" t="s">
        <v>2029</v>
      </c>
      <c r="Q1223" t="s">
        <v>2030</v>
      </c>
      <c r="R1223" s="1">
        <v>45361</v>
      </c>
      <c r="T1223" t="s">
        <v>2295</v>
      </c>
      <c r="U1223" t="s">
        <v>1684</v>
      </c>
      <c r="W1223" t="s">
        <v>1685</v>
      </c>
      <c r="X1223" t="s">
        <v>59</v>
      </c>
      <c r="Y1223" t="s">
        <v>1686</v>
      </c>
      <c r="Z1223" t="s">
        <v>1687</v>
      </c>
      <c r="AA1223" t="s">
        <v>1688</v>
      </c>
      <c r="AC1223">
        <v>1</v>
      </c>
      <c r="AG1223" t="s">
        <v>2258</v>
      </c>
      <c r="AL1223">
        <v>0</v>
      </c>
      <c r="AM1223">
        <v>0</v>
      </c>
      <c r="AN1223">
        <v>1</v>
      </c>
      <c r="AO1223">
        <v>1</v>
      </c>
      <c r="AR1223" s="2">
        <v>44693.694166666668</v>
      </c>
      <c r="AS1223" s="2">
        <v>44693.694166666668</v>
      </c>
      <c r="AT1223">
        <v>512272</v>
      </c>
      <c r="AU1223">
        <v>69</v>
      </c>
      <c r="AV1223">
        <v>0</v>
      </c>
      <c r="AW1223">
        <v>0</v>
      </c>
      <c r="AY1223" t="s">
        <v>2031</v>
      </c>
      <c r="BA1223" s="2">
        <v>44183</v>
      </c>
      <c r="BB1223" s="2">
        <v>44183</v>
      </c>
      <c r="BC1223" t="s">
        <v>63</v>
      </c>
      <c r="BD1223">
        <v>31</v>
      </c>
    </row>
    <row r="1224" spans="1:56" hidden="1" x14ac:dyDescent="0.15">
      <c r="A1224">
        <v>238</v>
      </c>
      <c r="B1224">
        <v>14</v>
      </c>
      <c r="C1224">
        <v>3</v>
      </c>
      <c r="D1224">
        <v>3</v>
      </c>
      <c r="E1224">
        <v>0</v>
      </c>
      <c r="G1224" s="1">
        <v>44518</v>
      </c>
      <c r="H1224" t="s">
        <v>2267</v>
      </c>
      <c r="I1224" t="s">
        <v>56</v>
      </c>
      <c r="J1224">
        <v>245</v>
      </c>
      <c r="K1224" s="1">
        <v>43542</v>
      </c>
      <c r="L1224" s="1">
        <v>43542</v>
      </c>
      <c r="M1224" s="1">
        <v>43535</v>
      </c>
      <c r="N1224" t="s">
        <v>2032</v>
      </c>
      <c r="O1224" t="s">
        <v>2033</v>
      </c>
      <c r="P1224" t="s">
        <v>2034</v>
      </c>
      <c r="Q1224" t="s">
        <v>2035</v>
      </c>
      <c r="R1224" s="1">
        <v>45361</v>
      </c>
      <c r="T1224" t="s">
        <v>2295</v>
      </c>
      <c r="U1224" t="s">
        <v>1684</v>
      </c>
      <c r="W1224" t="s">
        <v>1685</v>
      </c>
      <c r="X1224" t="s">
        <v>59</v>
      </c>
      <c r="Y1224" t="s">
        <v>1686</v>
      </c>
      <c r="Z1224" t="s">
        <v>1687</v>
      </c>
      <c r="AA1224" t="s">
        <v>1688</v>
      </c>
      <c r="AC1224">
        <v>1</v>
      </c>
      <c r="AG1224" t="s">
        <v>2258</v>
      </c>
      <c r="AL1224">
        <v>0</v>
      </c>
      <c r="AM1224">
        <v>0</v>
      </c>
      <c r="AN1224">
        <v>1</v>
      </c>
      <c r="AO1224">
        <v>1</v>
      </c>
      <c r="AR1224" s="2">
        <v>44693.694166666668</v>
      </c>
      <c r="AS1224" s="2">
        <v>44693.694166666668</v>
      </c>
      <c r="AT1224">
        <v>512272</v>
      </c>
      <c r="AU1224">
        <v>70</v>
      </c>
      <c r="AV1224">
        <v>0</v>
      </c>
      <c r="AW1224">
        <v>0</v>
      </c>
      <c r="AY1224" t="s">
        <v>2036</v>
      </c>
      <c r="BA1224" s="2">
        <v>44183</v>
      </c>
      <c r="BB1224" s="2">
        <v>44183</v>
      </c>
      <c r="BC1224" t="s">
        <v>63</v>
      </c>
      <c r="BD1224">
        <v>31</v>
      </c>
    </row>
    <row r="1225" spans="1:56" hidden="1" x14ac:dyDescent="0.15">
      <c r="A1225">
        <v>238</v>
      </c>
      <c r="B1225">
        <v>14</v>
      </c>
      <c r="C1225">
        <v>3</v>
      </c>
      <c r="D1225">
        <v>3</v>
      </c>
      <c r="E1225">
        <v>0</v>
      </c>
      <c r="G1225" s="1">
        <v>44518</v>
      </c>
      <c r="H1225" t="s">
        <v>2267</v>
      </c>
      <c r="I1225" t="s">
        <v>56</v>
      </c>
      <c r="J1225">
        <v>245</v>
      </c>
      <c r="K1225" s="1">
        <v>43542</v>
      </c>
      <c r="L1225" s="1">
        <v>43542</v>
      </c>
      <c r="M1225" s="1">
        <v>43535</v>
      </c>
      <c r="N1225" t="s">
        <v>2037</v>
      </c>
      <c r="O1225" t="s">
        <v>2038</v>
      </c>
      <c r="P1225" t="s">
        <v>2039</v>
      </c>
      <c r="Q1225" t="s">
        <v>2040</v>
      </c>
      <c r="R1225" s="1">
        <v>45361</v>
      </c>
      <c r="T1225" t="s">
        <v>2295</v>
      </c>
      <c r="U1225" t="s">
        <v>1684</v>
      </c>
      <c r="W1225" t="s">
        <v>1685</v>
      </c>
      <c r="X1225" t="s">
        <v>59</v>
      </c>
      <c r="Y1225" t="s">
        <v>1686</v>
      </c>
      <c r="Z1225" t="s">
        <v>1687</v>
      </c>
      <c r="AA1225" t="s">
        <v>1688</v>
      </c>
      <c r="AC1225">
        <v>1</v>
      </c>
      <c r="AG1225" t="s">
        <v>2258</v>
      </c>
      <c r="AL1225">
        <v>0</v>
      </c>
      <c r="AM1225">
        <v>0</v>
      </c>
      <c r="AN1225">
        <v>1</v>
      </c>
      <c r="AO1225">
        <v>1</v>
      </c>
      <c r="AR1225" s="2">
        <v>44693.694166666668</v>
      </c>
      <c r="AS1225" s="2">
        <v>44693.694166666668</v>
      </c>
      <c r="AT1225">
        <v>512272</v>
      </c>
      <c r="AU1225">
        <v>71</v>
      </c>
      <c r="AV1225">
        <v>0</v>
      </c>
      <c r="AW1225">
        <v>0</v>
      </c>
      <c r="AY1225" t="s">
        <v>2041</v>
      </c>
      <c r="BA1225" s="2">
        <v>44183</v>
      </c>
      <c r="BB1225" s="2">
        <v>44183</v>
      </c>
      <c r="BC1225" t="s">
        <v>63</v>
      </c>
      <c r="BD1225">
        <v>31</v>
      </c>
    </row>
    <row r="1226" spans="1:56" hidden="1" x14ac:dyDescent="0.15">
      <c r="A1226">
        <v>238</v>
      </c>
      <c r="B1226">
        <v>14</v>
      </c>
      <c r="C1226">
        <v>3</v>
      </c>
      <c r="D1226">
        <v>3</v>
      </c>
      <c r="E1226">
        <v>0</v>
      </c>
      <c r="G1226" s="1">
        <v>44518</v>
      </c>
      <c r="H1226" t="s">
        <v>2267</v>
      </c>
      <c r="I1226" t="s">
        <v>56</v>
      </c>
      <c r="J1226">
        <v>245</v>
      </c>
      <c r="K1226" s="1">
        <v>43542</v>
      </c>
      <c r="L1226" s="1">
        <v>43542</v>
      </c>
      <c r="M1226" s="1">
        <v>43535</v>
      </c>
      <c r="N1226" t="s">
        <v>2042</v>
      </c>
      <c r="O1226" t="s">
        <v>2043</v>
      </c>
      <c r="P1226" t="s">
        <v>2044</v>
      </c>
      <c r="Q1226" t="s">
        <v>2045</v>
      </c>
      <c r="R1226" s="1">
        <v>45361</v>
      </c>
      <c r="T1226" t="s">
        <v>2295</v>
      </c>
      <c r="U1226" t="s">
        <v>1684</v>
      </c>
      <c r="W1226" t="s">
        <v>1685</v>
      </c>
      <c r="X1226" t="s">
        <v>59</v>
      </c>
      <c r="Y1226" t="s">
        <v>1686</v>
      </c>
      <c r="Z1226" t="s">
        <v>1687</v>
      </c>
      <c r="AA1226" t="s">
        <v>1688</v>
      </c>
      <c r="AC1226">
        <v>1</v>
      </c>
      <c r="AG1226" t="s">
        <v>2258</v>
      </c>
      <c r="AL1226">
        <v>0</v>
      </c>
      <c r="AM1226">
        <v>0</v>
      </c>
      <c r="AN1226">
        <v>1</v>
      </c>
      <c r="AO1226">
        <v>1</v>
      </c>
      <c r="AR1226" s="2">
        <v>44693.694166666668</v>
      </c>
      <c r="AS1226" s="2">
        <v>44693.694166666668</v>
      </c>
      <c r="AT1226">
        <v>512272</v>
      </c>
      <c r="AU1226">
        <v>72</v>
      </c>
      <c r="AV1226">
        <v>0</v>
      </c>
      <c r="AW1226">
        <v>0</v>
      </c>
      <c r="AY1226" t="s">
        <v>2046</v>
      </c>
      <c r="BA1226" s="2">
        <v>44183</v>
      </c>
      <c r="BB1226" s="2">
        <v>44183</v>
      </c>
      <c r="BC1226" t="s">
        <v>63</v>
      </c>
      <c r="BD1226">
        <v>31</v>
      </c>
    </row>
    <row r="1227" spans="1:56" hidden="1" x14ac:dyDescent="0.15">
      <c r="A1227">
        <v>238</v>
      </c>
      <c r="B1227">
        <v>14</v>
      </c>
      <c r="C1227">
        <v>3</v>
      </c>
      <c r="D1227">
        <v>3</v>
      </c>
      <c r="E1227">
        <v>0</v>
      </c>
      <c r="G1227" s="1">
        <v>44518</v>
      </c>
      <c r="H1227" t="s">
        <v>2267</v>
      </c>
      <c r="I1227" t="s">
        <v>56</v>
      </c>
      <c r="J1227">
        <v>245</v>
      </c>
      <c r="K1227" s="1">
        <v>43542</v>
      </c>
      <c r="L1227" s="1">
        <v>43542</v>
      </c>
      <c r="M1227" s="1">
        <v>43535</v>
      </c>
      <c r="N1227" t="s">
        <v>2047</v>
      </c>
      <c r="O1227" t="s">
        <v>2495</v>
      </c>
      <c r="P1227" t="s">
        <v>2496</v>
      </c>
      <c r="Q1227" t="s">
        <v>2050</v>
      </c>
      <c r="R1227" s="1">
        <v>45361</v>
      </c>
      <c r="T1227" t="s">
        <v>2295</v>
      </c>
      <c r="U1227" t="s">
        <v>1684</v>
      </c>
      <c r="W1227" t="s">
        <v>1685</v>
      </c>
      <c r="X1227" t="s">
        <v>59</v>
      </c>
      <c r="Y1227" t="s">
        <v>1686</v>
      </c>
      <c r="Z1227" t="s">
        <v>1687</v>
      </c>
      <c r="AA1227" t="s">
        <v>1688</v>
      </c>
      <c r="AC1227">
        <v>1</v>
      </c>
      <c r="AG1227" t="s">
        <v>2258</v>
      </c>
      <c r="AL1227">
        <v>0</v>
      </c>
      <c r="AM1227">
        <v>0</v>
      </c>
      <c r="AN1227">
        <v>1</v>
      </c>
      <c r="AO1227">
        <v>1</v>
      </c>
      <c r="AR1227" s="2">
        <v>44693.694166666668</v>
      </c>
      <c r="AS1227" s="2">
        <v>44693.694166666668</v>
      </c>
      <c r="AT1227">
        <v>512272</v>
      </c>
      <c r="AU1227">
        <v>73</v>
      </c>
      <c r="AV1227">
        <v>0</v>
      </c>
      <c r="AW1227">
        <v>2</v>
      </c>
      <c r="AY1227" t="s">
        <v>2051</v>
      </c>
      <c r="BA1227" s="2">
        <v>44469.422233796293</v>
      </c>
      <c r="BB1227" s="2">
        <v>44183</v>
      </c>
      <c r="BC1227">
        <v>99127</v>
      </c>
      <c r="BD1227">
        <v>31</v>
      </c>
    </row>
    <row r="1228" spans="1:56" hidden="1" x14ac:dyDescent="0.15">
      <c r="A1228">
        <v>238</v>
      </c>
      <c r="B1228">
        <v>14</v>
      </c>
      <c r="C1228">
        <v>3</v>
      </c>
      <c r="D1228">
        <v>3</v>
      </c>
      <c r="E1228">
        <v>0</v>
      </c>
      <c r="G1228" s="1">
        <v>44518</v>
      </c>
      <c r="H1228" t="s">
        <v>2267</v>
      </c>
      <c r="I1228" t="s">
        <v>56</v>
      </c>
      <c r="J1228">
        <v>245</v>
      </c>
      <c r="K1228" s="1">
        <v>43542</v>
      </c>
      <c r="L1228" s="1">
        <v>43542</v>
      </c>
      <c r="M1228" s="1">
        <v>43535</v>
      </c>
      <c r="N1228" t="s">
        <v>2052</v>
      </c>
      <c r="O1228" t="s">
        <v>2053</v>
      </c>
      <c r="P1228" t="s">
        <v>2054</v>
      </c>
      <c r="Q1228" t="s">
        <v>2055</v>
      </c>
      <c r="R1228" s="1">
        <v>45361</v>
      </c>
      <c r="T1228" t="s">
        <v>2295</v>
      </c>
      <c r="U1228" t="s">
        <v>1684</v>
      </c>
      <c r="W1228" t="s">
        <v>1685</v>
      </c>
      <c r="X1228" t="s">
        <v>59</v>
      </c>
      <c r="Y1228" t="s">
        <v>1686</v>
      </c>
      <c r="Z1228" t="s">
        <v>1687</v>
      </c>
      <c r="AA1228" t="s">
        <v>1688</v>
      </c>
      <c r="AC1228">
        <v>1</v>
      </c>
      <c r="AG1228" t="s">
        <v>2258</v>
      </c>
      <c r="AL1228">
        <v>0</v>
      </c>
      <c r="AM1228">
        <v>0</v>
      </c>
      <c r="AN1228">
        <v>1</v>
      </c>
      <c r="AO1228">
        <v>1</v>
      </c>
      <c r="AR1228" s="2">
        <v>44693.694166666668</v>
      </c>
      <c r="AS1228" s="2">
        <v>44693.694166666668</v>
      </c>
      <c r="AT1228">
        <v>512272</v>
      </c>
      <c r="AU1228">
        <v>74</v>
      </c>
      <c r="AV1228">
        <v>0</v>
      </c>
      <c r="AW1228">
        <v>0</v>
      </c>
      <c r="AY1228" t="s">
        <v>2056</v>
      </c>
      <c r="BA1228" s="2">
        <v>44183</v>
      </c>
      <c r="BB1228" s="2">
        <v>44183</v>
      </c>
      <c r="BC1228" t="s">
        <v>63</v>
      </c>
      <c r="BD1228">
        <v>31</v>
      </c>
    </row>
    <row r="1229" spans="1:56" hidden="1" x14ac:dyDescent="0.15">
      <c r="A1229">
        <v>238</v>
      </c>
      <c r="B1229">
        <v>14</v>
      </c>
      <c r="C1229">
        <v>3</v>
      </c>
      <c r="D1229">
        <v>3</v>
      </c>
      <c r="E1229">
        <v>0</v>
      </c>
      <c r="G1229" s="1">
        <v>44518</v>
      </c>
      <c r="H1229" t="s">
        <v>2267</v>
      </c>
      <c r="I1229" t="s">
        <v>56</v>
      </c>
      <c r="J1229">
        <v>245</v>
      </c>
      <c r="K1229" s="1">
        <v>43542</v>
      </c>
      <c r="L1229" s="1">
        <v>43542</v>
      </c>
      <c r="M1229" s="1">
        <v>43535</v>
      </c>
      <c r="N1229" t="s">
        <v>2057</v>
      </c>
      <c r="O1229" t="s">
        <v>2058</v>
      </c>
      <c r="P1229" t="s">
        <v>2059</v>
      </c>
      <c r="Q1229" t="s">
        <v>2060</v>
      </c>
      <c r="R1229" s="1">
        <v>45361</v>
      </c>
      <c r="T1229" t="s">
        <v>2295</v>
      </c>
      <c r="U1229" t="s">
        <v>1684</v>
      </c>
      <c r="W1229" t="s">
        <v>1685</v>
      </c>
      <c r="X1229" t="s">
        <v>59</v>
      </c>
      <c r="Y1229" t="s">
        <v>1686</v>
      </c>
      <c r="Z1229" t="s">
        <v>1687</v>
      </c>
      <c r="AA1229" t="s">
        <v>1688</v>
      </c>
      <c r="AC1229">
        <v>1</v>
      </c>
      <c r="AG1229" t="s">
        <v>2258</v>
      </c>
      <c r="AL1229">
        <v>0</v>
      </c>
      <c r="AM1229">
        <v>0</v>
      </c>
      <c r="AN1229">
        <v>1</v>
      </c>
      <c r="AO1229">
        <v>1</v>
      </c>
      <c r="AR1229" s="2">
        <v>44693.694166666668</v>
      </c>
      <c r="AS1229" s="2">
        <v>44693.694166666668</v>
      </c>
      <c r="AT1229">
        <v>512272</v>
      </c>
      <c r="AU1229">
        <v>75</v>
      </c>
      <c r="AV1229">
        <v>0</v>
      </c>
      <c r="AW1229">
        <v>2</v>
      </c>
      <c r="AX1229" t="s">
        <v>2324</v>
      </c>
      <c r="AY1229" t="s">
        <v>2325</v>
      </c>
      <c r="BA1229" s="2">
        <v>44239.463425925926</v>
      </c>
      <c r="BB1229" s="2">
        <v>44183</v>
      </c>
      <c r="BC1229">
        <v>9999</v>
      </c>
      <c r="BD1229">
        <v>31</v>
      </c>
    </row>
    <row r="1230" spans="1:56" hidden="1" x14ac:dyDescent="0.15">
      <c r="A1230">
        <v>238</v>
      </c>
      <c r="B1230">
        <v>14</v>
      </c>
      <c r="C1230">
        <v>3</v>
      </c>
      <c r="D1230">
        <v>3</v>
      </c>
      <c r="E1230">
        <v>0</v>
      </c>
      <c r="G1230" s="1">
        <v>44518</v>
      </c>
      <c r="H1230" t="s">
        <v>2267</v>
      </c>
      <c r="I1230" t="s">
        <v>56</v>
      </c>
      <c r="J1230">
        <v>245</v>
      </c>
      <c r="K1230" s="1">
        <v>43542</v>
      </c>
      <c r="L1230" s="1">
        <v>43542</v>
      </c>
      <c r="M1230" s="1">
        <v>43535</v>
      </c>
      <c r="N1230" t="s">
        <v>2062</v>
      </c>
      <c r="O1230" t="s">
        <v>2063</v>
      </c>
      <c r="P1230" t="s">
        <v>2064</v>
      </c>
      <c r="Q1230" t="s">
        <v>2065</v>
      </c>
      <c r="R1230" s="1">
        <v>45361</v>
      </c>
      <c r="T1230" t="s">
        <v>2295</v>
      </c>
      <c r="U1230" t="s">
        <v>1684</v>
      </c>
      <c r="W1230" t="s">
        <v>1685</v>
      </c>
      <c r="X1230" t="s">
        <v>59</v>
      </c>
      <c r="Y1230" t="s">
        <v>1686</v>
      </c>
      <c r="Z1230" t="s">
        <v>1687</v>
      </c>
      <c r="AA1230" t="s">
        <v>1688</v>
      </c>
      <c r="AC1230">
        <v>1</v>
      </c>
      <c r="AG1230" t="s">
        <v>2258</v>
      </c>
      <c r="AL1230">
        <v>0</v>
      </c>
      <c r="AM1230">
        <v>0</v>
      </c>
      <c r="AN1230">
        <v>1</v>
      </c>
      <c r="AO1230">
        <v>1</v>
      </c>
      <c r="AR1230" s="2">
        <v>44693.694166666668</v>
      </c>
      <c r="AS1230" s="2">
        <v>44693.694166666668</v>
      </c>
      <c r="AT1230">
        <v>512272</v>
      </c>
      <c r="AU1230">
        <v>76</v>
      </c>
      <c r="AV1230">
        <v>0</v>
      </c>
      <c r="AW1230">
        <v>0</v>
      </c>
      <c r="AY1230" t="s">
        <v>2066</v>
      </c>
      <c r="BA1230" s="2">
        <v>44183</v>
      </c>
      <c r="BB1230" s="2">
        <v>44183</v>
      </c>
      <c r="BC1230" t="s">
        <v>63</v>
      </c>
      <c r="BD1230">
        <v>31</v>
      </c>
    </row>
    <row r="1231" spans="1:56" hidden="1" x14ac:dyDescent="0.15">
      <c r="A1231">
        <v>238</v>
      </c>
      <c r="B1231">
        <v>14</v>
      </c>
      <c r="C1231">
        <v>3</v>
      </c>
      <c r="D1231">
        <v>3</v>
      </c>
      <c r="E1231">
        <v>0</v>
      </c>
      <c r="G1231" s="1">
        <v>44518</v>
      </c>
      <c r="H1231" t="s">
        <v>2267</v>
      </c>
      <c r="I1231" t="s">
        <v>56</v>
      </c>
      <c r="J1231">
        <v>245</v>
      </c>
      <c r="K1231" s="1">
        <v>43542</v>
      </c>
      <c r="L1231" s="1">
        <v>43542</v>
      </c>
      <c r="M1231" s="1">
        <v>43535</v>
      </c>
      <c r="N1231" t="s">
        <v>2067</v>
      </c>
      <c r="O1231" t="s">
        <v>2068</v>
      </c>
      <c r="P1231" t="s">
        <v>2069</v>
      </c>
      <c r="Q1231" t="s">
        <v>2070</v>
      </c>
      <c r="R1231" s="1">
        <v>45361</v>
      </c>
      <c r="T1231" t="s">
        <v>2295</v>
      </c>
      <c r="U1231" t="s">
        <v>1684</v>
      </c>
      <c r="W1231" t="s">
        <v>1685</v>
      </c>
      <c r="X1231" t="s">
        <v>59</v>
      </c>
      <c r="Y1231" t="s">
        <v>1686</v>
      </c>
      <c r="Z1231" t="s">
        <v>1687</v>
      </c>
      <c r="AA1231" t="s">
        <v>1688</v>
      </c>
      <c r="AC1231">
        <v>1</v>
      </c>
      <c r="AG1231" t="s">
        <v>2258</v>
      </c>
      <c r="AL1231">
        <v>0</v>
      </c>
      <c r="AM1231">
        <v>0</v>
      </c>
      <c r="AN1231">
        <v>1</v>
      </c>
      <c r="AO1231">
        <v>1</v>
      </c>
      <c r="AR1231" s="2">
        <v>44693.694166666668</v>
      </c>
      <c r="AS1231" s="2">
        <v>44693.694166666668</v>
      </c>
      <c r="AT1231">
        <v>512272</v>
      </c>
      <c r="AU1231">
        <v>77</v>
      </c>
      <c r="AV1231">
        <v>0</v>
      </c>
      <c r="AW1231">
        <v>0</v>
      </c>
      <c r="AY1231" t="s">
        <v>2071</v>
      </c>
      <c r="BA1231" s="2">
        <v>44183</v>
      </c>
      <c r="BB1231" s="2">
        <v>44183</v>
      </c>
      <c r="BC1231" t="s">
        <v>63</v>
      </c>
      <c r="BD1231">
        <v>31</v>
      </c>
    </row>
    <row r="1232" spans="1:56" hidden="1" x14ac:dyDescent="0.15">
      <c r="A1232">
        <v>238</v>
      </c>
      <c r="B1232">
        <v>16</v>
      </c>
      <c r="C1232">
        <v>3</v>
      </c>
      <c r="D1232">
        <v>3</v>
      </c>
      <c r="E1232">
        <v>0</v>
      </c>
      <c r="G1232" s="1">
        <v>44718</v>
      </c>
      <c r="H1232" t="s">
        <v>2267</v>
      </c>
      <c r="I1232" t="s">
        <v>56</v>
      </c>
      <c r="J1232">
        <v>245</v>
      </c>
      <c r="K1232" s="1">
        <v>43542</v>
      </c>
      <c r="L1232" s="1">
        <v>43542</v>
      </c>
      <c r="M1232" s="1">
        <v>43535</v>
      </c>
      <c r="N1232" t="s">
        <v>1762</v>
      </c>
      <c r="O1232" t="s">
        <v>1763</v>
      </c>
      <c r="P1232" t="s">
        <v>1764</v>
      </c>
      <c r="Q1232" t="s">
        <v>1765</v>
      </c>
      <c r="R1232" s="1">
        <v>45361</v>
      </c>
      <c r="T1232" t="s">
        <v>2295</v>
      </c>
      <c r="U1232" t="s">
        <v>1684</v>
      </c>
      <c r="W1232" t="s">
        <v>1685</v>
      </c>
      <c r="X1232" t="s">
        <v>59</v>
      </c>
      <c r="Y1232" t="s">
        <v>1686</v>
      </c>
      <c r="Z1232" t="s">
        <v>1687</v>
      </c>
      <c r="AA1232" t="s">
        <v>1688</v>
      </c>
      <c r="AC1232">
        <v>1</v>
      </c>
      <c r="AG1232" t="s">
        <v>2258</v>
      </c>
      <c r="AL1232">
        <v>0</v>
      </c>
      <c r="AM1232">
        <v>0</v>
      </c>
      <c r="AN1232">
        <v>1</v>
      </c>
      <c r="AO1232">
        <v>1</v>
      </c>
      <c r="AR1232" s="2">
        <v>44720.388101851851</v>
      </c>
      <c r="AS1232" s="2">
        <v>44720.388101851851</v>
      </c>
      <c r="AT1232">
        <v>512272</v>
      </c>
      <c r="AU1232">
        <v>16</v>
      </c>
      <c r="AV1232">
        <v>0</v>
      </c>
      <c r="AW1232">
        <v>2</v>
      </c>
      <c r="AX1232" t="s">
        <v>2736</v>
      </c>
      <c r="AY1232" t="s">
        <v>2735</v>
      </c>
      <c r="BA1232" s="2">
        <v>44720.377557870372</v>
      </c>
      <c r="BB1232" s="2">
        <v>44183</v>
      </c>
      <c r="BC1232">
        <v>512272</v>
      </c>
      <c r="BD1232">
        <v>31</v>
      </c>
    </row>
    <row r="1233" spans="1:56" hidden="1" x14ac:dyDescent="0.15">
      <c r="A1233">
        <v>238</v>
      </c>
      <c r="B1233">
        <v>16</v>
      </c>
      <c r="C1233">
        <v>3</v>
      </c>
      <c r="D1233">
        <v>3</v>
      </c>
      <c r="E1233">
        <v>0</v>
      </c>
      <c r="G1233" s="1">
        <v>44718</v>
      </c>
      <c r="H1233" t="s">
        <v>2267</v>
      </c>
      <c r="I1233" t="s">
        <v>56</v>
      </c>
      <c r="J1233">
        <v>245</v>
      </c>
      <c r="K1233" s="1">
        <v>43542</v>
      </c>
      <c r="L1233" s="1">
        <v>43542</v>
      </c>
      <c r="M1233" s="1">
        <v>43535</v>
      </c>
      <c r="N1233" t="s">
        <v>1767</v>
      </c>
      <c r="O1233" t="s">
        <v>1768</v>
      </c>
      <c r="P1233" t="s">
        <v>1769</v>
      </c>
      <c r="Q1233" t="s">
        <v>1770</v>
      </c>
      <c r="R1233" s="1">
        <v>45361</v>
      </c>
      <c r="T1233" t="s">
        <v>2295</v>
      </c>
      <c r="U1233" t="s">
        <v>1684</v>
      </c>
      <c r="W1233" t="s">
        <v>1685</v>
      </c>
      <c r="X1233" t="s">
        <v>59</v>
      </c>
      <c r="Y1233" t="s">
        <v>1686</v>
      </c>
      <c r="Z1233" t="s">
        <v>1687</v>
      </c>
      <c r="AA1233" t="s">
        <v>1688</v>
      </c>
      <c r="AC1233">
        <v>1</v>
      </c>
      <c r="AG1233" t="s">
        <v>2258</v>
      </c>
      <c r="AL1233">
        <v>0</v>
      </c>
      <c r="AM1233">
        <v>0</v>
      </c>
      <c r="AN1233">
        <v>1</v>
      </c>
      <c r="AO1233">
        <v>1</v>
      </c>
      <c r="AR1233" s="2">
        <v>44720.388101851851</v>
      </c>
      <c r="AS1233" s="2">
        <v>44720.388101851851</v>
      </c>
      <c r="AT1233">
        <v>512272</v>
      </c>
      <c r="AU1233">
        <v>17</v>
      </c>
      <c r="AV1233">
        <v>0</v>
      </c>
      <c r="AW1233">
        <v>2</v>
      </c>
      <c r="AX1233" t="s">
        <v>2734</v>
      </c>
      <c r="AY1233" t="s">
        <v>2733</v>
      </c>
      <c r="BA1233" s="2">
        <v>44720.378888888888</v>
      </c>
      <c r="BB1233" s="2">
        <v>44183</v>
      </c>
      <c r="BC1233">
        <v>512272</v>
      </c>
      <c r="BD1233">
        <v>31</v>
      </c>
    </row>
    <row r="1234" spans="1:56" hidden="1" x14ac:dyDescent="0.15">
      <c r="A1234">
        <v>238</v>
      </c>
      <c r="B1234">
        <v>16</v>
      </c>
      <c r="C1234">
        <v>3</v>
      </c>
      <c r="D1234">
        <v>3</v>
      </c>
      <c r="E1234">
        <v>0</v>
      </c>
      <c r="G1234" s="1">
        <v>44718</v>
      </c>
      <c r="H1234" t="s">
        <v>2267</v>
      </c>
      <c r="I1234" t="s">
        <v>56</v>
      </c>
      <c r="J1234">
        <v>245</v>
      </c>
      <c r="K1234" s="1">
        <v>43542</v>
      </c>
      <c r="L1234" s="1">
        <v>43542</v>
      </c>
      <c r="M1234" s="1">
        <v>43535</v>
      </c>
      <c r="N1234" t="s">
        <v>1772</v>
      </c>
      <c r="O1234" t="s">
        <v>1773</v>
      </c>
      <c r="P1234" t="s">
        <v>1774</v>
      </c>
      <c r="Q1234" t="s">
        <v>1775</v>
      </c>
      <c r="R1234" s="1">
        <v>45361</v>
      </c>
      <c r="T1234" t="s">
        <v>2295</v>
      </c>
      <c r="U1234" t="s">
        <v>1684</v>
      </c>
      <c r="W1234" t="s">
        <v>1685</v>
      </c>
      <c r="X1234" t="s">
        <v>59</v>
      </c>
      <c r="Y1234" t="s">
        <v>1686</v>
      </c>
      <c r="Z1234" t="s">
        <v>1687</v>
      </c>
      <c r="AA1234" t="s">
        <v>1688</v>
      </c>
      <c r="AC1234">
        <v>1</v>
      </c>
      <c r="AG1234" t="s">
        <v>2258</v>
      </c>
      <c r="AL1234">
        <v>0</v>
      </c>
      <c r="AM1234">
        <v>0</v>
      </c>
      <c r="AN1234">
        <v>1</v>
      </c>
      <c r="AO1234">
        <v>1</v>
      </c>
      <c r="AR1234" s="2">
        <v>44720.388101851851</v>
      </c>
      <c r="AS1234" s="2">
        <v>44720.388101851851</v>
      </c>
      <c r="AT1234">
        <v>512272</v>
      </c>
      <c r="AU1234">
        <v>18</v>
      </c>
      <c r="AV1234">
        <v>0</v>
      </c>
      <c r="AW1234">
        <v>2</v>
      </c>
      <c r="AX1234" t="s">
        <v>2732</v>
      </c>
      <c r="AY1234" t="s">
        <v>2731</v>
      </c>
      <c r="BA1234" s="2">
        <v>44720.379421296297</v>
      </c>
      <c r="BB1234" s="2">
        <v>44183</v>
      </c>
      <c r="BC1234">
        <v>512272</v>
      </c>
      <c r="BD1234">
        <v>31</v>
      </c>
    </row>
    <row r="1235" spans="1:56" hidden="1" x14ac:dyDescent="0.15">
      <c r="A1235">
        <v>238</v>
      </c>
      <c r="B1235">
        <v>16</v>
      </c>
      <c r="C1235">
        <v>3</v>
      </c>
      <c r="D1235">
        <v>3</v>
      </c>
      <c r="E1235">
        <v>0</v>
      </c>
      <c r="G1235" s="1">
        <v>44718</v>
      </c>
      <c r="H1235" t="s">
        <v>2267</v>
      </c>
      <c r="I1235" t="s">
        <v>56</v>
      </c>
      <c r="J1235">
        <v>245</v>
      </c>
      <c r="K1235" s="1">
        <v>43542</v>
      </c>
      <c r="L1235" s="1">
        <v>43542</v>
      </c>
      <c r="M1235" s="1">
        <v>43535</v>
      </c>
      <c r="N1235" t="s">
        <v>1777</v>
      </c>
      <c r="O1235" t="s">
        <v>1778</v>
      </c>
      <c r="P1235" t="s">
        <v>1779</v>
      </c>
      <c r="Q1235" t="s">
        <v>1780</v>
      </c>
      <c r="R1235" s="1">
        <v>45361</v>
      </c>
      <c r="T1235" t="s">
        <v>2295</v>
      </c>
      <c r="U1235" t="s">
        <v>1684</v>
      </c>
      <c r="W1235" t="s">
        <v>1685</v>
      </c>
      <c r="X1235" t="s">
        <v>59</v>
      </c>
      <c r="Y1235" t="s">
        <v>1686</v>
      </c>
      <c r="Z1235" t="s">
        <v>1687</v>
      </c>
      <c r="AA1235" t="s">
        <v>1688</v>
      </c>
      <c r="AC1235">
        <v>1</v>
      </c>
      <c r="AG1235" t="s">
        <v>2258</v>
      </c>
      <c r="AL1235">
        <v>0</v>
      </c>
      <c r="AM1235">
        <v>0</v>
      </c>
      <c r="AN1235">
        <v>1</v>
      </c>
      <c r="AO1235">
        <v>1</v>
      </c>
      <c r="AR1235" s="2">
        <v>44720.388101851851</v>
      </c>
      <c r="AS1235" s="2">
        <v>44720.388101851851</v>
      </c>
      <c r="AT1235">
        <v>512272</v>
      </c>
      <c r="AU1235">
        <v>19</v>
      </c>
      <c r="AV1235">
        <v>0</v>
      </c>
      <c r="AW1235">
        <v>2</v>
      </c>
      <c r="AX1235" t="s">
        <v>2298</v>
      </c>
      <c r="AY1235" t="s">
        <v>2299</v>
      </c>
      <c r="BA1235" s="2">
        <v>44342.473530092589</v>
      </c>
      <c r="BB1235" s="2">
        <v>44183</v>
      </c>
      <c r="BC1235">
        <v>99127</v>
      </c>
      <c r="BD1235">
        <v>31</v>
      </c>
    </row>
    <row r="1236" spans="1:56" hidden="1" x14ac:dyDescent="0.15">
      <c r="A1236">
        <v>238</v>
      </c>
      <c r="B1236">
        <v>16</v>
      </c>
      <c r="C1236">
        <v>3</v>
      </c>
      <c r="D1236">
        <v>3</v>
      </c>
      <c r="E1236">
        <v>0</v>
      </c>
      <c r="G1236" s="1">
        <v>44718</v>
      </c>
      <c r="H1236" t="s">
        <v>2267</v>
      </c>
      <c r="I1236" t="s">
        <v>56</v>
      </c>
      <c r="J1236">
        <v>245</v>
      </c>
      <c r="K1236" s="1">
        <v>43542</v>
      </c>
      <c r="L1236" s="1">
        <v>43542</v>
      </c>
      <c r="M1236" s="1">
        <v>43535</v>
      </c>
      <c r="N1236" t="s">
        <v>1782</v>
      </c>
      <c r="O1236" t="s">
        <v>1783</v>
      </c>
      <c r="P1236" t="s">
        <v>1784</v>
      </c>
      <c r="Q1236" t="s">
        <v>1785</v>
      </c>
      <c r="R1236" s="1">
        <v>45361</v>
      </c>
      <c r="T1236" t="s">
        <v>2295</v>
      </c>
      <c r="U1236" t="s">
        <v>1684</v>
      </c>
      <c r="W1236" t="s">
        <v>1685</v>
      </c>
      <c r="X1236" t="s">
        <v>59</v>
      </c>
      <c r="Y1236" t="s">
        <v>1686</v>
      </c>
      <c r="Z1236" t="s">
        <v>1687</v>
      </c>
      <c r="AA1236" t="s">
        <v>1688</v>
      </c>
      <c r="AC1236">
        <v>1</v>
      </c>
      <c r="AG1236" t="s">
        <v>2258</v>
      </c>
      <c r="AL1236">
        <v>0</v>
      </c>
      <c r="AM1236">
        <v>0</v>
      </c>
      <c r="AN1236">
        <v>1</v>
      </c>
      <c r="AO1236">
        <v>1</v>
      </c>
      <c r="AR1236" s="2">
        <v>44720.388101851851</v>
      </c>
      <c r="AS1236" s="2">
        <v>44720.388101851851</v>
      </c>
      <c r="AT1236">
        <v>512272</v>
      </c>
      <c r="AU1236">
        <v>20</v>
      </c>
      <c r="AV1236">
        <v>0</v>
      </c>
      <c r="AW1236">
        <v>2</v>
      </c>
      <c r="AX1236" t="s">
        <v>2730</v>
      </c>
      <c r="AY1236" t="s">
        <v>2729</v>
      </c>
      <c r="BA1236" s="2">
        <v>44720.379675925928</v>
      </c>
      <c r="BB1236" s="2">
        <v>44183</v>
      </c>
      <c r="BC1236">
        <v>512272</v>
      </c>
      <c r="BD1236">
        <v>31</v>
      </c>
    </row>
    <row r="1237" spans="1:56" hidden="1" x14ac:dyDescent="0.15">
      <c r="A1237">
        <v>238</v>
      </c>
      <c r="B1237">
        <v>16</v>
      </c>
      <c r="C1237">
        <v>3</v>
      </c>
      <c r="D1237">
        <v>3</v>
      </c>
      <c r="E1237">
        <v>0</v>
      </c>
      <c r="G1237" s="1">
        <v>44718</v>
      </c>
      <c r="H1237" t="s">
        <v>2267</v>
      </c>
      <c r="I1237" t="s">
        <v>56</v>
      </c>
      <c r="J1237">
        <v>245</v>
      </c>
      <c r="K1237" s="1">
        <v>43542</v>
      </c>
      <c r="L1237" s="1">
        <v>43542</v>
      </c>
      <c r="M1237" s="1">
        <v>43535</v>
      </c>
      <c r="N1237" t="s">
        <v>2728</v>
      </c>
      <c r="O1237" t="s">
        <v>1798</v>
      </c>
      <c r="P1237" t="s">
        <v>1799</v>
      </c>
      <c r="Q1237" t="s">
        <v>1800</v>
      </c>
      <c r="R1237" s="1">
        <v>45361</v>
      </c>
      <c r="T1237" t="s">
        <v>2295</v>
      </c>
      <c r="U1237" t="s">
        <v>1684</v>
      </c>
      <c r="W1237" t="s">
        <v>1685</v>
      </c>
      <c r="X1237" t="s">
        <v>59</v>
      </c>
      <c r="Y1237" t="s">
        <v>1686</v>
      </c>
      <c r="Z1237" t="s">
        <v>1687</v>
      </c>
      <c r="AA1237" t="s">
        <v>1688</v>
      </c>
      <c r="AC1237">
        <v>1</v>
      </c>
      <c r="AG1237" t="s">
        <v>2258</v>
      </c>
      <c r="AL1237">
        <v>0</v>
      </c>
      <c r="AM1237">
        <v>0</v>
      </c>
      <c r="AN1237">
        <v>1</v>
      </c>
      <c r="AO1237">
        <v>1</v>
      </c>
      <c r="AR1237" s="2">
        <v>44720.388101851851</v>
      </c>
      <c r="AS1237" s="2">
        <v>44720.388101851851</v>
      </c>
      <c r="AT1237">
        <v>512272</v>
      </c>
      <c r="AU1237">
        <v>23</v>
      </c>
      <c r="AV1237">
        <v>0</v>
      </c>
      <c r="AW1237">
        <v>2</v>
      </c>
      <c r="AX1237" t="s">
        <v>2518</v>
      </c>
      <c r="AY1237" t="s">
        <v>2519</v>
      </c>
      <c r="BA1237" s="2">
        <v>44720.373391203706</v>
      </c>
      <c r="BB1237" s="2">
        <v>44183</v>
      </c>
      <c r="BC1237">
        <v>512272</v>
      </c>
      <c r="BD1237">
        <v>31</v>
      </c>
    </row>
    <row r="1238" spans="1:56" hidden="1" x14ac:dyDescent="0.15">
      <c r="A1238">
        <v>238</v>
      </c>
      <c r="B1238">
        <v>16</v>
      </c>
      <c r="C1238">
        <v>3</v>
      </c>
      <c r="D1238">
        <v>3</v>
      </c>
      <c r="E1238">
        <v>0</v>
      </c>
      <c r="G1238" s="1">
        <v>44718</v>
      </c>
      <c r="H1238" t="s">
        <v>2267</v>
      </c>
      <c r="I1238" t="s">
        <v>56</v>
      </c>
      <c r="J1238">
        <v>245</v>
      </c>
      <c r="K1238" s="1">
        <v>43542</v>
      </c>
      <c r="L1238" s="1">
        <v>43542</v>
      </c>
      <c r="M1238" s="1">
        <v>43535</v>
      </c>
      <c r="N1238" t="s">
        <v>1807</v>
      </c>
      <c r="O1238" t="s">
        <v>1808</v>
      </c>
      <c r="P1238" t="s">
        <v>1809</v>
      </c>
      <c r="Q1238" t="s">
        <v>1810</v>
      </c>
      <c r="R1238" s="1">
        <v>45361</v>
      </c>
      <c r="T1238" t="s">
        <v>2295</v>
      </c>
      <c r="U1238" t="s">
        <v>1684</v>
      </c>
      <c r="W1238" t="s">
        <v>1685</v>
      </c>
      <c r="X1238" t="s">
        <v>59</v>
      </c>
      <c r="Y1238" t="s">
        <v>1686</v>
      </c>
      <c r="Z1238" t="s">
        <v>1687</v>
      </c>
      <c r="AA1238" t="s">
        <v>1688</v>
      </c>
      <c r="AC1238">
        <v>1</v>
      </c>
      <c r="AG1238" t="s">
        <v>2258</v>
      </c>
      <c r="AL1238">
        <v>0</v>
      </c>
      <c r="AM1238">
        <v>0</v>
      </c>
      <c r="AN1238">
        <v>1</v>
      </c>
      <c r="AO1238">
        <v>1</v>
      </c>
      <c r="AR1238" s="2">
        <v>44720.388101851851</v>
      </c>
      <c r="AS1238" s="2">
        <v>44720.388101851851</v>
      </c>
      <c r="AT1238">
        <v>512272</v>
      </c>
      <c r="AU1238">
        <v>25</v>
      </c>
      <c r="AV1238">
        <v>0</v>
      </c>
      <c r="AW1238">
        <v>0</v>
      </c>
      <c r="AY1238" t="s">
        <v>1811</v>
      </c>
      <c r="BA1238" s="2">
        <v>44183</v>
      </c>
      <c r="BB1238" s="2">
        <v>44183</v>
      </c>
      <c r="BC1238" t="s">
        <v>63</v>
      </c>
      <c r="BD1238">
        <v>31</v>
      </c>
    </row>
    <row r="1239" spans="1:56" hidden="1" x14ac:dyDescent="0.15">
      <c r="A1239">
        <v>238</v>
      </c>
      <c r="B1239">
        <v>16</v>
      </c>
      <c r="C1239">
        <v>3</v>
      </c>
      <c r="D1239">
        <v>3</v>
      </c>
      <c r="E1239">
        <v>0</v>
      </c>
      <c r="G1239" s="1">
        <v>44718</v>
      </c>
      <c r="H1239" t="s">
        <v>2267</v>
      </c>
      <c r="I1239" t="s">
        <v>56</v>
      </c>
      <c r="J1239">
        <v>245</v>
      </c>
      <c r="K1239" s="1">
        <v>43542</v>
      </c>
      <c r="L1239" s="1">
        <v>43542</v>
      </c>
      <c r="M1239" s="1">
        <v>43535</v>
      </c>
      <c r="N1239" t="s">
        <v>1812</v>
      </c>
      <c r="O1239" t="s">
        <v>1813</v>
      </c>
      <c r="P1239" t="s">
        <v>1814</v>
      </c>
      <c r="Q1239" t="s">
        <v>1815</v>
      </c>
      <c r="R1239" s="1">
        <v>45361</v>
      </c>
      <c r="T1239" t="s">
        <v>2295</v>
      </c>
      <c r="U1239" t="s">
        <v>1684</v>
      </c>
      <c r="W1239" t="s">
        <v>1685</v>
      </c>
      <c r="X1239" t="s">
        <v>59</v>
      </c>
      <c r="Y1239" t="s">
        <v>1686</v>
      </c>
      <c r="Z1239" t="s">
        <v>1687</v>
      </c>
      <c r="AA1239" t="s">
        <v>1688</v>
      </c>
      <c r="AC1239">
        <v>1</v>
      </c>
      <c r="AG1239" t="s">
        <v>2258</v>
      </c>
      <c r="AL1239">
        <v>0</v>
      </c>
      <c r="AM1239">
        <v>0</v>
      </c>
      <c r="AN1239">
        <v>1</v>
      </c>
      <c r="AO1239">
        <v>1</v>
      </c>
      <c r="AR1239" s="2">
        <v>44720.388101851851</v>
      </c>
      <c r="AS1239" s="2">
        <v>44720.388101851851</v>
      </c>
      <c r="AT1239">
        <v>512272</v>
      </c>
      <c r="AU1239">
        <v>26</v>
      </c>
      <c r="AV1239">
        <v>0</v>
      </c>
      <c r="AW1239">
        <v>0</v>
      </c>
      <c r="AY1239" t="s">
        <v>1816</v>
      </c>
      <c r="BA1239" s="2">
        <v>44183</v>
      </c>
      <c r="BB1239" s="2">
        <v>44183</v>
      </c>
      <c r="BC1239" t="s">
        <v>63</v>
      </c>
      <c r="BD1239">
        <v>31</v>
      </c>
    </row>
    <row r="1240" spans="1:56" hidden="1" x14ac:dyDescent="0.15">
      <c r="A1240">
        <v>238</v>
      </c>
      <c r="B1240">
        <v>16</v>
      </c>
      <c r="C1240">
        <v>3</v>
      </c>
      <c r="D1240">
        <v>3</v>
      </c>
      <c r="E1240">
        <v>0</v>
      </c>
      <c r="G1240" s="1">
        <v>44718</v>
      </c>
      <c r="H1240" t="s">
        <v>2267</v>
      </c>
      <c r="I1240" t="s">
        <v>56</v>
      </c>
      <c r="J1240">
        <v>245</v>
      </c>
      <c r="K1240" s="1">
        <v>43542</v>
      </c>
      <c r="L1240" s="1">
        <v>43542</v>
      </c>
      <c r="M1240" s="1">
        <v>43535</v>
      </c>
      <c r="N1240" t="s">
        <v>2727</v>
      </c>
      <c r="O1240" t="s">
        <v>1818</v>
      </c>
      <c r="P1240" t="s">
        <v>1819</v>
      </c>
      <c r="Q1240" t="s">
        <v>1820</v>
      </c>
      <c r="R1240" s="1">
        <v>45361</v>
      </c>
      <c r="T1240" t="s">
        <v>2295</v>
      </c>
      <c r="U1240" t="s">
        <v>1684</v>
      </c>
      <c r="W1240" t="s">
        <v>1685</v>
      </c>
      <c r="X1240" t="s">
        <v>59</v>
      </c>
      <c r="Y1240" t="s">
        <v>1686</v>
      </c>
      <c r="Z1240" t="s">
        <v>1687</v>
      </c>
      <c r="AA1240" t="s">
        <v>1688</v>
      </c>
      <c r="AC1240">
        <v>1</v>
      </c>
      <c r="AG1240" t="s">
        <v>2258</v>
      </c>
      <c r="AL1240">
        <v>0</v>
      </c>
      <c r="AM1240">
        <v>0</v>
      </c>
      <c r="AN1240">
        <v>1</v>
      </c>
      <c r="AO1240">
        <v>1</v>
      </c>
      <c r="AR1240" s="2">
        <v>44720.388101851851</v>
      </c>
      <c r="AS1240" s="2">
        <v>44720.388101851851</v>
      </c>
      <c r="AT1240">
        <v>512272</v>
      </c>
      <c r="AU1240">
        <v>27</v>
      </c>
      <c r="AV1240">
        <v>0</v>
      </c>
      <c r="AW1240">
        <v>2</v>
      </c>
      <c r="AX1240" t="s">
        <v>2726</v>
      </c>
      <c r="AY1240" t="s">
        <v>2725</v>
      </c>
      <c r="BA1240" s="2">
        <v>44720.374768518515</v>
      </c>
      <c r="BB1240" s="2">
        <v>44183</v>
      </c>
      <c r="BC1240">
        <v>512272</v>
      </c>
      <c r="BD1240">
        <v>31</v>
      </c>
    </row>
    <row r="1241" spans="1:56" hidden="1" x14ac:dyDescent="0.15">
      <c r="A1241">
        <v>238</v>
      </c>
      <c r="B1241">
        <v>16</v>
      </c>
      <c r="C1241">
        <v>3</v>
      </c>
      <c r="D1241">
        <v>3</v>
      </c>
      <c r="E1241">
        <v>0</v>
      </c>
      <c r="G1241" s="1">
        <v>44718</v>
      </c>
      <c r="H1241" t="s">
        <v>2267</v>
      </c>
      <c r="I1241" t="s">
        <v>56</v>
      </c>
      <c r="J1241">
        <v>245</v>
      </c>
      <c r="K1241" s="1">
        <v>43542</v>
      </c>
      <c r="L1241" s="1">
        <v>43542</v>
      </c>
      <c r="M1241" s="1">
        <v>43535</v>
      </c>
      <c r="N1241" t="s">
        <v>1827</v>
      </c>
      <c r="O1241" t="s">
        <v>1828</v>
      </c>
      <c r="P1241" t="s">
        <v>1829</v>
      </c>
      <c r="Q1241" t="s">
        <v>1830</v>
      </c>
      <c r="R1241" s="1">
        <v>45361</v>
      </c>
      <c r="T1241" t="s">
        <v>2295</v>
      </c>
      <c r="U1241" t="s">
        <v>1684</v>
      </c>
      <c r="W1241" t="s">
        <v>1685</v>
      </c>
      <c r="X1241" t="s">
        <v>59</v>
      </c>
      <c r="Y1241" t="s">
        <v>1686</v>
      </c>
      <c r="Z1241" t="s">
        <v>1687</v>
      </c>
      <c r="AA1241" t="s">
        <v>1688</v>
      </c>
      <c r="AC1241">
        <v>1</v>
      </c>
      <c r="AG1241" t="s">
        <v>2258</v>
      </c>
      <c r="AL1241">
        <v>0</v>
      </c>
      <c r="AM1241">
        <v>0</v>
      </c>
      <c r="AN1241">
        <v>1</v>
      </c>
      <c r="AO1241">
        <v>1</v>
      </c>
      <c r="AR1241" s="2">
        <v>44720.388101851851</v>
      </c>
      <c r="AS1241" s="2">
        <v>44720.388101851851</v>
      </c>
      <c r="AT1241">
        <v>512272</v>
      </c>
      <c r="AU1241">
        <v>29</v>
      </c>
      <c r="AV1241">
        <v>0</v>
      </c>
      <c r="AW1241">
        <v>0</v>
      </c>
      <c r="AY1241" t="s">
        <v>1831</v>
      </c>
      <c r="BA1241" s="2">
        <v>44183</v>
      </c>
      <c r="BB1241" s="2">
        <v>44183</v>
      </c>
      <c r="BC1241" t="s">
        <v>63</v>
      </c>
      <c r="BD1241">
        <v>31</v>
      </c>
    </row>
    <row r="1242" spans="1:56" hidden="1" x14ac:dyDescent="0.15">
      <c r="A1242">
        <v>238</v>
      </c>
      <c r="B1242">
        <v>16</v>
      </c>
      <c r="C1242">
        <v>3</v>
      </c>
      <c r="D1242">
        <v>3</v>
      </c>
      <c r="E1242">
        <v>0</v>
      </c>
      <c r="G1242" s="1">
        <v>44718</v>
      </c>
      <c r="H1242" t="s">
        <v>2267</v>
      </c>
      <c r="I1242" t="s">
        <v>56</v>
      </c>
      <c r="J1242">
        <v>245</v>
      </c>
      <c r="K1242" s="1">
        <v>43542</v>
      </c>
      <c r="L1242" s="1">
        <v>43542</v>
      </c>
      <c r="M1242" s="1">
        <v>43535</v>
      </c>
      <c r="N1242" t="s">
        <v>1832</v>
      </c>
      <c r="O1242" t="s">
        <v>1833</v>
      </c>
      <c r="P1242" t="s">
        <v>1834</v>
      </c>
      <c r="Q1242" t="s">
        <v>1835</v>
      </c>
      <c r="R1242" s="1">
        <v>45361</v>
      </c>
      <c r="T1242" t="s">
        <v>2295</v>
      </c>
      <c r="U1242" t="s">
        <v>1684</v>
      </c>
      <c r="W1242" t="s">
        <v>1685</v>
      </c>
      <c r="X1242" t="s">
        <v>59</v>
      </c>
      <c r="Y1242" t="s">
        <v>1686</v>
      </c>
      <c r="Z1242" t="s">
        <v>1687</v>
      </c>
      <c r="AA1242" t="s">
        <v>1688</v>
      </c>
      <c r="AC1242">
        <v>1</v>
      </c>
      <c r="AG1242" t="s">
        <v>2258</v>
      </c>
      <c r="AL1242">
        <v>0</v>
      </c>
      <c r="AM1242">
        <v>0</v>
      </c>
      <c r="AN1242">
        <v>1</v>
      </c>
      <c r="AO1242">
        <v>1</v>
      </c>
      <c r="AR1242" s="2">
        <v>44720.388101851851</v>
      </c>
      <c r="AS1242" s="2">
        <v>44720.388101851851</v>
      </c>
      <c r="AT1242">
        <v>512272</v>
      </c>
      <c r="AU1242">
        <v>30</v>
      </c>
      <c r="AV1242">
        <v>0</v>
      </c>
      <c r="AW1242">
        <v>2</v>
      </c>
      <c r="AX1242" t="s">
        <v>2520</v>
      </c>
      <c r="AY1242" t="s">
        <v>2521</v>
      </c>
      <c r="BA1242" s="2">
        <v>44518.607523148145</v>
      </c>
      <c r="BB1242" s="2">
        <v>44183</v>
      </c>
      <c r="BC1242">
        <v>99127</v>
      </c>
      <c r="BD1242">
        <v>31</v>
      </c>
    </row>
    <row r="1243" spans="1:56" hidden="1" x14ac:dyDescent="0.15">
      <c r="A1243">
        <v>238</v>
      </c>
      <c r="B1243">
        <v>16</v>
      </c>
      <c r="C1243">
        <v>3</v>
      </c>
      <c r="D1243">
        <v>3</v>
      </c>
      <c r="E1243">
        <v>0</v>
      </c>
      <c r="G1243" s="1">
        <v>44718</v>
      </c>
      <c r="H1243" t="s">
        <v>2267</v>
      </c>
      <c r="I1243" t="s">
        <v>56</v>
      </c>
      <c r="J1243">
        <v>245</v>
      </c>
      <c r="K1243" s="1">
        <v>43542</v>
      </c>
      <c r="L1243" s="1">
        <v>43542</v>
      </c>
      <c r="M1243" s="1">
        <v>43535</v>
      </c>
      <c r="N1243" t="s">
        <v>1837</v>
      </c>
      <c r="O1243" t="s">
        <v>1838</v>
      </c>
      <c r="P1243" t="s">
        <v>1839</v>
      </c>
      <c r="Q1243" t="s">
        <v>1840</v>
      </c>
      <c r="R1243" s="1">
        <v>45361</v>
      </c>
      <c r="T1243" t="s">
        <v>2295</v>
      </c>
      <c r="U1243" t="s">
        <v>1684</v>
      </c>
      <c r="W1243" t="s">
        <v>1685</v>
      </c>
      <c r="X1243" t="s">
        <v>59</v>
      </c>
      <c r="Y1243" t="s">
        <v>1686</v>
      </c>
      <c r="Z1243" t="s">
        <v>1687</v>
      </c>
      <c r="AA1243" t="s">
        <v>1688</v>
      </c>
      <c r="AC1243">
        <v>1</v>
      </c>
      <c r="AG1243" t="s">
        <v>2258</v>
      </c>
      <c r="AL1243">
        <v>0</v>
      </c>
      <c r="AM1243">
        <v>0</v>
      </c>
      <c r="AN1243">
        <v>1</v>
      </c>
      <c r="AO1243">
        <v>1</v>
      </c>
      <c r="AR1243" s="2">
        <v>44720.388101851851</v>
      </c>
      <c r="AS1243" s="2">
        <v>44720.388101851851</v>
      </c>
      <c r="AT1243">
        <v>512272</v>
      </c>
      <c r="AU1243">
        <v>31</v>
      </c>
      <c r="AV1243">
        <v>0</v>
      </c>
      <c r="AW1243">
        <v>0</v>
      </c>
      <c r="AY1243" t="s">
        <v>1841</v>
      </c>
      <c r="BA1243" s="2">
        <v>44183</v>
      </c>
      <c r="BB1243" s="2">
        <v>44183</v>
      </c>
      <c r="BC1243" t="s">
        <v>63</v>
      </c>
      <c r="BD1243">
        <v>31</v>
      </c>
    </row>
    <row r="1244" spans="1:56" hidden="1" x14ac:dyDescent="0.15">
      <c r="A1244">
        <v>238</v>
      </c>
      <c r="B1244">
        <v>16</v>
      </c>
      <c r="C1244">
        <v>3</v>
      </c>
      <c r="D1244">
        <v>3</v>
      </c>
      <c r="E1244">
        <v>0</v>
      </c>
      <c r="G1244" s="1">
        <v>44718</v>
      </c>
      <c r="H1244" t="s">
        <v>2267</v>
      </c>
      <c r="I1244" t="s">
        <v>56</v>
      </c>
      <c r="J1244">
        <v>245</v>
      </c>
      <c r="K1244" s="1">
        <v>43542</v>
      </c>
      <c r="L1244" s="1">
        <v>43542</v>
      </c>
      <c r="M1244" s="1">
        <v>43535</v>
      </c>
      <c r="N1244" t="s">
        <v>1842</v>
      </c>
      <c r="O1244" t="s">
        <v>1843</v>
      </c>
      <c r="P1244" t="s">
        <v>1844</v>
      </c>
      <c r="Q1244" t="s">
        <v>1845</v>
      </c>
      <c r="R1244" s="1">
        <v>45361</v>
      </c>
      <c r="T1244" t="s">
        <v>2295</v>
      </c>
      <c r="U1244" t="s">
        <v>1684</v>
      </c>
      <c r="W1244" t="s">
        <v>1685</v>
      </c>
      <c r="X1244" t="s">
        <v>59</v>
      </c>
      <c r="Y1244" t="s">
        <v>1686</v>
      </c>
      <c r="Z1244" t="s">
        <v>1687</v>
      </c>
      <c r="AA1244" t="s">
        <v>1688</v>
      </c>
      <c r="AC1244">
        <v>1</v>
      </c>
      <c r="AG1244" t="s">
        <v>2258</v>
      </c>
      <c r="AL1244">
        <v>0</v>
      </c>
      <c r="AM1244">
        <v>0</v>
      </c>
      <c r="AN1244">
        <v>1</v>
      </c>
      <c r="AO1244">
        <v>1</v>
      </c>
      <c r="AR1244" s="2">
        <v>44720.388101851851</v>
      </c>
      <c r="AS1244" s="2">
        <v>44720.388101851851</v>
      </c>
      <c r="AT1244">
        <v>512272</v>
      </c>
      <c r="AU1244">
        <v>32</v>
      </c>
      <c r="AV1244">
        <v>0</v>
      </c>
      <c r="AW1244">
        <v>2</v>
      </c>
      <c r="AX1244" t="s">
        <v>2724</v>
      </c>
      <c r="AY1244" t="s">
        <v>2723</v>
      </c>
      <c r="BA1244" s="2">
        <v>44720.381342592591</v>
      </c>
      <c r="BB1244" s="2">
        <v>44183</v>
      </c>
      <c r="BC1244">
        <v>512272</v>
      </c>
      <c r="BD1244">
        <v>31</v>
      </c>
    </row>
    <row r="1245" spans="1:56" hidden="1" x14ac:dyDescent="0.15">
      <c r="A1245">
        <v>238</v>
      </c>
      <c r="B1245">
        <v>16</v>
      </c>
      <c r="C1245">
        <v>3</v>
      </c>
      <c r="D1245">
        <v>3</v>
      </c>
      <c r="E1245">
        <v>0</v>
      </c>
      <c r="G1245" s="1">
        <v>44718</v>
      </c>
      <c r="H1245" t="s">
        <v>2267</v>
      </c>
      <c r="I1245" t="s">
        <v>56</v>
      </c>
      <c r="J1245">
        <v>245</v>
      </c>
      <c r="K1245" s="1">
        <v>43542</v>
      </c>
      <c r="L1245" s="1">
        <v>43542</v>
      </c>
      <c r="M1245" s="1">
        <v>43535</v>
      </c>
      <c r="N1245" t="s">
        <v>1847</v>
      </c>
      <c r="O1245" t="s">
        <v>1848</v>
      </c>
      <c r="P1245" t="s">
        <v>1849</v>
      </c>
      <c r="Q1245" t="s">
        <v>1850</v>
      </c>
      <c r="R1245" s="1">
        <v>45361</v>
      </c>
      <c r="T1245" t="s">
        <v>2295</v>
      </c>
      <c r="U1245" t="s">
        <v>1684</v>
      </c>
      <c r="W1245" t="s">
        <v>1685</v>
      </c>
      <c r="X1245" t="s">
        <v>59</v>
      </c>
      <c r="Y1245" t="s">
        <v>1686</v>
      </c>
      <c r="Z1245" t="s">
        <v>1687</v>
      </c>
      <c r="AA1245" t="s">
        <v>1688</v>
      </c>
      <c r="AC1245">
        <v>1</v>
      </c>
      <c r="AG1245" t="s">
        <v>2258</v>
      </c>
      <c r="AL1245">
        <v>0</v>
      </c>
      <c r="AM1245">
        <v>0</v>
      </c>
      <c r="AN1245">
        <v>1</v>
      </c>
      <c r="AO1245">
        <v>1</v>
      </c>
      <c r="AR1245" s="2">
        <v>44720.388101851851</v>
      </c>
      <c r="AS1245" s="2">
        <v>44720.388101851851</v>
      </c>
      <c r="AT1245">
        <v>512272</v>
      </c>
      <c r="AU1245">
        <v>33</v>
      </c>
      <c r="AV1245">
        <v>0</v>
      </c>
      <c r="AW1245">
        <v>2</v>
      </c>
      <c r="AX1245" t="s">
        <v>2306</v>
      </c>
      <c r="AY1245" t="s">
        <v>2307</v>
      </c>
      <c r="BA1245" s="2">
        <v>44342.474918981483</v>
      </c>
      <c r="BB1245" s="2">
        <v>44183</v>
      </c>
      <c r="BC1245">
        <v>99127</v>
      </c>
      <c r="BD1245">
        <v>31</v>
      </c>
    </row>
    <row r="1246" spans="1:56" hidden="1" x14ac:dyDescent="0.15">
      <c r="A1246">
        <v>238</v>
      </c>
      <c r="B1246">
        <v>16</v>
      </c>
      <c r="C1246">
        <v>3</v>
      </c>
      <c r="D1246">
        <v>3</v>
      </c>
      <c r="E1246">
        <v>0</v>
      </c>
      <c r="G1246" s="1">
        <v>44718</v>
      </c>
      <c r="H1246" t="s">
        <v>2267</v>
      </c>
      <c r="I1246" t="s">
        <v>56</v>
      </c>
      <c r="J1246">
        <v>245</v>
      </c>
      <c r="K1246" s="1">
        <v>43542</v>
      </c>
      <c r="L1246" s="1">
        <v>43542</v>
      </c>
      <c r="M1246" s="1">
        <v>43535</v>
      </c>
      <c r="N1246" t="s">
        <v>1852</v>
      </c>
      <c r="O1246" t="s">
        <v>1853</v>
      </c>
      <c r="P1246" t="s">
        <v>1854</v>
      </c>
      <c r="Q1246" t="s">
        <v>1855</v>
      </c>
      <c r="R1246" s="1">
        <v>45361</v>
      </c>
      <c r="T1246" t="s">
        <v>2295</v>
      </c>
      <c r="U1246" t="s">
        <v>1684</v>
      </c>
      <c r="W1246" t="s">
        <v>1685</v>
      </c>
      <c r="X1246" t="s">
        <v>59</v>
      </c>
      <c r="Y1246" t="s">
        <v>1686</v>
      </c>
      <c r="Z1246" t="s">
        <v>1687</v>
      </c>
      <c r="AA1246" t="s">
        <v>1688</v>
      </c>
      <c r="AC1246">
        <v>1</v>
      </c>
      <c r="AG1246" t="s">
        <v>2258</v>
      </c>
      <c r="AL1246">
        <v>0</v>
      </c>
      <c r="AM1246">
        <v>0</v>
      </c>
      <c r="AN1246">
        <v>1</v>
      </c>
      <c r="AO1246">
        <v>1</v>
      </c>
      <c r="AR1246" s="2">
        <v>44720.388101851851</v>
      </c>
      <c r="AS1246" s="2">
        <v>44720.388101851851</v>
      </c>
      <c r="AT1246">
        <v>512272</v>
      </c>
      <c r="AU1246">
        <v>34</v>
      </c>
      <c r="AV1246">
        <v>0</v>
      </c>
      <c r="AW1246">
        <v>0</v>
      </c>
      <c r="AY1246" t="s">
        <v>1856</v>
      </c>
      <c r="BA1246" s="2">
        <v>44183</v>
      </c>
      <c r="BB1246" s="2">
        <v>44183</v>
      </c>
      <c r="BC1246" t="s">
        <v>63</v>
      </c>
      <c r="BD1246">
        <v>31</v>
      </c>
    </row>
    <row r="1247" spans="1:56" hidden="1" x14ac:dyDescent="0.15">
      <c r="A1247">
        <v>238</v>
      </c>
      <c r="B1247">
        <v>16</v>
      </c>
      <c r="C1247">
        <v>3</v>
      </c>
      <c r="D1247">
        <v>3</v>
      </c>
      <c r="E1247">
        <v>0</v>
      </c>
      <c r="G1247" s="1">
        <v>44718</v>
      </c>
      <c r="H1247" t="s">
        <v>2267</v>
      </c>
      <c r="I1247" t="s">
        <v>56</v>
      </c>
      <c r="J1247">
        <v>245</v>
      </c>
      <c r="K1247" s="1">
        <v>43542</v>
      </c>
      <c r="L1247" s="1">
        <v>43542</v>
      </c>
      <c r="M1247" s="1">
        <v>43535</v>
      </c>
      <c r="N1247" t="s">
        <v>1857</v>
      </c>
      <c r="O1247" t="s">
        <v>1858</v>
      </c>
      <c r="P1247" t="s">
        <v>1859</v>
      </c>
      <c r="Q1247" t="s">
        <v>1860</v>
      </c>
      <c r="R1247" s="1">
        <v>45361</v>
      </c>
      <c r="T1247" t="s">
        <v>2295</v>
      </c>
      <c r="U1247" t="s">
        <v>1684</v>
      </c>
      <c r="W1247" t="s">
        <v>1685</v>
      </c>
      <c r="X1247" t="s">
        <v>59</v>
      </c>
      <c r="Y1247" t="s">
        <v>1686</v>
      </c>
      <c r="Z1247" t="s">
        <v>1687</v>
      </c>
      <c r="AA1247" t="s">
        <v>1688</v>
      </c>
      <c r="AC1247">
        <v>1</v>
      </c>
      <c r="AG1247" t="s">
        <v>2258</v>
      </c>
      <c r="AL1247">
        <v>0</v>
      </c>
      <c r="AM1247">
        <v>0</v>
      </c>
      <c r="AN1247">
        <v>1</v>
      </c>
      <c r="AO1247">
        <v>1</v>
      </c>
      <c r="AR1247" s="2">
        <v>44720.388101851851</v>
      </c>
      <c r="AS1247" s="2">
        <v>44720.388101851851</v>
      </c>
      <c r="AT1247">
        <v>512272</v>
      </c>
      <c r="AU1247">
        <v>35</v>
      </c>
      <c r="AV1247">
        <v>0</v>
      </c>
      <c r="AW1247">
        <v>2</v>
      </c>
      <c r="AX1247" t="s">
        <v>2308</v>
      </c>
      <c r="AY1247" t="s">
        <v>2309</v>
      </c>
      <c r="BA1247" s="2">
        <v>44342.474282407406</v>
      </c>
      <c r="BB1247" s="2">
        <v>44183</v>
      </c>
      <c r="BC1247">
        <v>99127</v>
      </c>
      <c r="BD1247">
        <v>31</v>
      </c>
    </row>
    <row r="1248" spans="1:56" hidden="1" x14ac:dyDescent="0.15">
      <c r="A1248">
        <v>238</v>
      </c>
      <c r="B1248">
        <v>16</v>
      </c>
      <c r="C1248">
        <v>3</v>
      </c>
      <c r="D1248">
        <v>3</v>
      </c>
      <c r="E1248">
        <v>0</v>
      </c>
      <c r="G1248" s="1">
        <v>44718</v>
      </c>
      <c r="H1248" t="s">
        <v>2267</v>
      </c>
      <c r="I1248" t="s">
        <v>56</v>
      </c>
      <c r="J1248">
        <v>245</v>
      </c>
      <c r="K1248" s="1">
        <v>43542</v>
      </c>
      <c r="L1248" s="1">
        <v>43542</v>
      </c>
      <c r="M1248" s="1">
        <v>43535</v>
      </c>
      <c r="N1248" t="s">
        <v>1862</v>
      </c>
      <c r="O1248" t="s">
        <v>1863</v>
      </c>
      <c r="P1248" t="s">
        <v>1864</v>
      </c>
      <c r="Q1248" t="s">
        <v>1865</v>
      </c>
      <c r="R1248" s="1">
        <v>45361</v>
      </c>
      <c r="T1248" t="s">
        <v>2295</v>
      </c>
      <c r="U1248" t="s">
        <v>1684</v>
      </c>
      <c r="W1248" t="s">
        <v>1685</v>
      </c>
      <c r="X1248" t="s">
        <v>59</v>
      </c>
      <c r="Y1248" t="s">
        <v>1686</v>
      </c>
      <c r="Z1248" t="s">
        <v>1687</v>
      </c>
      <c r="AA1248" t="s">
        <v>1688</v>
      </c>
      <c r="AC1248">
        <v>1</v>
      </c>
      <c r="AG1248" t="s">
        <v>2258</v>
      </c>
      <c r="AL1248">
        <v>0</v>
      </c>
      <c r="AM1248">
        <v>0</v>
      </c>
      <c r="AN1248">
        <v>1</v>
      </c>
      <c r="AO1248">
        <v>1</v>
      </c>
      <c r="AR1248" s="2">
        <v>44720.388101851851</v>
      </c>
      <c r="AS1248" s="2">
        <v>44720.388101851851</v>
      </c>
      <c r="AT1248">
        <v>512272</v>
      </c>
      <c r="AU1248">
        <v>36</v>
      </c>
      <c r="AV1248">
        <v>0</v>
      </c>
      <c r="AW1248">
        <v>0</v>
      </c>
      <c r="AY1248" t="s">
        <v>1866</v>
      </c>
      <c r="BA1248" s="2">
        <v>44183</v>
      </c>
      <c r="BB1248" s="2">
        <v>44183</v>
      </c>
      <c r="BC1248" t="s">
        <v>63</v>
      </c>
      <c r="BD1248">
        <v>31</v>
      </c>
    </row>
    <row r="1249" spans="1:56" hidden="1" x14ac:dyDescent="0.15">
      <c r="A1249">
        <v>238</v>
      </c>
      <c r="B1249">
        <v>16</v>
      </c>
      <c r="C1249">
        <v>3</v>
      </c>
      <c r="D1249">
        <v>3</v>
      </c>
      <c r="E1249">
        <v>0</v>
      </c>
      <c r="G1249" s="1">
        <v>44718</v>
      </c>
      <c r="H1249" t="s">
        <v>2267</v>
      </c>
      <c r="I1249" t="s">
        <v>56</v>
      </c>
      <c r="J1249">
        <v>245</v>
      </c>
      <c r="K1249" s="1">
        <v>43542</v>
      </c>
      <c r="L1249" s="1">
        <v>43542</v>
      </c>
      <c r="M1249" s="1">
        <v>43535</v>
      </c>
      <c r="N1249" t="s">
        <v>1867</v>
      </c>
      <c r="O1249" t="s">
        <v>1868</v>
      </c>
      <c r="P1249" t="s">
        <v>1869</v>
      </c>
      <c r="Q1249" t="s">
        <v>1870</v>
      </c>
      <c r="R1249" s="1">
        <v>45361</v>
      </c>
      <c r="T1249" t="s">
        <v>2295</v>
      </c>
      <c r="U1249" t="s">
        <v>1684</v>
      </c>
      <c r="W1249" t="s">
        <v>1685</v>
      </c>
      <c r="X1249" t="s">
        <v>59</v>
      </c>
      <c r="Y1249" t="s">
        <v>1686</v>
      </c>
      <c r="Z1249" t="s">
        <v>1687</v>
      </c>
      <c r="AA1249" t="s">
        <v>1688</v>
      </c>
      <c r="AC1249">
        <v>1</v>
      </c>
      <c r="AG1249" t="s">
        <v>2258</v>
      </c>
      <c r="AL1249">
        <v>0</v>
      </c>
      <c r="AM1249">
        <v>0</v>
      </c>
      <c r="AN1249">
        <v>1</v>
      </c>
      <c r="AO1249">
        <v>1</v>
      </c>
      <c r="AR1249" s="2">
        <v>44720.388101851851</v>
      </c>
      <c r="AS1249" s="2">
        <v>44720.388101851851</v>
      </c>
      <c r="AT1249">
        <v>512272</v>
      </c>
      <c r="AU1249">
        <v>37</v>
      </c>
      <c r="AV1249">
        <v>0</v>
      </c>
      <c r="AW1249">
        <v>2</v>
      </c>
      <c r="AX1249" t="s">
        <v>2524</v>
      </c>
      <c r="AY1249" t="s">
        <v>2525</v>
      </c>
      <c r="BA1249" s="2">
        <v>44518.609953703701</v>
      </c>
      <c r="BB1249" s="2">
        <v>44183</v>
      </c>
      <c r="BC1249">
        <v>99127</v>
      </c>
      <c r="BD1249">
        <v>31</v>
      </c>
    </row>
    <row r="1250" spans="1:56" hidden="1" x14ac:dyDescent="0.15">
      <c r="A1250">
        <v>238</v>
      </c>
      <c r="B1250">
        <v>16</v>
      </c>
      <c r="C1250">
        <v>3</v>
      </c>
      <c r="D1250">
        <v>3</v>
      </c>
      <c r="E1250">
        <v>0</v>
      </c>
      <c r="G1250" s="1">
        <v>44718</v>
      </c>
      <c r="H1250" t="s">
        <v>2267</v>
      </c>
      <c r="I1250" t="s">
        <v>56</v>
      </c>
      <c r="J1250">
        <v>245</v>
      </c>
      <c r="K1250" s="1">
        <v>43542</v>
      </c>
      <c r="L1250" s="1">
        <v>43542</v>
      </c>
      <c r="M1250" s="1">
        <v>43535</v>
      </c>
      <c r="N1250" t="s">
        <v>1872</v>
      </c>
      <c r="O1250" t="s">
        <v>1873</v>
      </c>
      <c r="P1250" t="s">
        <v>1874</v>
      </c>
      <c r="Q1250" t="s">
        <v>1875</v>
      </c>
      <c r="R1250" s="1">
        <v>45361</v>
      </c>
      <c r="T1250" t="s">
        <v>2295</v>
      </c>
      <c r="U1250" t="s">
        <v>1684</v>
      </c>
      <c r="W1250" t="s">
        <v>1685</v>
      </c>
      <c r="X1250" t="s">
        <v>59</v>
      </c>
      <c r="Y1250" t="s">
        <v>1686</v>
      </c>
      <c r="Z1250" t="s">
        <v>1687</v>
      </c>
      <c r="AA1250" t="s">
        <v>1688</v>
      </c>
      <c r="AC1250">
        <v>1</v>
      </c>
      <c r="AG1250" t="s">
        <v>2258</v>
      </c>
      <c r="AL1250">
        <v>0</v>
      </c>
      <c r="AM1250">
        <v>0</v>
      </c>
      <c r="AN1250">
        <v>1</v>
      </c>
      <c r="AO1250">
        <v>1</v>
      </c>
      <c r="AR1250" s="2">
        <v>44720.388101851851</v>
      </c>
      <c r="AS1250" s="2">
        <v>44720.388101851851</v>
      </c>
      <c r="AT1250">
        <v>512272</v>
      </c>
      <c r="AU1250">
        <v>38</v>
      </c>
      <c r="AV1250">
        <v>0</v>
      </c>
      <c r="AW1250">
        <v>2</v>
      </c>
      <c r="AX1250" t="s">
        <v>2310</v>
      </c>
      <c r="AY1250" t="s">
        <v>2311</v>
      </c>
      <c r="BA1250" s="2">
        <v>44342.476307870369</v>
      </c>
      <c r="BB1250" s="2">
        <v>44183</v>
      </c>
      <c r="BC1250">
        <v>99127</v>
      </c>
      <c r="BD1250">
        <v>31</v>
      </c>
    </row>
    <row r="1251" spans="1:56" hidden="1" x14ac:dyDescent="0.15">
      <c r="A1251">
        <v>238</v>
      </c>
      <c r="B1251">
        <v>16</v>
      </c>
      <c r="C1251">
        <v>3</v>
      </c>
      <c r="D1251">
        <v>3</v>
      </c>
      <c r="E1251">
        <v>0</v>
      </c>
      <c r="G1251" s="1">
        <v>44718</v>
      </c>
      <c r="H1251" t="s">
        <v>2267</v>
      </c>
      <c r="I1251" t="s">
        <v>56</v>
      </c>
      <c r="J1251">
        <v>245</v>
      </c>
      <c r="K1251" s="1">
        <v>43542</v>
      </c>
      <c r="L1251" s="1">
        <v>43542</v>
      </c>
      <c r="M1251" s="1">
        <v>43535</v>
      </c>
      <c r="N1251" t="s">
        <v>1877</v>
      </c>
      <c r="O1251" t="s">
        <v>1878</v>
      </c>
      <c r="P1251" t="s">
        <v>1879</v>
      </c>
      <c r="Q1251" t="s">
        <v>1880</v>
      </c>
      <c r="R1251" s="1">
        <v>45361</v>
      </c>
      <c r="T1251" t="s">
        <v>2295</v>
      </c>
      <c r="U1251" t="s">
        <v>1684</v>
      </c>
      <c r="W1251" t="s">
        <v>1685</v>
      </c>
      <c r="X1251" t="s">
        <v>59</v>
      </c>
      <c r="Y1251" t="s">
        <v>1686</v>
      </c>
      <c r="Z1251" t="s">
        <v>1687</v>
      </c>
      <c r="AA1251" t="s">
        <v>1688</v>
      </c>
      <c r="AC1251">
        <v>1</v>
      </c>
      <c r="AG1251" t="s">
        <v>2258</v>
      </c>
      <c r="AL1251">
        <v>0</v>
      </c>
      <c r="AM1251">
        <v>0</v>
      </c>
      <c r="AN1251">
        <v>1</v>
      </c>
      <c r="AO1251">
        <v>1</v>
      </c>
      <c r="AR1251" s="2">
        <v>44720.388101851851</v>
      </c>
      <c r="AS1251" s="2">
        <v>44720.388101851851</v>
      </c>
      <c r="AT1251">
        <v>512272</v>
      </c>
      <c r="AU1251">
        <v>39</v>
      </c>
      <c r="AV1251">
        <v>0</v>
      </c>
      <c r="AW1251">
        <v>2</v>
      </c>
      <c r="AX1251" t="s">
        <v>2722</v>
      </c>
      <c r="AY1251" t="s">
        <v>2721</v>
      </c>
      <c r="BA1251" s="2">
        <v>44720.381701388891</v>
      </c>
      <c r="BB1251" s="2">
        <v>44183</v>
      </c>
      <c r="BC1251">
        <v>512272</v>
      </c>
      <c r="BD1251">
        <v>31</v>
      </c>
    </row>
    <row r="1252" spans="1:56" hidden="1" x14ac:dyDescent="0.15">
      <c r="A1252">
        <v>238</v>
      </c>
      <c r="B1252">
        <v>16</v>
      </c>
      <c r="C1252">
        <v>3</v>
      </c>
      <c r="D1252">
        <v>3</v>
      </c>
      <c r="E1252">
        <v>0</v>
      </c>
      <c r="G1252" s="1">
        <v>44718</v>
      </c>
      <c r="H1252" t="s">
        <v>2267</v>
      </c>
      <c r="I1252" t="s">
        <v>56</v>
      </c>
      <c r="J1252">
        <v>245</v>
      </c>
      <c r="K1252" s="1">
        <v>43542</v>
      </c>
      <c r="L1252" s="1">
        <v>43542</v>
      </c>
      <c r="M1252" s="1">
        <v>43535</v>
      </c>
      <c r="N1252" t="s">
        <v>1882</v>
      </c>
      <c r="O1252" t="s">
        <v>1883</v>
      </c>
      <c r="P1252" t="s">
        <v>1884</v>
      </c>
      <c r="Q1252" t="s">
        <v>1885</v>
      </c>
      <c r="R1252" s="1">
        <v>45361</v>
      </c>
      <c r="T1252" t="s">
        <v>2295</v>
      </c>
      <c r="U1252" t="s">
        <v>1684</v>
      </c>
      <c r="W1252" t="s">
        <v>1685</v>
      </c>
      <c r="X1252" t="s">
        <v>59</v>
      </c>
      <c r="Y1252" t="s">
        <v>1686</v>
      </c>
      <c r="Z1252" t="s">
        <v>1687</v>
      </c>
      <c r="AA1252" t="s">
        <v>1688</v>
      </c>
      <c r="AC1252">
        <v>1</v>
      </c>
      <c r="AG1252" t="s">
        <v>2258</v>
      </c>
      <c r="AL1252">
        <v>0</v>
      </c>
      <c r="AM1252">
        <v>0</v>
      </c>
      <c r="AN1252">
        <v>1</v>
      </c>
      <c r="AO1252">
        <v>1</v>
      </c>
      <c r="AR1252" s="2">
        <v>44720.388101851851</v>
      </c>
      <c r="AS1252" s="2">
        <v>44720.388101851851</v>
      </c>
      <c r="AT1252">
        <v>512272</v>
      </c>
      <c r="AU1252">
        <v>40</v>
      </c>
      <c r="AV1252">
        <v>0</v>
      </c>
      <c r="AW1252">
        <v>2</v>
      </c>
      <c r="AX1252" t="s">
        <v>2314</v>
      </c>
      <c r="AY1252" t="s">
        <v>2315</v>
      </c>
      <c r="BA1252" s="2">
        <v>44333.606412037036</v>
      </c>
      <c r="BB1252" s="2">
        <v>44183</v>
      </c>
      <c r="BC1252">
        <v>99127</v>
      </c>
      <c r="BD1252">
        <v>31</v>
      </c>
    </row>
    <row r="1253" spans="1:56" hidden="1" x14ac:dyDescent="0.15">
      <c r="A1253">
        <v>238</v>
      </c>
      <c r="B1253">
        <v>16</v>
      </c>
      <c r="C1253">
        <v>3</v>
      </c>
      <c r="D1253">
        <v>3</v>
      </c>
      <c r="E1253">
        <v>0</v>
      </c>
      <c r="G1253" s="1">
        <v>44718</v>
      </c>
      <c r="H1253" t="s">
        <v>2267</v>
      </c>
      <c r="I1253" t="s">
        <v>56</v>
      </c>
      <c r="J1253">
        <v>245</v>
      </c>
      <c r="K1253" s="1">
        <v>43542</v>
      </c>
      <c r="L1253" s="1">
        <v>43542</v>
      </c>
      <c r="M1253" s="1">
        <v>43535</v>
      </c>
      <c r="N1253" t="s">
        <v>1892</v>
      </c>
      <c r="O1253" t="s">
        <v>1893</v>
      </c>
      <c r="P1253" t="s">
        <v>1894</v>
      </c>
      <c r="Q1253" t="s">
        <v>1895</v>
      </c>
      <c r="R1253" s="1">
        <v>45361</v>
      </c>
      <c r="T1253" t="s">
        <v>2295</v>
      </c>
      <c r="U1253" t="s">
        <v>1684</v>
      </c>
      <c r="W1253" t="s">
        <v>1685</v>
      </c>
      <c r="X1253" t="s">
        <v>59</v>
      </c>
      <c r="Y1253" t="s">
        <v>1686</v>
      </c>
      <c r="Z1253" t="s">
        <v>1687</v>
      </c>
      <c r="AA1253" t="s">
        <v>1688</v>
      </c>
      <c r="AC1253">
        <v>1</v>
      </c>
      <c r="AG1253" t="s">
        <v>2258</v>
      </c>
      <c r="AL1253">
        <v>0</v>
      </c>
      <c r="AM1253">
        <v>0</v>
      </c>
      <c r="AN1253">
        <v>1</v>
      </c>
      <c r="AO1253">
        <v>1</v>
      </c>
      <c r="AR1253" s="2">
        <v>44720.388101851851</v>
      </c>
      <c r="AS1253" s="2">
        <v>44720.388101851851</v>
      </c>
      <c r="AT1253">
        <v>512272</v>
      </c>
      <c r="AU1253">
        <v>42</v>
      </c>
      <c r="AV1253">
        <v>0</v>
      </c>
      <c r="AW1253">
        <v>2</v>
      </c>
      <c r="AX1253" t="s">
        <v>2526</v>
      </c>
      <c r="AY1253" t="s">
        <v>2527</v>
      </c>
      <c r="BA1253" s="2">
        <v>44518.61037037037</v>
      </c>
      <c r="BB1253" s="2">
        <v>44183</v>
      </c>
      <c r="BC1253">
        <v>99127</v>
      </c>
      <c r="BD1253">
        <v>31</v>
      </c>
    </row>
    <row r="1254" spans="1:56" hidden="1" x14ac:dyDescent="0.15">
      <c r="A1254">
        <v>238</v>
      </c>
      <c r="B1254">
        <v>16</v>
      </c>
      <c r="C1254">
        <v>3</v>
      </c>
      <c r="D1254">
        <v>3</v>
      </c>
      <c r="E1254">
        <v>0</v>
      </c>
      <c r="G1254" s="1">
        <v>44718</v>
      </c>
      <c r="H1254" t="s">
        <v>2267</v>
      </c>
      <c r="I1254" t="s">
        <v>56</v>
      </c>
      <c r="J1254">
        <v>245</v>
      </c>
      <c r="K1254" s="1">
        <v>43542</v>
      </c>
      <c r="L1254" s="1">
        <v>43542</v>
      </c>
      <c r="M1254" s="1">
        <v>43535</v>
      </c>
      <c r="N1254" t="s">
        <v>1897</v>
      </c>
      <c r="O1254" t="s">
        <v>1898</v>
      </c>
      <c r="P1254" t="s">
        <v>1899</v>
      </c>
      <c r="Q1254" t="s">
        <v>1900</v>
      </c>
      <c r="R1254" s="1">
        <v>45361</v>
      </c>
      <c r="T1254" t="s">
        <v>2295</v>
      </c>
      <c r="U1254" t="s">
        <v>1684</v>
      </c>
      <c r="W1254" t="s">
        <v>1685</v>
      </c>
      <c r="X1254" t="s">
        <v>59</v>
      </c>
      <c r="Y1254" t="s">
        <v>1686</v>
      </c>
      <c r="Z1254" t="s">
        <v>1687</v>
      </c>
      <c r="AA1254" t="s">
        <v>1688</v>
      </c>
      <c r="AC1254">
        <v>1</v>
      </c>
      <c r="AG1254" t="s">
        <v>2258</v>
      </c>
      <c r="AL1254">
        <v>0</v>
      </c>
      <c r="AM1254">
        <v>0</v>
      </c>
      <c r="AN1254">
        <v>1</v>
      </c>
      <c r="AO1254">
        <v>1</v>
      </c>
      <c r="AR1254" s="2">
        <v>44720.388101851851</v>
      </c>
      <c r="AS1254" s="2">
        <v>44720.388101851851</v>
      </c>
      <c r="AT1254">
        <v>512272</v>
      </c>
      <c r="AU1254">
        <v>43</v>
      </c>
      <c r="AV1254">
        <v>0</v>
      </c>
      <c r="AW1254">
        <v>2</v>
      </c>
      <c r="AX1254" t="s">
        <v>2528</v>
      </c>
      <c r="AY1254" t="s">
        <v>2529</v>
      </c>
      <c r="BA1254" s="2">
        <v>44518.611400462964</v>
      </c>
      <c r="BB1254" s="2">
        <v>44183</v>
      </c>
      <c r="BC1254">
        <v>99127</v>
      </c>
      <c r="BD1254">
        <v>31</v>
      </c>
    </row>
    <row r="1255" spans="1:56" hidden="1" x14ac:dyDescent="0.15">
      <c r="A1255">
        <v>238</v>
      </c>
      <c r="B1255">
        <v>16</v>
      </c>
      <c r="C1255">
        <v>3</v>
      </c>
      <c r="D1255">
        <v>3</v>
      </c>
      <c r="E1255">
        <v>0</v>
      </c>
      <c r="G1255" s="1">
        <v>44718</v>
      </c>
      <c r="H1255" t="s">
        <v>2267</v>
      </c>
      <c r="I1255" t="s">
        <v>56</v>
      </c>
      <c r="J1255">
        <v>245</v>
      </c>
      <c r="K1255" s="1">
        <v>43542</v>
      </c>
      <c r="L1255" s="1">
        <v>43542</v>
      </c>
      <c r="M1255" s="1">
        <v>43535</v>
      </c>
      <c r="N1255" t="s">
        <v>1902</v>
      </c>
      <c r="O1255" t="s">
        <v>1903</v>
      </c>
      <c r="P1255" t="s">
        <v>1904</v>
      </c>
      <c r="Q1255" t="s">
        <v>1905</v>
      </c>
      <c r="R1255" s="1">
        <v>45361</v>
      </c>
      <c r="T1255" t="s">
        <v>2295</v>
      </c>
      <c r="U1255" t="s">
        <v>1684</v>
      </c>
      <c r="W1255" t="s">
        <v>1685</v>
      </c>
      <c r="X1255" t="s">
        <v>59</v>
      </c>
      <c r="Y1255" t="s">
        <v>1686</v>
      </c>
      <c r="Z1255" t="s">
        <v>1687</v>
      </c>
      <c r="AA1255" t="s">
        <v>1688</v>
      </c>
      <c r="AC1255">
        <v>1</v>
      </c>
      <c r="AG1255" t="s">
        <v>2258</v>
      </c>
      <c r="AL1255">
        <v>0</v>
      </c>
      <c r="AM1255">
        <v>0</v>
      </c>
      <c r="AN1255">
        <v>1</v>
      </c>
      <c r="AO1255">
        <v>1</v>
      </c>
      <c r="AR1255" s="2">
        <v>44720.388101851851</v>
      </c>
      <c r="AS1255" s="2">
        <v>44720.388101851851</v>
      </c>
      <c r="AT1255">
        <v>512272</v>
      </c>
      <c r="AU1255">
        <v>44</v>
      </c>
      <c r="AV1255">
        <v>0</v>
      </c>
      <c r="AW1255">
        <v>2</v>
      </c>
      <c r="AX1255" t="s">
        <v>2530</v>
      </c>
      <c r="AY1255" t="s">
        <v>2531</v>
      </c>
      <c r="BA1255" s="2">
        <v>44518.610844907409</v>
      </c>
      <c r="BB1255" s="2">
        <v>44183</v>
      </c>
      <c r="BC1255">
        <v>99127</v>
      </c>
      <c r="BD1255">
        <v>31</v>
      </c>
    </row>
    <row r="1256" spans="1:56" hidden="1" x14ac:dyDescent="0.15">
      <c r="A1256">
        <v>238</v>
      </c>
      <c r="B1256">
        <v>16</v>
      </c>
      <c r="C1256">
        <v>3</v>
      </c>
      <c r="D1256">
        <v>3</v>
      </c>
      <c r="E1256">
        <v>0</v>
      </c>
      <c r="G1256" s="1">
        <v>44718</v>
      </c>
      <c r="H1256" t="s">
        <v>2267</v>
      </c>
      <c r="I1256" t="s">
        <v>56</v>
      </c>
      <c r="J1256">
        <v>245</v>
      </c>
      <c r="K1256" s="1">
        <v>43542</v>
      </c>
      <c r="L1256" s="1">
        <v>43542</v>
      </c>
      <c r="M1256" s="1">
        <v>43535</v>
      </c>
      <c r="N1256" t="s">
        <v>2720</v>
      </c>
      <c r="O1256" t="s">
        <v>1913</v>
      </c>
      <c r="P1256" t="s">
        <v>1914</v>
      </c>
      <c r="Q1256" t="s">
        <v>1915</v>
      </c>
      <c r="R1256" s="1">
        <v>45361</v>
      </c>
      <c r="T1256" t="s">
        <v>2295</v>
      </c>
      <c r="U1256" t="s">
        <v>1684</v>
      </c>
      <c r="W1256" t="s">
        <v>1685</v>
      </c>
      <c r="X1256" t="s">
        <v>59</v>
      </c>
      <c r="Y1256" t="s">
        <v>1686</v>
      </c>
      <c r="Z1256" t="s">
        <v>1687</v>
      </c>
      <c r="AA1256" t="s">
        <v>1688</v>
      </c>
      <c r="AC1256">
        <v>1</v>
      </c>
      <c r="AG1256" t="s">
        <v>2258</v>
      </c>
      <c r="AL1256">
        <v>0</v>
      </c>
      <c r="AM1256">
        <v>0</v>
      </c>
      <c r="AN1256">
        <v>1</v>
      </c>
      <c r="AO1256">
        <v>1</v>
      </c>
      <c r="AR1256" s="2">
        <v>44720.388101851851</v>
      </c>
      <c r="AS1256" s="2">
        <v>44720.388101851851</v>
      </c>
      <c r="AT1256">
        <v>512272</v>
      </c>
      <c r="AU1256">
        <v>46</v>
      </c>
      <c r="AV1256">
        <v>0</v>
      </c>
      <c r="AW1256">
        <v>2</v>
      </c>
      <c r="AX1256" t="s">
        <v>2532</v>
      </c>
      <c r="AY1256" t="s">
        <v>2533</v>
      </c>
      <c r="BA1256" s="2">
        <v>44720.375590277778</v>
      </c>
      <c r="BB1256" s="2">
        <v>44183</v>
      </c>
      <c r="BC1256">
        <v>512272</v>
      </c>
      <c r="BD1256">
        <v>31</v>
      </c>
    </row>
    <row r="1257" spans="1:56" hidden="1" x14ac:dyDescent="0.15">
      <c r="A1257">
        <v>238</v>
      </c>
      <c r="B1257">
        <v>16</v>
      </c>
      <c r="C1257">
        <v>3</v>
      </c>
      <c r="D1257">
        <v>3</v>
      </c>
      <c r="E1257">
        <v>0</v>
      </c>
      <c r="G1257" s="1">
        <v>44718</v>
      </c>
      <c r="H1257" t="s">
        <v>2267</v>
      </c>
      <c r="I1257" t="s">
        <v>56</v>
      </c>
      <c r="J1257">
        <v>245</v>
      </c>
      <c r="K1257" s="1">
        <v>43542</v>
      </c>
      <c r="L1257" s="1">
        <v>43542</v>
      </c>
      <c r="M1257" s="1">
        <v>43535</v>
      </c>
      <c r="N1257" t="s">
        <v>1917</v>
      </c>
      <c r="O1257" t="s">
        <v>1918</v>
      </c>
      <c r="P1257" t="s">
        <v>1919</v>
      </c>
      <c r="Q1257" t="s">
        <v>1920</v>
      </c>
      <c r="R1257" s="1">
        <v>45361</v>
      </c>
      <c r="T1257" t="s">
        <v>2295</v>
      </c>
      <c r="U1257" t="s">
        <v>1684</v>
      </c>
      <c r="W1257" t="s">
        <v>1685</v>
      </c>
      <c r="X1257" t="s">
        <v>59</v>
      </c>
      <c r="Y1257" t="s">
        <v>1686</v>
      </c>
      <c r="Z1257" t="s">
        <v>1687</v>
      </c>
      <c r="AA1257" t="s">
        <v>1688</v>
      </c>
      <c r="AC1257">
        <v>1</v>
      </c>
      <c r="AG1257" t="s">
        <v>2258</v>
      </c>
      <c r="AL1257">
        <v>0</v>
      </c>
      <c r="AM1257">
        <v>0</v>
      </c>
      <c r="AN1257">
        <v>1</v>
      </c>
      <c r="AO1257">
        <v>1</v>
      </c>
      <c r="AR1257" s="2">
        <v>44720.388101851851</v>
      </c>
      <c r="AS1257" s="2">
        <v>44720.388101851851</v>
      </c>
      <c r="AT1257">
        <v>512272</v>
      </c>
      <c r="AU1257">
        <v>47</v>
      </c>
      <c r="AV1257">
        <v>0</v>
      </c>
      <c r="AW1257">
        <v>2</v>
      </c>
      <c r="AX1257" t="s">
        <v>2719</v>
      </c>
      <c r="AY1257" t="s">
        <v>2718</v>
      </c>
      <c r="BA1257" s="2">
        <v>44720.382326388892</v>
      </c>
      <c r="BB1257" s="2">
        <v>44183</v>
      </c>
      <c r="BC1257">
        <v>512272</v>
      </c>
      <c r="BD1257">
        <v>31</v>
      </c>
    </row>
    <row r="1258" spans="1:56" hidden="1" x14ac:dyDescent="0.15">
      <c r="A1258">
        <v>238</v>
      </c>
      <c r="B1258">
        <v>18</v>
      </c>
      <c r="C1258">
        <v>3</v>
      </c>
      <c r="D1258">
        <v>3</v>
      </c>
      <c r="E1258">
        <v>0</v>
      </c>
      <c r="G1258" s="1">
        <v>44748</v>
      </c>
      <c r="H1258" t="s">
        <v>2267</v>
      </c>
      <c r="I1258" t="s">
        <v>56</v>
      </c>
      <c r="J1258">
        <v>245</v>
      </c>
      <c r="K1258" s="1">
        <v>43542</v>
      </c>
      <c r="L1258" s="1">
        <v>43542</v>
      </c>
      <c r="M1258" s="1">
        <v>43535</v>
      </c>
      <c r="N1258" t="s">
        <v>1762</v>
      </c>
      <c r="O1258" t="s">
        <v>1763</v>
      </c>
      <c r="P1258" t="s">
        <v>1764</v>
      </c>
      <c r="Q1258" t="s">
        <v>1765</v>
      </c>
      <c r="R1258" s="1">
        <v>45361</v>
      </c>
      <c r="T1258" t="s">
        <v>2295</v>
      </c>
      <c r="U1258" t="s">
        <v>1684</v>
      </c>
      <c r="W1258" t="s">
        <v>1685</v>
      </c>
      <c r="X1258" t="s">
        <v>59</v>
      </c>
      <c r="Y1258" t="s">
        <v>1686</v>
      </c>
      <c r="Z1258" t="s">
        <v>1687</v>
      </c>
      <c r="AA1258" t="s">
        <v>1688</v>
      </c>
      <c r="AC1258">
        <v>1</v>
      </c>
      <c r="AG1258" t="s">
        <v>2258</v>
      </c>
      <c r="AL1258">
        <v>0</v>
      </c>
      <c r="AM1258">
        <v>0</v>
      </c>
      <c r="AN1258">
        <v>1</v>
      </c>
      <c r="AO1258">
        <v>1</v>
      </c>
      <c r="AR1258" s="2">
        <v>44748.553530092591</v>
      </c>
      <c r="AS1258" s="2">
        <v>44748.553530092591</v>
      </c>
      <c r="AT1258">
        <v>512272</v>
      </c>
      <c r="AU1258">
        <v>16</v>
      </c>
      <c r="AV1258">
        <v>0</v>
      </c>
      <c r="AW1258">
        <v>2</v>
      </c>
      <c r="AX1258" t="s">
        <v>2736</v>
      </c>
      <c r="AY1258" t="s">
        <v>2735</v>
      </c>
      <c r="BA1258" s="2">
        <v>44720.377557870372</v>
      </c>
      <c r="BB1258" s="2">
        <v>44183</v>
      </c>
      <c r="BC1258">
        <v>512272</v>
      </c>
      <c r="BD1258">
        <v>31</v>
      </c>
    </row>
    <row r="1259" spans="1:56" hidden="1" x14ac:dyDescent="0.15">
      <c r="A1259">
        <v>238</v>
      </c>
      <c r="B1259">
        <v>18</v>
      </c>
      <c r="C1259">
        <v>3</v>
      </c>
      <c r="D1259">
        <v>3</v>
      </c>
      <c r="E1259">
        <v>0</v>
      </c>
      <c r="G1259" s="1">
        <v>44748</v>
      </c>
      <c r="H1259" t="s">
        <v>2267</v>
      </c>
      <c r="I1259" t="s">
        <v>56</v>
      </c>
      <c r="J1259">
        <v>245</v>
      </c>
      <c r="K1259" s="1">
        <v>43542</v>
      </c>
      <c r="L1259" s="1">
        <v>43542</v>
      </c>
      <c r="M1259" s="1">
        <v>43535</v>
      </c>
      <c r="N1259" t="s">
        <v>1767</v>
      </c>
      <c r="O1259" t="s">
        <v>1768</v>
      </c>
      <c r="P1259" t="s">
        <v>1769</v>
      </c>
      <c r="Q1259" t="s">
        <v>1770</v>
      </c>
      <c r="R1259" s="1">
        <v>45361</v>
      </c>
      <c r="T1259" t="s">
        <v>2295</v>
      </c>
      <c r="U1259" t="s">
        <v>1684</v>
      </c>
      <c r="W1259" t="s">
        <v>1685</v>
      </c>
      <c r="X1259" t="s">
        <v>59</v>
      </c>
      <c r="Y1259" t="s">
        <v>1686</v>
      </c>
      <c r="Z1259" t="s">
        <v>1687</v>
      </c>
      <c r="AA1259" t="s">
        <v>1688</v>
      </c>
      <c r="AC1259">
        <v>1</v>
      </c>
      <c r="AG1259" t="s">
        <v>2258</v>
      </c>
      <c r="AL1259">
        <v>0</v>
      </c>
      <c r="AM1259">
        <v>0</v>
      </c>
      <c r="AN1259">
        <v>1</v>
      </c>
      <c r="AO1259">
        <v>1</v>
      </c>
      <c r="AR1259" s="2">
        <v>44748.553530092591</v>
      </c>
      <c r="AS1259" s="2">
        <v>44748.553530092591</v>
      </c>
      <c r="AT1259">
        <v>512272</v>
      </c>
      <c r="AU1259">
        <v>17</v>
      </c>
      <c r="AV1259">
        <v>0</v>
      </c>
      <c r="AW1259">
        <v>2</v>
      </c>
      <c r="AX1259" t="s">
        <v>2734</v>
      </c>
      <c r="AY1259" t="s">
        <v>2733</v>
      </c>
      <c r="BA1259" s="2">
        <v>44720.378888888888</v>
      </c>
      <c r="BB1259" s="2">
        <v>44183</v>
      </c>
      <c r="BC1259">
        <v>512272</v>
      </c>
      <c r="BD1259">
        <v>31</v>
      </c>
    </row>
    <row r="1260" spans="1:56" hidden="1" x14ac:dyDescent="0.15">
      <c r="A1260">
        <v>238</v>
      </c>
      <c r="B1260">
        <v>18</v>
      </c>
      <c r="C1260">
        <v>3</v>
      </c>
      <c r="D1260">
        <v>3</v>
      </c>
      <c r="E1260">
        <v>0</v>
      </c>
      <c r="G1260" s="1">
        <v>44748</v>
      </c>
      <c r="H1260" t="s">
        <v>2267</v>
      </c>
      <c r="I1260" t="s">
        <v>56</v>
      </c>
      <c r="J1260">
        <v>245</v>
      </c>
      <c r="K1260" s="1">
        <v>43542</v>
      </c>
      <c r="L1260" s="1">
        <v>43542</v>
      </c>
      <c r="M1260" s="1">
        <v>43535</v>
      </c>
      <c r="N1260" t="s">
        <v>1772</v>
      </c>
      <c r="O1260" t="s">
        <v>1773</v>
      </c>
      <c r="P1260" t="s">
        <v>1774</v>
      </c>
      <c r="Q1260" t="s">
        <v>1775</v>
      </c>
      <c r="R1260" s="1">
        <v>45361</v>
      </c>
      <c r="T1260" t="s">
        <v>2295</v>
      </c>
      <c r="U1260" t="s">
        <v>1684</v>
      </c>
      <c r="W1260" t="s">
        <v>1685</v>
      </c>
      <c r="X1260" t="s">
        <v>59</v>
      </c>
      <c r="Y1260" t="s">
        <v>1686</v>
      </c>
      <c r="Z1260" t="s">
        <v>1687</v>
      </c>
      <c r="AA1260" t="s">
        <v>1688</v>
      </c>
      <c r="AC1260">
        <v>1</v>
      </c>
      <c r="AG1260" t="s">
        <v>2258</v>
      </c>
      <c r="AL1260">
        <v>0</v>
      </c>
      <c r="AM1260">
        <v>0</v>
      </c>
      <c r="AN1260">
        <v>1</v>
      </c>
      <c r="AO1260">
        <v>1</v>
      </c>
      <c r="AR1260" s="2">
        <v>44748.553530092591</v>
      </c>
      <c r="AS1260" s="2">
        <v>44748.553530092591</v>
      </c>
      <c r="AT1260">
        <v>512272</v>
      </c>
      <c r="AU1260">
        <v>18</v>
      </c>
      <c r="AV1260">
        <v>0</v>
      </c>
      <c r="AW1260">
        <v>2</v>
      </c>
      <c r="AX1260" t="s">
        <v>2732</v>
      </c>
      <c r="AY1260" t="s">
        <v>2731</v>
      </c>
      <c r="BA1260" s="2">
        <v>44720.379421296297</v>
      </c>
      <c r="BB1260" s="2">
        <v>44183</v>
      </c>
      <c r="BC1260">
        <v>512272</v>
      </c>
      <c r="BD1260">
        <v>31</v>
      </c>
    </row>
    <row r="1261" spans="1:56" hidden="1" x14ac:dyDescent="0.15">
      <c r="A1261">
        <v>238</v>
      </c>
      <c r="B1261">
        <v>18</v>
      </c>
      <c r="C1261">
        <v>3</v>
      </c>
      <c r="D1261">
        <v>3</v>
      </c>
      <c r="E1261">
        <v>0</v>
      </c>
      <c r="G1261" s="1">
        <v>44748</v>
      </c>
      <c r="H1261" t="s">
        <v>2267</v>
      </c>
      <c r="I1261" t="s">
        <v>56</v>
      </c>
      <c r="J1261">
        <v>245</v>
      </c>
      <c r="K1261" s="1">
        <v>43542</v>
      </c>
      <c r="L1261" s="1">
        <v>43542</v>
      </c>
      <c r="M1261" s="1">
        <v>43535</v>
      </c>
      <c r="N1261" t="s">
        <v>1777</v>
      </c>
      <c r="O1261" t="s">
        <v>1778</v>
      </c>
      <c r="P1261" t="s">
        <v>1779</v>
      </c>
      <c r="Q1261" t="s">
        <v>1780</v>
      </c>
      <c r="R1261" s="1">
        <v>45361</v>
      </c>
      <c r="T1261" t="s">
        <v>2295</v>
      </c>
      <c r="U1261" t="s">
        <v>1684</v>
      </c>
      <c r="W1261" t="s">
        <v>1685</v>
      </c>
      <c r="X1261" t="s">
        <v>59</v>
      </c>
      <c r="Y1261" t="s">
        <v>1686</v>
      </c>
      <c r="Z1261" t="s">
        <v>1687</v>
      </c>
      <c r="AA1261" t="s">
        <v>1688</v>
      </c>
      <c r="AC1261">
        <v>1</v>
      </c>
      <c r="AG1261" t="s">
        <v>2258</v>
      </c>
      <c r="AL1261">
        <v>0</v>
      </c>
      <c r="AM1261">
        <v>0</v>
      </c>
      <c r="AN1261">
        <v>1</v>
      </c>
      <c r="AO1261">
        <v>1</v>
      </c>
      <c r="AR1261" s="2">
        <v>44748.553530092591</v>
      </c>
      <c r="AS1261" s="2">
        <v>44748.553530092591</v>
      </c>
      <c r="AT1261">
        <v>512272</v>
      </c>
      <c r="AU1261">
        <v>19</v>
      </c>
      <c r="AV1261">
        <v>0</v>
      </c>
      <c r="AW1261">
        <v>2</v>
      </c>
      <c r="AX1261" t="s">
        <v>2298</v>
      </c>
      <c r="AY1261" t="s">
        <v>2299</v>
      </c>
      <c r="BA1261" s="2">
        <v>44342.473530092589</v>
      </c>
      <c r="BB1261" s="2">
        <v>44183</v>
      </c>
      <c r="BC1261">
        <v>99127</v>
      </c>
      <c r="BD1261">
        <v>31</v>
      </c>
    </row>
    <row r="1262" spans="1:56" hidden="1" x14ac:dyDescent="0.15">
      <c r="A1262">
        <v>238</v>
      </c>
      <c r="B1262">
        <v>18</v>
      </c>
      <c r="C1262">
        <v>3</v>
      </c>
      <c r="D1262">
        <v>3</v>
      </c>
      <c r="E1262">
        <v>0</v>
      </c>
      <c r="G1262" s="1">
        <v>44748</v>
      </c>
      <c r="H1262" t="s">
        <v>2267</v>
      </c>
      <c r="I1262" t="s">
        <v>56</v>
      </c>
      <c r="J1262">
        <v>245</v>
      </c>
      <c r="K1262" s="1">
        <v>43542</v>
      </c>
      <c r="L1262" s="1">
        <v>43542</v>
      </c>
      <c r="M1262" s="1">
        <v>43535</v>
      </c>
      <c r="N1262" t="s">
        <v>1782</v>
      </c>
      <c r="O1262" t="s">
        <v>1783</v>
      </c>
      <c r="P1262" t="s">
        <v>1784</v>
      </c>
      <c r="Q1262" t="s">
        <v>1785</v>
      </c>
      <c r="R1262" s="1">
        <v>45361</v>
      </c>
      <c r="T1262" t="s">
        <v>2295</v>
      </c>
      <c r="U1262" t="s">
        <v>1684</v>
      </c>
      <c r="W1262" t="s">
        <v>1685</v>
      </c>
      <c r="X1262" t="s">
        <v>59</v>
      </c>
      <c r="Y1262" t="s">
        <v>1686</v>
      </c>
      <c r="Z1262" t="s">
        <v>1687</v>
      </c>
      <c r="AA1262" t="s">
        <v>1688</v>
      </c>
      <c r="AC1262">
        <v>1</v>
      </c>
      <c r="AG1262" t="s">
        <v>2258</v>
      </c>
      <c r="AL1262">
        <v>0</v>
      </c>
      <c r="AM1262">
        <v>0</v>
      </c>
      <c r="AN1262">
        <v>1</v>
      </c>
      <c r="AO1262">
        <v>1</v>
      </c>
      <c r="AR1262" s="2">
        <v>44748.553530092591</v>
      </c>
      <c r="AS1262" s="2">
        <v>44748.553530092591</v>
      </c>
      <c r="AT1262">
        <v>512272</v>
      </c>
      <c r="AU1262">
        <v>20</v>
      </c>
      <c r="AV1262">
        <v>0</v>
      </c>
      <c r="AW1262">
        <v>2</v>
      </c>
      <c r="AX1262" t="s">
        <v>2730</v>
      </c>
      <c r="AY1262" t="s">
        <v>2729</v>
      </c>
      <c r="BA1262" s="2">
        <v>44720.379675925928</v>
      </c>
      <c r="BB1262" s="2">
        <v>44183</v>
      </c>
      <c r="BC1262">
        <v>512272</v>
      </c>
      <c r="BD1262">
        <v>31</v>
      </c>
    </row>
    <row r="1263" spans="1:56" hidden="1" x14ac:dyDescent="0.15">
      <c r="A1263">
        <v>238</v>
      </c>
      <c r="B1263">
        <v>18</v>
      </c>
      <c r="C1263">
        <v>3</v>
      </c>
      <c r="D1263">
        <v>3</v>
      </c>
      <c r="E1263">
        <v>0</v>
      </c>
      <c r="G1263" s="1">
        <v>44748</v>
      </c>
      <c r="H1263" t="s">
        <v>2267</v>
      </c>
      <c r="I1263" t="s">
        <v>56</v>
      </c>
      <c r="J1263">
        <v>245</v>
      </c>
      <c r="K1263" s="1">
        <v>43542</v>
      </c>
      <c r="L1263" s="1">
        <v>43542</v>
      </c>
      <c r="M1263" s="1">
        <v>43535</v>
      </c>
      <c r="N1263" t="s">
        <v>2728</v>
      </c>
      <c r="O1263" t="s">
        <v>1798</v>
      </c>
      <c r="P1263" t="s">
        <v>1799</v>
      </c>
      <c r="Q1263" t="s">
        <v>1800</v>
      </c>
      <c r="R1263" s="1">
        <v>45361</v>
      </c>
      <c r="T1263" t="s">
        <v>2295</v>
      </c>
      <c r="U1263" t="s">
        <v>1684</v>
      </c>
      <c r="W1263" t="s">
        <v>1685</v>
      </c>
      <c r="X1263" t="s">
        <v>59</v>
      </c>
      <c r="Y1263" t="s">
        <v>1686</v>
      </c>
      <c r="Z1263" t="s">
        <v>1687</v>
      </c>
      <c r="AA1263" t="s">
        <v>1688</v>
      </c>
      <c r="AC1263">
        <v>1</v>
      </c>
      <c r="AG1263" t="s">
        <v>2258</v>
      </c>
      <c r="AL1263">
        <v>0</v>
      </c>
      <c r="AM1263">
        <v>0</v>
      </c>
      <c r="AN1263">
        <v>1</v>
      </c>
      <c r="AO1263">
        <v>1</v>
      </c>
      <c r="AR1263" s="2">
        <v>44748.553530092591</v>
      </c>
      <c r="AS1263" s="2">
        <v>44748.553530092591</v>
      </c>
      <c r="AT1263">
        <v>512272</v>
      </c>
      <c r="AU1263">
        <v>23</v>
      </c>
      <c r="AV1263">
        <v>0</v>
      </c>
      <c r="AW1263">
        <v>2</v>
      </c>
      <c r="AX1263" t="s">
        <v>2518</v>
      </c>
      <c r="AY1263" t="s">
        <v>2519</v>
      </c>
      <c r="BA1263" s="2">
        <v>44720.373391203706</v>
      </c>
      <c r="BB1263" s="2">
        <v>44183</v>
      </c>
      <c r="BC1263">
        <v>512272</v>
      </c>
      <c r="BD1263">
        <v>31</v>
      </c>
    </row>
    <row r="1264" spans="1:56" hidden="1" x14ac:dyDescent="0.15">
      <c r="A1264">
        <v>238</v>
      </c>
      <c r="B1264">
        <v>18</v>
      </c>
      <c r="C1264">
        <v>3</v>
      </c>
      <c r="D1264">
        <v>3</v>
      </c>
      <c r="E1264">
        <v>0</v>
      </c>
      <c r="G1264" s="1">
        <v>44748</v>
      </c>
      <c r="H1264" t="s">
        <v>2267</v>
      </c>
      <c r="I1264" t="s">
        <v>56</v>
      </c>
      <c r="J1264">
        <v>245</v>
      </c>
      <c r="K1264" s="1">
        <v>43542</v>
      </c>
      <c r="L1264" s="1">
        <v>43542</v>
      </c>
      <c r="M1264" s="1">
        <v>43535</v>
      </c>
      <c r="N1264" t="s">
        <v>1807</v>
      </c>
      <c r="O1264" t="s">
        <v>1808</v>
      </c>
      <c r="P1264" t="s">
        <v>1809</v>
      </c>
      <c r="Q1264" t="s">
        <v>1810</v>
      </c>
      <c r="R1264" s="1">
        <v>45361</v>
      </c>
      <c r="T1264" t="s">
        <v>2295</v>
      </c>
      <c r="U1264" t="s">
        <v>1684</v>
      </c>
      <c r="W1264" t="s">
        <v>1685</v>
      </c>
      <c r="X1264" t="s">
        <v>59</v>
      </c>
      <c r="Y1264" t="s">
        <v>1686</v>
      </c>
      <c r="Z1264" t="s">
        <v>1687</v>
      </c>
      <c r="AA1264" t="s">
        <v>1688</v>
      </c>
      <c r="AC1264">
        <v>1</v>
      </c>
      <c r="AG1264" t="s">
        <v>2258</v>
      </c>
      <c r="AL1264">
        <v>0</v>
      </c>
      <c r="AM1264">
        <v>0</v>
      </c>
      <c r="AN1264">
        <v>1</v>
      </c>
      <c r="AO1264">
        <v>1</v>
      </c>
      <c r="AR1264" s="2">
        <v>44748.553530092591</v>
      </c>
      <c r="AS1264" s="2">
        <v>44748.553530092591</v>
      </c>
      <c r="AT1264">
        <v>512272</v>
      </c>
      <c r="AU1264">
        <v>25</v>
      </c>
      <c r="AV1264">
        <v>0</v>
      </c>
      <c r="AW1264">
        <v>0</v>
      </c>
      <c r="AY1264" t="s">
        <v>1811</v>
      </c>
      <c r="BA1264" s="2">
        <v>44183</v>
      </c>
      <c r="BB1264" s="2">
        <v>44183</v>
      </c>
      <c r="BC1264" t="s">
        <v>63</v>
      </c>
      <c r="BD1264">
        <v>31</v>
      </c>
    </row>
    <row r="1265" spans="1:56" hidden="1" x14ac:dyDescent="0.15">
      <c r="A1265">
        <v>238</v>
      </c>
      <c r="B1265">
        <v>18</v>
      </c>
      <c r="C1265">
        <v>3</v>
      </c>
      <c r="D1265">
        <v>3</v>
      </c>
      <c r="E1265">
        <v>0</v>
      </c>
      <c r="G1265" s="1">
        <v>44748</v>
      </c>
      <c r="H1265" t="s">
        <v>2267</v>
      </c>
      <c r="I1265" t="s">
        <v>56</v>
      </c>
      <c r="J1265">
        <v>245</v>
      </c>
      <c r="K1265" s="1">
        <v>43542</v>
      </c>
      <c r="L1265" s="1">
        <v>43542</v>
      </c>
      <c r="M1265" s="1">
        <v>43535</v>
      </c>
      <c r="N1265" t="s">
        <v>1812</v>
      </c>
      <c r="O1265" t="s">
        <v>1813</v>
      </c>
      <c r="P1265" t="s">
        <v>1814</v>
      </c>
      <c r="Q1265" t="s">
        <v>1815</v>
      </c>
      <c r="R1265" s="1">
        <v>45361</v>
      </c>
      <c r="T1265" t="s">
        <v>2295</v>
      </c>
      <c r="U1265" t="s">
        <v>1684</v>
      </c>
      <c r="W1265" t="s">
        <v>1685</v>
      </c>
      <c r="X1265" t="s">
        <v>59</v>
      </c>
      <c r="Y1265" t="s">
        <v>1686</v>
      </c>
      <c r="Z1265" t="s">
        <v>1687</v>
      </c>
      <c r="AA1265" t="s">
        <v>1688</v>
      </c>
      <c r="AC1265">
        <v>1</v>
      </c>
      <c r="AG1265" t="s">
        <v>2258</v>
      </c>
      <c r="AL1265">
        <v>0</v>
      </c>
      <c r="AM1265">
        <v>0</v>
      </c>
      <c r="AN1265">
        <v>1</v>
      </c>
      <c r="AO1265">
        <v>1</v>
      </c>
      <c r="AR1265" s="2">
        <v>44748.553530092591</v>
      </c>
      <c r="AS1265" s="2">
        <v>44748.553530092591</v>
      </c>
      <c r="AT1265">
        <v>512272</v>
      </c>
      <c r="AU1265">
        <v>26</v>
      </c>
      <c r="AV1265">
        <v>0</v>
      </c>
      <c r="AW1265">
        <v>0</v>
      </c>
      <c r="AY1265" t="s">
        <v>1816</v>
      </c>
      <c r="BA1265" s="2">
        <v>44183</v>
      </c>
      <c r="BB1265" s="2">
        <v>44183</v>
      </c>
      <c r="BC1265" t="s">
        <v>63</v>
      </c>
      <c r="BD1265">
        <v>31</v>
      </c>
    </row>
    <row r="1266" spans="1:56" hidden="1" x14ac:dyDescent="0.15">
      <c r="A1266">
        <v>238</v>
      </c>
      <c r="B1266">
        <v>18</v>
      </c>
      <c r="C1266">
        <v>3</v>
      </c>
      <c r="D1266">
        <v>3</v>
      </c>
      <c r="E1266">
        <v>0</v>
      </c>
      <c r="G1266" s="1">
        <v>44748</v>
      </c>
      <c r="H1266" t="s">
        <v>2267</v>
      </c>
      <c r="I1266" t="s">
        <v>56</v>
      </c>
      <c r="J1266">
        <v>245</v>
      </c>
      <c r="K1266" s="1">
        <v>43542</v>
      </c>
      <c r="L1266" s="1">
        <v>43542</v>
      </c>
      <c r="M1266" s="1">
        <v>43535</v>
      </c>
      <c r="N1266" t="s">
        <v>2727</v>
      </c>
      <c r="O1266" t="s">
        <v>1818</v>
      </c>
      <c r="P1266" t="s">
        <v>1819</v>
      </c>
      <c r="Q1266" t="s">
        <v>1820</v>
      </c>
      <c r="R1266" s="1">
        <v>45361</v>
      </c>
      <c r="T1266" t="s">
        <v>2295</v>
      </c>
      <c r="U1266" t="s">
        <v>1684</v>
      </c>
      <c r="W1266" t="s">
        <v>1685</v>
      </c>
      <c r="X1266" t="s">
        <v>59</v>
      </c>
      <c r="Y1266" t="s">
        <v>1686</v>
      </c>
      <c r="Z1266" t="s">
        <v>1687</v>
      </c>
      <c r="AA1266" t="s">
        <v>1688</v>
      </c>
      <c r="AC1266">
        <v>1</v>
      </c>
      <c r="AG1266" t="s">
        <v>2258</v>
      </c>
      <c r="AL1266">
        <v>0</v>
      </c>
      <c r="AM1266">
        <v>0</v>
      </c>
      <c r="AN1266">
        <v>1</v>
      </c>
      <c r="AO1266">
        <v>1</v>
      </c>
      <c r="AR1266" s="2">
        <v>44748.553530092591</v>
      </c>
      <c r="AS1266" s="2">
        <v>44748.553530092591</v>
      </c>
      <c r="AT1266">
        <v>512272</v>
      </c>
      <c r="AU1266">
        <v>27</v>
      </c>
      <c r="AV1266">
        <v>0</v>
      </c>
      <c r="AW1266">
        <v>2</v>
      </c>
      <c r="AX1266" t="s">
        <v>2726</v>
      </c>
      <c r="AY1266" t="s">
        <v>2725</v>
      </c>
      <c r="BA1266" s="2">
        <v>44720.374768518515</v>
      </c>
      <c r="BB1266" s="2">
        <v>44183</v>
      </c>
      <c r="BC1266">
        <v>512272</v>
      </c>
      <c r="BD1266">
        <v>31</v>
      </c>
    </row>
    <row r="1267" spans="1:56" hidden="1" x14ac:dyDescent="0.15">
      <c r="A1267">
        <v>238</v>
      </c>
      <c r="B1267">
        <v>18</v>
      </c>
      <c r="C1267">
        <v>3</v>
      </c>
      <c r="D1267">
        <v>3</v>
      </c>
      <c r="E1267">
        <v>0</v>
      </c>
      <c r="G1267" s="1">
        <v>44748</v>
      </c>
      <c r="H1267" t="s">
        <v>2267</v>
      </c>
      <c r="I1267" t="s">
        <v>56</v>
      </c>
      <c r="J1267">
        <v>245</v>
      </c>
      <c r="K1267" s="1">
        <v>43542</v>
      </c>
      <c r="L1267" s="1">
        <v>43542</v>
      </c>
      <c r="M1267" s="1">
        <v>43535</v>
      </c>
      <c r="N1267" t="s">
        <v>1827</v>
      </c>
      <c r="O1267" t="s">
        <v>1828</v>
      </c>
      <c r="P1267" t="s">
        <v>1829</v>
      </c>
      <c r="Q1267" t="s">
        <v>1830</v>
      </c>
      <c r="R1267" s="1">
        <v>45361</v>
      </c>
      <c r="T1267" t="s">
        <v>2295</v>
      </c>
      <c r="U1267" t="s">
        <v>1684</v>
      </c>
      <c r="W1267" t="s">
        <v>1685</v>
      </c>
      <c r="X1267" t="s">
        <v>59</v>
      </c>
      <c r="Y1267" t="s">
        <v>1686</v>
      </c>
      <c r="Z1267" t="s">
        <v>1687</v>
      </c>
      <c r="AA1267" t="s">
        <v>1688</v>
      </c>
      <c r="AC1267">
        <v>1</v>
      </c>
      <c r="AG1267" t="s">
        <v>2258</v>
      </c>
      <c r="AL1267">
        <v>0</v>
      </c>
      <c r="AM1267">
        <v>0</v>
      </c>
      <c r="AN1267">
        <v>1</v>
      </c>
      <c r="AO1267">
        <v>1</v>
      </c>
      <c r="AR1267" s="2">
        <v>44748.553530092591</v>
      </c>
      <c r="AS1267" s="2">
        <v>44748.553530092591</v>
      </c>
      <c r="AT1267">
        <v>512272</v>
      </c>
      <c r="AU1267">
        <v>29</v>
      </c>
      <c r="AV1267">
        <v>0</v>
      </c>
      <c r="AW1267">
        <v>0</v>
      </c>
      <c r="AY1267" t="s">
        <v>1831</v>
      </c>
      <c r="BA1267" s="2">
        <v>44183</v>
      </c>
      <c r="BB1267" s="2">
        <v>44183</v>
      </c>
      <c r="BC1267" t="s">
        <v>63</v>
      </c>
      <c r="BD1267">
        <v>31</v>
      </c>
    </row>
    <row r="1268" spans="1:56" hidden="1" x14ac:dyDescent="0.15">
      <c r="A1268">
        <v>238</v>
      </c>
      <c r="B1268">
        <v>18</v>
      </c>
      <c r="C1268">
        <v>3</v>
      </c>
      <c r="D1268">
        <v>3</v>
      </c>
      <c r="E1268">
        <v>0</v>
      </c>
      <c r="G1268" s="1">
        <v>44748</v>
      </c>
      <c r="H1268" t="s">
        <v>2267</v>
      </c>
      <c r="I1268" t="s">
        <v>56</v>
      </c>
      <c r="J1268">
        <v>245</v>
      </c>
      <c r="K1268" s="1">
        <v>43542</v>
      </c>
      <c r="L1268" s="1">
        <v>43542</v>
      </c>
      <c r="M1268" s="1">
        <v>43535</v>
      </c>
      <c r="N1268" t="s">
        <v>1832</v>
      </c>
      <c r="O1268" t="s">
        <v>1833</v>
      </c>
      <c r="P1268" t="s">
        <v>1834</v>
      </c>
      <c r="Q1268" t="s">
        <v>1835</v>
      </c>
      <c r="R1268" s="1">
        <v>45361</v>
      </c>
      <c r="T1268" t="s">
        <v>2295</v>
      </c>
      <c r="U1268" t="s">
        <v>1684</v>
      </c>
      <c r="W1268" t="s">
        <v>1685</v>
      </c>
      <c r="X1268" t="s">
        <v>59</v>
      </c>
      <c r="Y1268" t="s">
        <v>1686</v>
      </c>
      <c r="Z1268" t="s">
        <v>1687</v>
      </c>
      <c r="AA1268" t="s">
        <v>1688</v>
      </c>
      <c r="AC1268">
        <v>1</v>
      </c>
      <c r="AG1268" t="s">
        <v>2258</v>
      </c>
      <c r="AL1268">
        <v>0</v>
      </c>
      <c r="AM1268">
        <v>0</v>
      </c>
      <c r="AN1268">
        <v>1</v>
      </c>
      <c r="AO1268">
        <v>1</v>
      </c>
      <c r="AR1268" s="2">
        <v>44748.553530092591</v>
      </c>
      <c r="AS1268" s="2">
        <v>44748.553530092591</v>
      </c>
      <c r="AT1268">
        <v>512272</v>
      </c>
      <c r="AU1268">
        <v>30</v>
      </c>
      <c r="AV1268">
        <v>0</v>
      </c>
      <c r="AW1268">
        <v>2</v>
      </c>
      <c r="AX1268" t="s">
        <v>2846</v>
      </c>
      <c r="AY1268" t="s">
        <v>2845</v>
      </c>
      <c r="BA1268" s="2">
        <v>44748.553368055553</v>
      </c>
      <c r="BB1268" s="2">
        <v>44183</v>
      </c>
      <c r="BC1268">
        <v>512272</v>
      </c>
      <c r="BD1268">
        <v>31</v>
      </c>
    </row>
    <row r="1269" spans="1:56" hidden="1" x14ac:dyDescent="0.15">
      <c r="A1269">
        <v>238</v>
      </c>
      <c r="B1269">
        <v>18</v>
      </c>
      <c r="C1269">
        <v>3</v>
      </c>
      <c r="D1269">
        <v>3</v>
      </c>
      <c r="E1269">
        <v>0</v>
      </c>
      <c r="G1269" s="1">
        <v>44748</v>
      </c>
      <c r="H1269" t="s">
        <v>2267</v>
      </c>
      <c r="I1269" t="s">
        <v>56</v>
      </c>
      <c r="J1269">
        <v>245</v>
      </c>
      <c r="K1269" s="1">
        <v>43542</v>
      </c>
      <c r="L1269" s="1">
        <v>43542</v>
      </c>
      <c r="M1269" s="1">
        <v>43535</v>
      </c>
      <c r="N1269" t="s">
        <v>1837</v>
      </c>
      <c r="O1269" t="s">
        <v>1838</v>
      </c>
      <c r="P1269" t="s">
        <v>1839</v>
      </c>
      <c r="Q1269" t="s">
        <v>1840</v>
      </c>
      <c r="R1269" s="1">
        <v>45361</v>
      </c>
      <c r="T1269" t="s">
        <v>2295</v>
      </c>
      <c r="U1269" t="s">
        <v>1684</v>
      </c>
      <c r="W1269" t="s">
        <v>1685</v>
      </c>
      <c r="X1269" t="s">
        <v>59</v>
      </c>
      <c r="Y1269" t="s">
        <v>1686</v>
      </c>
      <c r="Z1269" t="s">
        <v>1687</v>
      </c>
      <c r="AA1269" t="s">
        <v>1688</v>
      </c>
      <c r="AC1269">
        <v>1</v>
      </c>
      <c r="AG1269" t="s">
        <v>2258</v>
      </c>
      <c r="AL1269">
        <v>0</v>
      </c>
      <c r="AM1269">
        <v>0</v>
      </c>
      <c r="AN1269">
        <v>1</v>
      </c>
      <c r="AO1269">
        <v>1</v>
      </c>
      <c r="AR1269" s="2">
        <v>44748.553530092591</v>
      </c>
      <c r="AS1269" s="2">
        <v>44748.553530092591</v>
      </c>
      <c r="AT1269">
        <v>512272</v>
      </c>
      <c r="AU1269">
        <v>31</v>
      </c>
      <c r="AV1269">
        <v>0</v>
      </c>
      <c r="AW1269">
        <v>0</v>
      </c>
      <c r="AY1269" t="s">
        <v>1841</v>
      </c>
      <c r="BA1269" s="2">
        <v>44183</v>
      </c>
      <c r="BB1269" s="2">
        <v>44183</v>
      </c>
      <c r="BC1269" t="s">
        <v>63</v>
      </c>
      <c r="BD1269">
        <v>31</v>
      </c>
    </row>
    <row r="1270" spans="1:56" hidden="1" x14ac:dyDescent="0.15">
      <c r="A1270">
        <v>238</v>
      </c>
      <c r="B1270">
        <v>18</v>
      </c>
      <c r="C1270">
        <v>3</v>
      </c>
      <c r="D1270">
        <v>3</v>
      </c>
      <c r="E1270">
        <v>0</v>
      </c>
      <c r="G1270" s="1">
        <v>44748</v>
      </c>
      <c r="H1270" t="s">
        <v>2267</v>
      </c>
      <c r="I1270" t="s">
        <v>56</v>
      </c>
      <c r="J1270">
        <v>245</v>
      </c>
      <c r="K1270" s="1">
        <v>43542</v>
      </c>
      <c r="L1270" s="1">
        <v>43542</v>
      </c>
      <c r="M1270" s="1">
        <v>43535</v>
      </c>
      <c r="N1270" t="s">
        <v>1842</v>
      </c>
      <c r="O1270" t="s">
        <v>1843</v>
      </c>
      <c r="P1270" t="s">
        <v>1844</v>
      </c>
      <c r="Q1270" t="s">
        <v>1845</v>
      </c>
      <c r="R1270" s="1">
        <v>45361</v>
      </c>
      <c r="T1270" t="s">
        <v>2295</v>
      </c>
      <c r="U1270" t="s">
        <v>1684</v>
      </c>
      <c r="W1270" t="s">
        <v>1685</v>
      </c>
      <c r="X1270" t="s">
        <v>59</v>
      </c>
      <c r="Y1270" t="s">
        <v>1686</v>
      </c>
      <c r="Z1270" t="s">
        <v>1687</v>
      </c>
      <c r="AA1270" t="s">
        <v>1688</v>
      </c>
      <c r="AC1270">
        <v>1</v>
      </c>
      <c r="AG1270" t="s">
        <v>2258</v>
      </c>
      <c r="AL1270">
        <v>0</v>
      </c>
      <c r="AM1270">
        <v>0</v>
      </c>
      <c r="AN1270">
        <v>1</v>
      </c>
      <c r="AO1270">
        <v>1</v>
      </c>
      <c r="AR1270" s="2">
        <v>44748.553530092591</v>
      </c>
      <c r="AS1270" s="2">
        <v>44748.553530092591</v>
      </c>
      <c r="AT1270">
        <v>512272</v>
      </c>
      <c r="AU1270">
        <v>32</v>
      </c>
      <c r="AV1270">
        <v>0</v>
      </c>
      <c r="AW1270">
        <v>2</v>
      </c>
      <c r="AX1270" t="s">
        <v>2724</v>
      </c>
      <c r="AY1270" t="s">
        <v>2723</v>
      </c>
      <c r="BA1270" s="2">
        <v>44720.381342592591</v>
      </c>
      <c r="BB1270" s="2">
        <v>44183</v>
      </c>
      <c r="BC1270">
        <v>512272</v>
      </c>
      <c r="BD1270">
        <v>31</v>
      </c>
    </row>
    <row r="1271" spans="1:56" hidden="1" x14ac:dyDescent="0.15">
      <c r="A1271">
        <v>238</v>
      </c>
      <c r="B1271">
        <v>18</v>
      </c>
      <c r="C1271">
        <v>3</v>
      </c>
      <c r="D1271">
        <v>3</v>
      </c>
      <c r="E1271">
        <v>0</v>
      </c>
      <c r="G1271" s="1">
        <v>44748</v>
      </c>
      <c r="H1271" t="s">
        <v>2267</v>
      </c>
      <c r="I1271" t="s">
        <v>56</v>
      </c>
      <c r="J1271">
        <v>245</v>
      </c>
      <c r="K1271" s="1">
        <v>43542</v>
      </c>
      <c r="L1271" s="1">
        <v>43542</v>
      </c>
      <c r="M1271" s="1">
        <v>43535</v>
      </c>
      <c r="N1271" t="s">
        <v>1847</v>
      </c>
      <c r="O1271" t="s">
        <v>1848</v>
      </c>
      <c r="P1271" t="s">
        <v>1849</v>
      </c>
      <c r="Q1271" t="s">
        <v>1850</v>
      </c>
      <c r="R1271" s="1">
        <v>45361</v>
      </c>
      <c r="T1271" t="s">
        <v>2295</v>
      </c>
      <c r="U1271" t="s">
        <v>1684</v>
      </c>
      <c r="W1271" t="s">
        <v>1685</v>
      </c>
      <c r="X1271" t="s">
        <v>59</v>
      </c>
      <c r="Y1271" t="s">
        <v>1686</v>
      </c>
      <c r="Z1271" t="s">
        <v>1687</v>
      </c>
      <c r="AA1271" t="s">
        <v>1688</v>
      </c>
      <c r="AC1271">
        <v>1</v>
      </c>
      <c r="AG1271" t="s">
        <v>2258</v>
      </c>
      <c r="AL1271">
        <v>0</v>
      </c>
      <c r="AM1271">
        <v>0</v>
      </c>
      <c r="AN1271">
        <v>1</v>
      </c>
      <c r="AO1271">
        <v>1</v>
      </c>
      <c r="AR1271" s="2">
        <v>44748.553530092591</v>
      </c>
      <c r="AS1271" s="2">
        <v>44748.553530092591</v>
      </c>
      <c r="AT1271">
        <v>512272</v>
      </c>
      <c r="AU1271">
        <v>33</v>
      </c>
      <c r="AV1271">
        <v>0</v>
      </c>
      <c r="AW1271">
        <v>2</v>
      </c>
      <c r="AX1271" t="s">
        <v>2306</v>
      </c>
      <c r="AY1271" t="s">
        <v>2307</v>
      </c>
      <c r="BA1271" s="2">
        <v>44342.474918981483</v>
      </c>
      <c r="BB1271" s="2">
        <v>44183</v>
      </c>
      <c r="BC1271">
        <v>99127</v>
      </c>
      <c r="BD1271">
        <v>31</v>
      </c>
    </row>
    <row r="1272" spans="1:56" hidden="1" x14ac:dyDescent="0.15">
      <c r="A1272">
        <v>238</v>
      </c>
      <c r="B1272">
        <v>18</v>
      </c>
      <c r="C1272">
        <v>3</v>
      </c>
      <c r="D1272">
        <v>3</v>
      </c>
      <c r="E1272">
        <v>0</v>
      </c>
      <c r="G1272" s="1">
        <v>44748</v>
      </c>
      <c r="H1272" t="s">
        <v>2267</v>
      </c>
      <c r="I1272" t="s">
        <v>56</v>
      </c>
      <c r="J1272">
        <v>245</v>
      </c>
      <c r="K1272" s="1">
        <v>43542</v>
      </c>
      <c r="L1272" s="1">
        <v>43542</v>
      </c>
      <c r="M1272" s="1">
        <v>43535</v>
      </c>
      <c r="N1272" t="s">
        <v>1852</v>
      </c>
      <c r="O1272" t="s">
        <v>1853</v>
      </c>
      <c r="P1272" t="s">
        <v>1854</v>
      </c>
      <c r="Q1272" t="s">
        <v>1855</v>
      </c>
      <c r="R1272" s="1">
        <v>45361</v>
      </c>
      <c r="T1272" t="s">
        <v>2295</v>
      </c>
      <c r="U1272" t="s">
        <v>1684</v>
      </c>
      <c r="W1272" t="s">
        <v>1685</v>
      </c>
      <c r="X1272" t="s">
        <v>59</v>
      </c>
      <c r="Y1272" t="s">
        <v>1686</v>
      </c>
      <c r="Z1272" t="s">
        <v>1687</v>
      </c>
      <c r="AA1272" t="s">
        <v>1688</v>
      </c>
      <c r="AC1272">
        <v>1</v>
      </c>
      <c r="AG1272" t="s">
        <v>2258</v>
      </c>
      <c r="AL1272">
        <v>0</v>
      </c>
      <c r="AM1272">
        <v>0</v>
      </c>
      <c r="AN1272">
        <v>1</v>
      </c>
      <c r="AO1272">
        <v>1</v>
      </c>
      <c r="AR1272" s="2">
        <v>44748.553530092591</v>
      </c>
      <c r="AS1272" s="2">
        <v>44748.553530092591</v>
      </c>
      <c r="AT1272">
        <v>512272</v>
      </c>
      <c r="AU1272">
        <v>34</v>
      </c>
      <c r="AV1272">
        <v>0</v>
      </c>
      <c r="AW1272">
        <v>0</v>
      </c>
      <c r="AY1272" t="s">
        <v>1856</v>
      </c>
      <c r="BA1272" s="2">
        <v>44183</v>
      </c>
      <c r="BB1272" s="2">
        <v>44183</v>
      </c>
      <c r="BC1272" t="s">
        <v>63</v>
      </c>
      <c r="BD1272">
        <v>31</v>
      </c>
    </row>
    <row r="1273" spans="1:56" hidden="1" x14ac:dyDescent="0.15">
      <c r="A1273">
        <v>238</v>
      </c>
      <c r="B1273">
        <v>18</v>
      </c>
      <c r="C1273">
        <v>3</v>
      </c>
      <c r="D1273">
        <v>3</v>
      </c>
      <c r="E1273">
        <v>0</v>
      </c>
      <c r="G1273" s="1">
        <v>44748</v>
      </c>
      <c r="H1273" t="s">
        <v>2267</v>
      </c>
      <c r="I1273" t="s">
        <v>56</v>
      </c>
      <c r="J1273">
        <v>245</v>
      </c>
      <c r="K1273" s="1">
        <v>43542</v>
      </c>
      <c r="L1273" s="1">
        <v>43542</v>
      </c>
      <c r="M1273" s="1">
        <v>43535</v>
      </c>
      <c r="N1273" t="s">
        <v>1857</v>
      </c>
      <c r="O1273" t="s">
        <v>1858</v>
      </c>
      <c r="P1273" t="s">
        <v>1859</v>
      </c>
      <c r="Q1273" t="s">
        <v>1860</v>
      </c>
      <c r="R1273" s="1">
        <v>45361</v>
      </c>
      <c r="T1273" t="s">
        <v>2295</v>
      </c>
      <c r="U1273" t="s">
        <v>1684</v>
      </c>
      <c r="W1273" t="s">
        <v>1685</v>
      </c>
      <c r="X1273" t="s">
        <v>59</v>
      </c>
      <c r="Y1273" t="s">
        <v>1686</v>
      </c>
      <c r="Z1273" t="s">
        <v>1687</v>
      </c>
      <c r="AA1273" t="s">
        <v>1688</v>
      </c>
      <c r="AC1273">
        <v>1</v>
      </c>
      <c r="AG1273" t="s">
        <v>2258</v>
      </c>
      <c r="AL1273">
        <v>0</v>
      </c>
      <c r="AM1273">
        <v>0</v>
      </c>
      <c r="AN1273">
        <v>1</v>
      </c>
      <c r="AO1273">
        <v>1</v>
      </c>
      <c r="AR1273" s="2">
        <v>44748.553530092591</v>
      </c>
      <c r="AS1273" s="2">
        <v>44748.553530092591</v>
      </c>
      <c r="AT1273">
        <v>512272</v>
      </c>
      <c r="AU1273">
        <v>35</v>
      </c>
      <c r="AV1273">
        <v>0</v>
      </c>
      <c r="AW1273">
        <v>2</v>
      </c>
      <c r="AX1273" t="s">
        <v>2308</v>
      </c>
      <c r="AY1273" t="s">
        <v>2309</v>
      </c>
      <c r="BA1273" s="2">
        <v>44342.474282407406</v>
      </c>
      <c r="BB1273" s="2">
        <v>44183</v>
      </c>
      <c r="BC1273">
        <v>99127</v>
      </c>
      <c r="BD1273">
        <v>31</v>
      </c>
    </row>
    <row r="1274" spans="1:56" hidden="1" x14ac:dyDescent="0.15">
      <c r="A1274">
        <v>238</v>
      </c>
      <c r="B1274">
        <v>18</v>
      </c>
      <c r="C1274">
        <v>3</v>
      </c>
      <c r="D1274">
        <v>3</v>
      </c>
      <c r="E1274">
        <v>0</v>
      </c>
      <c r="G1274" s="1">
        <v>44748</v>
      </c>
      <c r="H1274" t="s">
        <v>2267</v>
      </c>
      <c r="I1274" t="s">
        <v>56</v>
      </c>
      <c r="J1274">
        <v>245</v>
      </c>
      <c r="K1274" s="1">
        <v>43542</v>
      </c>
      <c r="L1274" s="1">
        <v>43542</v>
      </c>
      <c r="M1274" s="1">
        <v>43535</v>
      </c>
      <c r="N1274" t="s">
        <v>1862</v>
      </c>
      <c r="O1274" t="s">
        <v>1863</v>
      </c>
      <c r="P1274" t="s">
        <v>1864</v>
      </c>
      <c r="Q1274" t="s">
        <v>1865</v>
      </c>
      <c r="R1274" s="1">
        <v>45361</v>
      </c>
      <c r="T1274" t="s">
        <v>2295</v>
      </c>
      <c r="U1274" t="s">
        <v>1684</v>
      </c>
      <c r="W1274" t="s">
        <v>1685</v>
      </c>
      <c r="X1274" t="s">
        <v>59</v>
      </c>
      <c r="Y1274" t="s">
        <v>1686</v>
      </c>
      <c r="Z1274" t="s">
        <v>1687</v>
      </c>
      <c r="AA1274" t="s">
        <v>1688</v>
      </c>
      <c r="AC1274">
        <v>1</v>
      </c>
      <c r="AG1274" t="s">
        <v>2258</v>
      </c>
      <c r="AL1274">
        <v>0</v>
      </c>
      <c r="AM1274">
        <v>0</v>
      </c>
      <c r="AN1274">
        <v>1</v>
      </c>
      <c r="AO1274">
        <v>1</v>
      </c>
      <c r="AR1274" s="2">
        <v>44748.553530092591</v>
      </c>
      <c r="AS1274" s="2">
        <v>44748.553530092591</v>
      </c>
      <c r="AT1274">
        <v>512272</v>
      </c>
      <c r="AU1274">
        <v>36</v>
      </c>
      <c r="AV1274">
        <v>0</v>
      </c>
      <c r="AW1274">
        <v>0</v>
      </c>
      <c r="AY1274" t="s">
        <v>1866</v>
      </c>
      <c r="BA1274" s="2">
        <v>44183</v>
      </c>
      <c r="BB1274" s="2">
        <v>44183</v>
      </c>
      <c r="BC1274" t="s">
        <v>63</v>
      </c>
      <c r="BD1274">
        <v>31</v>
      </c>
    </row>
    <row r="1275" spans="1:56" hidden="1" x14ac:dyDescent="0.15">
      <c r="A1275">
        <v>238</v>
      </c>
      <c r="B1275">
        <v>18</v>
      </c>
      <c r="C1275">
        <v>3</v>
      </c>
      <c r="D1275">
        <v>3</v>
      </c>
      <c r="E1275">
        <v>0</v>
      </c>
      <c r="G1275" s="1">
        <v>44748</v>
      </c>
      <c r="H1275" t="s">
        <v>2267</v>
      </c>
      <c r="I1275" t="s">
        <v>56</v>
      </c>
      <c r="J1275">
        <v>245</v>
      </c>
      <c r="K1275" s="1">
        <v>43542</v>
      </c>
      <c r="L1275" s="1">
        <v>43542</v>
      </c>
      <c r="M1275" s="1">
        <v>43535</v>
      </c>
      <c r="N1275" t="s">
        <v>1867</v>
      </c>
      <c r="O1275" t="s">
        <v>1868</v>
      </c>
      <c r="P1275" t="s">
        <v>1869</v>
      </c>
      <c r="Q1275" t="s">
        <v>1870</v>
      </c>
      <c r="R1275" s="1">
        <v>45361</v>
      </c>
      <c r="T1275" t="s">
        <v>2295</v>
      </c>
      <c r="U1275" t="s">
        <v>1684</v>
      </c>
      <c r="W1275" t="s">
        <v>1685</v>
      </c>
      <c r="X1275" t="s">
        <v>59</v>
      </c>
      <c r="Y1275" t="s">
        <v>1686</v>
      </c>
      <c r="Z1275" t="s">
        <v>1687</v>
      </c>
      <c r="AA1275" t="s">
        <v>1688</v>
      </c>
      <c r="AC1275">
        <v>1</v>
      </c>
      <c r="AG1275" t="s">
        <v>2258</v>
      </c>
      <c r="AL1275">
        <v>0</v>
      </c>
      <c r="AM1275">
        <v>0</v>
      </c>
      <c r="AN1275">
        <v>1</v>
      </c>
      <c r="AO1275">
        <v>1</v>
      </c>
      <c r="AR1275" s="2">
        <v>44748.553530092591</v>
      </c>
      <c r="AS1275" s="2">
        <v>44748.553530092591</v>
      </c>
      <c r="AT1275">
        <v>512272</v>
      </c>
      <c r="AU1275">
        <v>37</v>
      </c>
      <c r="AV1275">
        <v>0</v>
      </c>
      <c r="AW1275">
        <v>2</v>
      </c>
      <c r="AX1275" t="s">
        <v>2524</v>
      </c>
      <c r="AY1275" t="s">
        <v>2525</v>
      </c>
      <c r="BA1275" s="2">
        <v>44518.609953703701</v>
      </c>
      <c r="BB1275" s="2">
        <v>44183</v>
      </c>
      <c r="BC1275">
        <v>99127</v>
      </c>
      <c r="BD1275">
        <v>31</v>
      </c>
    </row>
    <row r="1276" spans="1:56" hidden="1" x14ac:dyDescent="0.15">
      <c r="A1276">
        <v>238</v>
      </c>
      <c r="B1276">
        <v>18</v>
      </c>
      <c r="C1276">
        <v>3</v>
      </c>
      <c r="D1276">
        <v>3</v>
      </c>
      <c r="E1276">
        <v>0</v>
      </c>
      <c r="G1276" s="1">
        <v>44748</v>
      </c>
      <c r="H1276" t="s">
        <v>2267</v>
      </c>
      <c r="I1276" t="s">
        <v>56</v>
      </c>
      <c r="J1276">
        <v>245</v>
      </c>
      <c r="K1276" s="1">
        <v>43542</v>
      </c>
      <c r="L1276" s="1">
        <v>43542</v>
      </c>
      <c r="M1276" s="1">
        <v>43535</v>
      </c>
      <c r="N1276" t="s">
        <v>1872</v>
      </c>
      <c r="O1276" t="s">
        <v>1873</v>
      </c>
      <c r="P1276" t="s">
        <v>1874</v>
      </c>
      <c r="Q1276" t="s">
        <v>1875</v>
      </c>
      <c r="R1276" s="1">
        <v>45361</v>
      </c>
      <c r="T1276" t="s">
        <v>2295</v>
      </c>
      <c r="U1276" t="s">
        <v>1684</v>
      </c>
      <c r="W1276" t="s">
        <v>1685</v>
      </c>
      <c r="X1276" t="s">
        <v>59</v>
      </c>
      <c r="Y1276" t="s">
        <v>1686</v>
      </c>
      <c r="Z1276" t="s">
        <v>1687</v>
      </c>
      <c r="AA1276" t="s">
        <v>1688</v>
      </c>
      <c r="AC1276">
        <v>1</v>
      </c>
      <c r="AG1276" t="s">
        <v>2258</v>
      </c>
      <c r="AL1276">
        <v>0</v>
      </c>
      <c r="AM1276">
        <v>0</v>
      </c>
      <c r="AN1276">
        <v>1</v>
      </c>
      <c r="AO1276">
        <v>1</v>
      </c>
      <c r="AR1276" s="2">
        <v>44748.553530092591</v>
      </c>
      <c r="AS1276" s="2">
        <v>44748.553530092591</v>
      </c>
      <c r="AT1276">
        <v>512272</v>
      </c>
      <c r="AU1276">
        <v>38</v>
      </c>
      <c r="AV1276">
        <v>0</v>
      </c>
      <c r="AW1276">
        <v>2</v>
      </c>
      <c r="AX1276" t="s">
        <v>2310</v>
      </c>
      <c r="AY1276" t="s">
        <v>2311</v>
      </c>
      <c r="BA1276" s="2">
        <v>44342.476307870369</v>
      </c>
      <c r="BB1276" s="2">
        <v>44183</v>
      </c>
      <c r="BC1276">
        <v>99127</v>
      </c>
      <c r="BD1276">
        <v>31</v>
      </c>
    </row>
    <row r="1277" spans="1:56" hidden="1" x14ac:dyDescent="0.15">
      <c r="A1277">
        <v>238</v>
      </c>
      <c r="B1277">
        <v>18</v>
      </c>
      <c r="C1277">
        <v>3</v>
      </c>
      <c r="D1277">
        <v>3</v>
      </c>
      <c r="E1277">
        <v>0</v>
      </c>
      <c r="G1277" s="1">
        <v>44748</v>
      </c>
      <c r="H1277" t="s">
        <v>2267</v>
      </c>
      <c r="I1277" t="s">
        <v>56</v>
      </c>
      <c r="J1277">
        <v>245</v>
      </c>
      <c r="K1277" s="1">
        <v>43542</v>
      </c>
      <c r="L1277" s="1">
        <v>43542</v>
      </c>
      <c r="M1277" s="1">
        <v>43535</v>
      </c>
      <c r="N1277" t="s">
        <v>1877</v>
      </c>
      <c r="O1277" t="s">
        <v>1878</v>
      </c>
      <c r="P1277" t="s">
        <v>1879</v>
      </c>
      <c r="Q1277" t="s">
        <v>1880</v>
      </c>
      <c r="R1277" s="1">
        <v>45361</v>
      </c>
      <c r="T1277" t="s">
        <v>2295</v>
      </c>
      <c r="U1277" t="s">
        <v>1684</v>
      </c>
      <c r="W1277" t="s">
        <v>1685</v>
      </c>
      <c r="X1277" t="s">
        <v>59</v>
      </c>
      <c r="Y1277" t="s">
        <v>1686</v>
      </c>
      <c r="Z1277" t="s">
        <v>1687</v>
      </c>
      <c r="AA1277" t="s">
        <v>1688</v>
      </c>
      <c r="AC1277">
        <v>1</v>
      </c>
      <c r="AG1277" t="s">
        <v>2258</v>
      </c>
      <c r="AL1277">
        <v>0</v>
      </c>
      <c r="AM1277">
        <v>0</v>
      </c>
      <c r="AN1277">
        <v>1</v>
      </c>
      <c r="AO1277">
        <v>1</v>
      </c>
      <c r="AR1277" s="2">
        <v>44748.553530092591</v>
      </c>
      <c r="AS1277" s="2">
        <v>44748.553530092591</v>
      </c>
      <c r="AT1277">
        <v>512272</v>
      </c>
      <c r="AU1277">
        <v>39</v>
      </c>
      <c r="AV1277">
        <v>0</v>
      </c>
      <c r="AW1277">
        <v>2</v>
      </c>
      <c r="AX1277" t="s">
        <v>2722</v>
      </c>
      <c r="AY1277" t="s">
        <v>2721</v>
      </c>
      <c r="BA1277" s="2">
        <v>44720.381701388891</v>
      </c>
      <c r="BB1277" s="2">
        <v>44183</v>
      </c>
      <c r="BC1277">
        <v>512272</v>
      </c>
      <c r="BD1277">
        <v>31</v>
      </c>
    </row>
    <row r="1278" spans="1:56" hidden="1" x14ac:dyDescent="0.15">
      <c r="A1278">
        <v>238</v>
      </c>
      <c r="B1278">
        <v>18</v>
      </c>
      <c r="C1278">
        <v>3</v>
      </c>
      <c r="D1278">
        <v>3</v>
      </c>
      <c r="E1278">
        <v>0</v>
      </c>
      <c r="G1278" s="1">
        <v>44748</v>
      </c>
      <c r="H1278" t="s">
        <v>2267</v>
      </c>
      <c r="I1278" t="s">
        <v>56</v>
      </c>
      <c r="J1278">
        <v>245</v>
      </c>
      <c r="K1278" s="1">
        <v>43542</v>
      </c>
      <c r="L1278" s="1">
        <v>43542</v>
      </c>
      <c r="M1278" s="1">
        <v>43535</v>
      </c>
      <c r="N1278" t="s">
        <v>1882</v>
      </c>
      <c r="O1278" t="s">
        <v>1883</v>
      </c>
      <c r="P1278" t="s">
        <v>1884</v>
      </c>
      <c r="Q1278" t="s">
        <v>1885</v>
      </c>
      <c r="R1278" s="1">
        <v>45361</v>
      </c>
      <c r="T1278" t="s">
        <v>2295</v>
      </c>
      <c r="U1278" t="s">
        <v>1684</v>
      </c>
      <c r="W1278" t="s">
        <v>1685</v>
      </c>
      <c r="X1278" t="s">
        <v>59</v>
      </c>
      <c r="Y1278" t="s">
        <v>1686</v>
      </c>
      <c r="Z1278" t="s">
        <v>1687</v>
      </c>
      <c r="AA1278" t="s">
        <v>1688</v>
      </c>
      <c r="AC1278">
        <v>1</v>
      </c>
      <c r="AG1278" t="s">
        <v>2258</v>
      </c>
      <c r="AL1278">
        <v>0</v>
      </c>
      <c r="AM1278">
        <v>0</v>
      </c>
      <c r="AN1278">
        <v>1</v>
      </c>
      <c r="AO1278">
        <v>1</v>
      </c>
      <c r="AR1278" s="2">
        <v>44748.553530092591</v>
      </c>
      <c r="AS1278" s="2">
        <v>44748.553530092591</v>
      </c>
      <c r="AT1278">
        <v>512272</v>
      </c>
      <c r="AU1278">
        <v>40</v>
      </c>
      <c r="AV1278">
        <v>0</v>
      </c>
      <c r="AW1278">
        <v>2</v>
      </c>
      <c r="AX1278" t="s">
        <v>2314</v>
      </c>
      <c r="AY1278" t="s">
        <v>2315</v>
      </c>
      <c r="BA1278" s="2">
        <v>44333.606412037036</v>
      </c>
      <c r="BB1278" s="2">
        <v>44183</v>
      </c>
      <c r="BC1278">
        <v>99127</v>
      </c>
      <c r="BD1278">
        <v>31</v>
      </c>
    </row>
    <row r="1279" spans="1:56" hidden="1" x14ac:dyDescent="0.15">
      <c r="A1279">
        <v>238</v>
      </c>
      <c r="B1279">
        <v>18</v>
      </c>
      <c r="C1279">
        <v>3</v>
      </c>
      <c r="D1279">
        <v>3</v>
      </c>
      <c r="E1279">
        <v>0</v>
      </c>
      <c r="G1279" s="1">
        <v>44748</v>
      </c>
      <c r="H1279" t="s">
        <v>2267</v>
      </c>
      <c r="I1279" t="s">
        <v>56</v>
      </c>
      <c r="J1279">
        <v>245</v>
      </c>
      <c r="K1279" s="1">
        <v>43542</v>
      </c>
      <c r="L1279" s="1">
        <v>43542</v>
      </c>
      <c r="M1279" s="1">
        <v>43535</v>
      </c>
      <c r="N1279" t="s">
        <v>1892</v>
      </c>
      <c r="O1279" t="s">
        <v>1893</v>
      </c>
      <c r="P1279" t="s">
        <v>1894</v>
      </c>
      <c r="Q1279" t="s">
        <v>1895</v>
      </c>
      <c r="R1279" s="1">
        <v>45361</v>
      </c>
      <c r="T1279" t="s">
        <v>2295</v>
      </c>
      <c r="U1279" t="s">
        <v>1684</v>
      </c>
      <c r="W1279" t="s">
        <v>1685</v>
      </c>
      <c r="X1279" t="s">
        <v>59</v>
      </c>
      <c r="Y1279" t="s">
        <v>1686</v>
      </c>
      <c r="Z1279" t="s">
        <v>1687</v>
      </c>
      <c r="AA1279" t="s">
        <v>1688</v>
      </c>
      <c r="AC1279">
        <v>1</v>
      </c>
      <c r="AG1279" t="s">
        <v>2258</v>
      </c>
      <c r="AL1279">
        <v>0</v>
      </c>
      <c r="AM1279">
        <v>0</v>
      </c>
      <c r="AN1279">
        <v>1</v>
      </c>
      <c r="AO1279">
        <v>1</v>
      </c>
      <c r="AR1279" s="2">
        <v>44748.553530092591</v>
      </c>
      <c r="AS1279" s="2">
        <v>44748.553530092591</v>
      </c>
      <c r="AT1279">
        <v>512272</v>
      </c>
      <c r="AU1279">
        <v>42</v>
      </c>
      <c r="AV1279">
        <v>0</v>
      </c>
      <c r="AW1279">
        <v>2</v>
      </c>
      <c r="AX1279" t="s">
        <v>2526</v>
      </c>
      <c r="AY1279" t="s">
        <v>2527</v>
      </c>
      <c r="BA1279" s="2">
        <v>44518.61037037037</v>
      </c>
      <c r="BB1279" s="2">
        <v>44183</v>
      </c>
      <c r="BC1279">
        <v>99127</v>
      </c>
      <c r="BD1279">
        <v>31</v>
      </c>
    </row>
    <row r="1280" spans="1:56" hidden="1" x14ac:dyDescent="0.15">
      <c r="A1280">
        <v>238</v>
      </c>
      <c r="B1280">
        <v>18</v>
      </c>
      <c r="C1280">
        <v>3</v>
      </c>
      <c r="D1280">
        <v>3</v>
      </c>
      <c r="E1280">
        <v>0</v>
      </c>
      <c r="G1280" s="1">
        <v>44748</v>
      </c>
      <c r="H1280" t="s">
        <v>2267</v>
      </c>
      <c r="I1280" t="s">
        <v>56</v>
      </c>
      <c r="J1280">
        <v>245</v>
      </c>
      <c r="K1280" s="1">
        <v>43542</v>
      </c>
      <c r="L1280" s="1">
        <v>43542</v>
      </c>
      <c r="M1280" s="1">
        <v>43535</v>
      </c>
      <c r="N1280" t="s">
        <v>1897</v>
      </c>
      <c r="O1280" t="s">
        <v>1898</v>
      </c>
      <c r="P1280" t="s">
        <v>1899</v>
      </c>
      <c r="Q1280" t="s">
        <v>1900</v>
      </c>
      <c r="R1280" s="1">
        <v>45361</v>
      </c>
      <c r="T1280" t="s">
        <v>2295</v>
      </c>
      <c r="U1280" t="s">
        <v>1684</v>
      </c>
      <c r="W1280" t="s">
        <v>1685</v>
      </c>
      <c r="X1280" t="s">
        <v>59</v>
      </c>
      <c r="Y1280" t="s">
        <v>1686</v>
      </c>
      <c r="Z1280" t="s">
        <v>1687</v>
      </c>
      <c r="AA1280" t="s">
        <v>1688</v>
      </c>
      <c r="AC1280">
        <v>1</v>
      </c>
      <c r="AG1280" t="s">
        <v>2258</v>
      </c>
      <c r="AL1280">
        <v>0</v>
      </c>
      <c r="AM1280">
        <v>0</v>
      </c>
      <c r="AN1280">
        <v>1</v>
      </c>
      <c r="AO1280">
        <v>1</v>
      </c>
      <c r="AR1280" s="2">
        <v>44748.553530092591</v>
      </c>
      <c r="AS1280" s="2">
        <v>44748.553530092591</v>
      </c>
      <c r="AT1280">
        <v>512272</v>
      </c>
      <c r="AU1280">
        <v>43</v>
      </c>
      <c r="AV1280">
        <v>0</v>
      </c>
      <c r="AW1280">
        <v>2</v>
      </c>
      <c r="AX1280" t="s">
        <v>2528</v>
      </c>
      <c r="AY1280" t="s">
        <v>2529</v>
      </c>
      <c r="BA1280" s="2">
        <v>44518.611400462964</v>
      </c>
      <c r="BB1280" s="2">
        <v>44183</v>
      </c>
      <c r="BC1280">
        <v>99127</v>
      </c>
      <c r="BD1280">
        <v>31</v>
      </c>
    </row>
    <row r="1281" spans="1:56" hidden="1" x14ac:dyDescent="0.15">
      <c r="A1281">
        <v>238</v>
      </c>
      <c r="B1281">
        <v>18</v>
      </c>
      <c r="C1281">
        <v>3</v>
      </c>
      <c r="D1281">
        <v>3</v>
      </c>
      <c r="E1281">
        <v>0</v>
      </c>
      <c r="G1281" s="1">
        <v>44748</v>
      </c>
      <c r="H1281" t="s">
        <v>2267</v>
      </c>
      <c r="I1281" t="s">
        <v>56</v>
      </c>
      <c r="J1281">
        <v>245</v>
      </c>
      <c r="K1281" s="1">
        <v>43542</v>
      </c>
      <c r="L1281" s="1">
        <v>43542</v>
      </c>
      <c r="M1281" s="1">
        <v>43535</v>
      </c>
      <c r="N1281" t="s">
        <v>1902</v>
      </c>
      <c r="O1281" t="s">
        <v>1903</v>
      </c>
      <c r="P1281" t="s">
        <v>1904</v>
      </c>
      <c r="Q1281" t="s">
        <v>1905</v>
      </c>
      <c r="R1281" s="1">
        <v>45361</v>
      </c>
      <c r="T1281" t="s">
        <v>2295</v>
      </c>
      <c r="U1281" t="s">
        <v>1684</v>
      </c>
      <c r="W1281" t="s">
        <v>1685</v>
      </c>
      <c r="X1281" t="s">
        <v>59</v>
      </c>
      <c r="Y1281" t="s">
        <v>1686</v>
      </c>
      <c r="Z1281" t="s">
        <v>1687</v>
      </c>
      <c r="AA1281" t="s">
        <v>1688</v>
      </c>
      <c r="AC1281">
        <v>1</v>
      </c>
      <c r="AG1281" t="s">
        <v>2258</v>
      </c>
      <c r="AL1281">
        <v>0</v>
      </c>
      <c r="AM1281">
        <v>0</v>
      </c>
      <c r="AN1281">
        <v>1</v>
      </c>
      <c r="AO1281">
        <v>1</v>
      </c>
      <c r="AR1281" s="2">
        <v>44748.553530092591</v>
      </c>
      <c r="AS1281" s="2">
        <v>44748.553530092591</v>
      </c>
      <c r="AT1281">
        <v>512272</v>
      </c>
      <c r="AU1281">
        <v>44</v>
      </c>
      <c r="AV1281">
        <v>0</v>
      </c>
      <c r="AW1281">
        <v>2</v>
      </c>
      <c r="AX1281" t="s">
        <v>2530</v>
      </c>
      <c r="AY1281" t="s">
        <v>2531</v>
      </c>
      <c r="BA1281" s="2">
        <v>44518.610844907409</v>
      </c>
      <c r="BB1281" s="2">
        <v>44183</v>
      </c>
      <c r="BC1281">
        <v>99127</v>
      </c>
      <c r="BD1281">
        <v>31</v>
      </c>
    </row>
    <row r="1282" spans="1:56" hidden="1" x14ac:dyDescent="0.15">
      <c r="A1282">
        <v>238</v>
      </c>
      <c r="B1282">
        <v>18</v>
      </c>
      <c r="C1282">
        <v>3</v>
      </c>
      <c r="D1282">
        <v>3</v>
      </c>
      <c r="E1282">
        <v>0</v>
      </c>
      <c r="G1282" s="1">
        <v>44748</v>
      </c>
      <c r="H1282" t="s">
        <v>2267</v>
      </c>
      <c r="I1282" t="s">
        <v>56</v>
      </c>
      <c r="J1282">
        <v>245</v>
      </c>
      <c r="K1282" s="1">
        <v>43542</v>
      </c>
      <c r="L1282" s="1">
        <v>43542</v>
      </c>
      <c r="M1282" s="1">
        <v>43535</v>
      </c>
      <c r="N1282" t="s">
        <v>2720</v>
      </c>
      <c r="O1282" t="s">
        <v>1913</v>
      </c>
      <c r="P1282" t="s">
        <v>1914</v>
      </c>
      <c r="Q1282" t="s">
        <v>1915</v>
      </c>
      <c r="R1282" s="1">
        <v>45361</v>
      </c>
      <c r="T1282" t="s">
        <v>2295</v>
      </c>
      <c r="U1282" t="s">
        <v>1684</v>
      </c>
      <c r="W1282" t="s">
        <v>1685</v>
      </c>
      <c r="X1282" t="s">
        <v>59</v>
      </c>
      <c r="Y1282" t="s">
        <v>1686</v>
      </c>
      <c r="Z1282" t="s">
        <v>1687</v>
      </c>
      <c r="AA1282" t="s">
        <v>1688</v>
      </c>
      <c r="AC1282">
        <v>1</v>
      </c>
      <c r="AG1282" t="s">
        <v>2258</v>
      </c>
      <c r="AL1282">
        <v>0</v>
      </c>
      <c r="AM1282">
        <v>0</v>
      </c>
      <c r="AN1282">
        <v>1</v>
      </c>
      <c r="AO1282">
        <v>1</v>
      </c>
      <c r="AR1282" s="2">
        <v>44748.553530092591</v>
      </c>
      <c r="AS1282" s="2">
        <v>44748.553530092591</v>
      </c>
      <c r="AT1282">
        <v>512272</v>
      </c>
      <c r="AU1282">
        <v>46</v>
      </c>
      <c r="AV1282">
        <v>0</v>
      </c>
      <c r="AW1282">
        <v>2</v>
      </c>
      <c r="AX1282" t="s">
        <v>2532</v>
      </c>
      <c r="AY1282" t="s">
        <v>2533</v>
      </c>
      <c r="BA1282" s="2">
        <v>44720.375590277778</v>
      </c>
      <c r="BB1282" s="2">
        <v>44183</v>
      </c>
      <c r="BC1282">
        <v>512272</v>
      </c>
      <c r="BD1282">
        <v>31</v>
      </c>
    </row>
    <row r="1283" spans="1:56" hidden="1" x14ac:dyDescent="0.15">
      <c r="A1283">
        <v>238</v>
      </c>
      <c r="B1283">
        <v>18</v>
      </c>
      <c r="C1283">
        <v>3</v>
      </c>
      <c r="D1283">
        <v>3</v>
      </c>
      <c r="E1283">
        <v>0</v>
      </c>
      <c r="G1283" s="1">
        <v>44748</v>
      </c>
      <c r="H1283" t="s">
        <v>2267</v>
      </c>
      <c r="I1283" t="s">
        <v>56</v>
      </c>
      <c r="J1283">
        <v>245</v>
      </c>
      <c r="K1283" s="1">
        <v>43542</v>
      </c>
      <c r="L1283" s="1">
        <v>43542</v>
      </c>
      <c r="M1283" s="1">
        <v>43535</v>
      </c>
      <c r="N1283" t="s">
        <v>1917</v>
      </c>
      <c r="O1283" t="s">
        <v>1918</v>
      </c>
      <c r="P1283" t="s">
        <v>1919</v>
      </c>
      <c r="Q1283" t="s">
        <v>1920</v>
      </c>
      <c r="R1283" s="1">
        <v>45361</v>
      </c>
      <c r="T1283" t="s">
        <v>2295</v>
      </c>
      <c r="U1283" t="s">
        <v>1684</v>
      </c>
      <c r="W1283" t="s">
        <v>1685</v>
      </c>
      <c r="X1283" t="s">
        <v>59</v>
      </c>
      <c r="Y1283" t="s">
        <v>1686</v>
      </c>
      <c r="Z1283" t="s">
        <v>1687</v>
      </c>
      <c r="AA1283" t="s">
        <v>1688</v>
      </c>
      <c r="AC1283">
        <v>1</v>
      </c>
      <c r="AG1283" t="s">
        <v>2258</v>
      </c>
      <c r="AL1283">
        <v>0</v>
      </c>
      <c r="AM1283">
        <v>0</v>
      </c>
      <c r="AN1283">
        <v>1</v>
      </c>
      <c r="AO1283">
        <v>1</v>
      </c>
      <c r="AR1283" s="2">
        <v>44748.553530092591</v>
      </c>
      <c r="AS1283" s="2">
        <v>44748.553530092591</v>
      </c>
      <c r="AT1283">
        <v>512272</v>
      </c>
      <c r="AU1283">
        <v>47</v>
      </c>
      <c r="AV1283">
        <v>0</v>
      </c>
      <c r="AW1283">
        <v>2</v>
      </c>
      <c r="AX1283" t="s">
        <v>2719</v>
      </c>
      <c r="AY1283" t="s">
        <v>2718</v>
      </c>
      <c r="BA1283" s="2">
        <v>44720.382326388892</v>
      </c>
      <c r="BB1283" s="2">
        <v>44183</v>
      </c>
      <c r="BC1283">
        <v>512272</v>
      </c>
      <c r="BD1283">
        <v>31</v>
      </c>
    </row>
    <row r="1284" spans="1:56" hidden="1" x14ac:dyDescent="0.15">
      <c r="A1284">
        <v>238</v>
      </c>
      <c r="B1284">
        <v>18</v>
      </c>
      <c r="C1284">
        <v>3</v>
      </c>
      <c r="D1284">
        <v>3</v>
      </c>
      <c r="E1284">
        <v>0</v>
      </c>
      <c r="G1284" s="1">
        <v>44748</v>
      </c>
      <c r="H1284" t="s">
        <v>2267</v>
      </c>
      <c r="I1284" t="s">
        <v>56</v>
      </c>
      <c r="J1284">
        <v>245</v>
      </c>
      <c r="K1284" s="1">
        <v>43542</v>
      </c>
      <c r="L1284" s="1">
        <v>43542</v>
      </c>
      <c r="M1284" s="1">
        <v>43535</v>
      </c>
      <c r="N1284" t="s">
        <v>1922</v>
      </c>
      <c r="O1284" t="s">
        <v>1923</v>
      </c>
      <c r="P1284" t="s">
        <v>1924</v>
      </c>
      <c r="Q1284" t="s">
        <v>1925</v>
      </c>
      <c r="R1284" s="1">
        <v>45361</v>
      </c>
      <c r="T1284" t="s">
        <v>2295</v>
      </c>
      <c r="U1284" t="s">
        <v>1684</v>
      </c>
      <c r="W1284" t="s">
        <v>1685</v>
      </c>
      <c r="X1284" t="s">
        <v>59</v>
      </c>
      <c r="Y1284" t="s">
        <v>1686</v>
      </c>
      <c r="Z1284" t="s">
        <v>1687</v>
      </c>
      <c r="AA1284" t="s">
        <v>1688</v>
      </c>
      <c r="AC1284">
        <v>1</v>
      </c>
      <c r="AG1284" t="s">
        <v>2258</v>
      </c>
      <c r="AL1284">
        <v>0</v>
      </c>
      <c r="AM1284">
        <v>0</v>
      </c>
      <c r="AN1284">
        <v>1</v>
      </c>
      <c r="AO1284">
        <v>1</v>
      </c>
      <c r="AR1284" s="2">
        <v>44748.553530092591</v>
      </c>
      <c r="AS1284" s="2">
        <v>44748.553530092591</v>
      </c>
      <c r="AT1284">
        <v>512272</v>
      </c>
      <c r="AU1284">
        <v>48</v>
      </c>
      <c r="AV1284">
        <v>0</v>
      </c>
      <c r="AW1284">
        <v>2</v>
      </c>
      <c r="AX1284" t="s">
        <v>2827</v>
      </c>
      <c r="AY1284" t="s">
        <v>2826</v>
      </c>
      <c r="BA1284" s="2">
        <v>44720.382824074077</v>
      </c>
      <c r="BB1284" s="2">
        <v>44183</v>
      </c>
      <c r="BC1284">
        <v>512272</v>
      </c>
      <c r="BD1284">
        <v>31</v>
      </c>
    </row>
    <row r="1285" spans="1:56" hidden="1" x14ac:dyDescent="0.15">
      <c r="A1285">
        <v>238</v>
      </c>
      <c r="B1285">
        <v>18</v>
      </c>
      <c r="C1285">
        <v>3</v>
      </c>
      <c r="D1285">
        <v>3</v>
      </c>
      <c r="E1285">
        <v>0</v>
      </c>
      <c r="G1285" s="1">
        <v>44748</v>
      </c>
      <c r="H1285" t="s">
        <v>2267</v>
      </c>
      <c r="I1285" t="s">
        <v>56</v>
      </c>
      <c r="J1285">
        <v>245</v>
      </c>
      <c r="K1285" s="1">
        <v>43542</v>
      </c>
      <c r="L1285" s="1">
        <v>43542</v>
      </c>
      <c r="M1285" s="1">
        <v>43535</v>
      </c>
      <c r="N1285" t="s">
        <v>1927</v>
      </c>
      <c r="O1285" t="s">
        <v>1928</v>
      </c>
      <c r="P1285" t="s">
        <v>1929</v>
      </c>
      <c r="Q1285" t="s">
        <v>1930</v>
      </c>
      <c r="R1285" s="1">
        <v>45361</v>
      </c>
      <c r="T1285" t="s">
        <v>2295</v>
      </c>
      <c r="U1285" t="s">
        <v>1684</v>
      </c>
      <c r="W1285" t="s">
        <v>1685</v>
      </c>
      <c r="X1285" t="s">
        <v>59</v>
      </c>
      <c r="Y1285" t="s">
        <v>1686</v>
      </c>
      <c r="Z1285" t="s">
        <v>1687</v>
      </c>
      <c r="AA1285" t="s">
        <v>1688</v>
      </c>
      <c r="AC1285">
        <v>1</v>
      </c>
      <c r="AG1285" t="s">
        <v>2258</v>
      </c>
      <c r="AL1285">
        <v>0</v>
      </c>
      <c r="AM1285">
        <v>0</v>
      </c>
      <c r="AN1285">
        <v>1</v>
      </c>
      <c r="AO1285">
        <v>1</v>
      </c>
      <c r="AR1285" s="2">
        <v>44748.553530092591</v>
      </c>
      <c r="AS1285" s="2">
        <v>44748.553530092591</v>
      </c>
      <c r="AT1285">
        <v>512272</v>
      </c>
      <c r="AU1285">
        <v>49</v>
      </c>
      <c r="AV1285">
        <v>0</v>
      </c>
      <c r="AW1285">
        <v>2</v>
      </c>
      <c r="AX1285" t="s">
        <v>2825</v>
      </c>
      <c r="AY1285" t="s">
        <v>2824</v>
      </c>
      <c r="BA1285" s="2">
        <v>44720.383449074077</v>
      </c>
      <c r="BB1285" s="2">
        <v>44183</v>
      </c>
      <c r="BC1285">
        <v>512272</v>
      </c>
      <c r="BD1285">
        <v>31</v>
      </c>
    </row>
    <row r="1286" spans="1:56" hidden="1" x14ac:dyDescent="0.15">
      <c r="A1286">
        <v>238</v>
      </c>
      <c r="B1286">
        <v>18</v>
      </c>
      <c r="C1286">
        <v>3</v>
      </c>
      <c r="D1286">
        <v>3</v>
      </c>
      <c r="E1286">
        <v>0</v>
      </c>
      <c r="G1286" s="1">
        <v>44748</v>
      </c>
      <c r="H1286" t="s">
        <v>2267</v>
      </c>
      <c r="I1286" t="s">
        <v>56</v>
      </c>
      <c r="J1286">
        <v>245</v>
      </c>
      <c r="K1286" s="1">
        <v>43542</v>
      </c>
      <c r="L1286" s="1">
        <v>43542</v>
      </c>
      <c r="M1286" s="1">
        <v>43535</v>
      </c>
      <c r="N1286" t="s">
        <v>1937</v>
      </c>
      <c r="O1286" t="s">
        <v>1938</v>
      </c>
      <c r="P1286" t="s">
        <v>1939</v>
      </c>
      <c r="Q1286" t="s">
        <v>1940</v>
      </c>
      <c r="R1286" s="1">
        <v>45361</v>
      </c>
      <c r="T1286" t="s">
        <v>2295</v>
      </c>
      <c r="U1286" t="s">
        <v>1684</v>
      </c>
      <c r="W1286" t="s">
        <v>1685</v>
      </c>
      <c r="X1286" t="s">
        <v>59</v>
      </c>
      <c r="Y1286" t="s">
        <v>1686</v>
      </c>
      <c r="Z1286" t="s">
        <v>1687</v>
      </c>
      <c r="AA1286" t="s">
        <v>1688</v>
      </c>
      <c r="AC1286">
        <v>1</v>
      </c>
      <c r="AG1286" t="s">
        <v>2258</v>
      </c>
      <c r="AL1286">
        <v>0</v>
      </c>
      <c r="AM1286">
        <v>0</v>
      </c>
      <c r="AN1286">
        <v>1</v>
      </c>
      <c r="AO1286">
        <v>1</v>
      </c>
      <c r="AR1286" s="2">
        <v>44748.553530092591</v>
      </c>
      <c r="AS1286" s="2">
        <v>44748.553530092591</v>
      </c>
      <c r="AT1286">
        <v>512272</v>
      </c>
      <c r="AU1286">
        <v>51</v>
      </c>
      <c r="AV1286">
        <v>0</v>
      </c>
      <c r="AW1286">
        <v>2</v>
      </c>
      <c r="AX1286" t="s">
        <v>2823</v>
      </c>
      <c r="AY1286" t="s">
        <v>2822</v>
      </c>
      <c r="BA1286" s="2">
        <v>44720.384259259263</v>
      </c>
      <c r="BB1286" s="2">
        <v>44183</v>
      </c>
      <c r="BC1286">
        <v>512272</v>
      </c>
      <c r="BD1286">
        <v>31</v>
      </c>
    </row>
    <row r="1287" spans="1:56" hidden="1" x14ac:dyDescent="0.15">
      <c r="A1287">
        <v>238</v>
      </c>
      <c r="B1287">
        <v>18</v>
      </c>
      <c r="C1287">
        <v>3</v>
      </c>
      <c r="D1287">
        <v>3</v>
      </c>
      <c r="E1287">
        <v>0</v>
      </c>
      <c r="G1287" s="1">
        <v>44748</v>
      </c>
      <c r="H1287" t="s">
        <v>2267</v>
      </c>
      <c r="I1287" t="s">
        <v>56</v>
      </c>
      <c r="J1287">
        <v>245</v>
      </c>
      <c r="K1287" s="1">
        <v>43542</v>
      </c>
      <c r="L1287" s="1">
        <v>43542</v>
      </c>
      <c r="M1287" s="1">
        <v>43535</v>
      </c>
      <c r="N1287" t="s">
        <v>1947</v>
      </c>
      <c r="O1287" t="s">
        <v>1948</v>
      </c>
      <c r="P1287" t="s">
        <v>1949</v>
      </c>
      <c r="Q1287" t="s">
        <v>1950</v>
      </c>
      <c r="R1287" s="1">
        <v>45361</v>
      </c>
      <c r="T1287" t="s">
        <v>2295</v>
      </c>
      <c r="U1287" t="s">
        <v>1684</v>
      </c>
      <c r="W1287" t="s">
        <v>1685</v>
      </c>
      <c r="X1287" t="s">
        <v>59</v>
      </c>
      <c r="Y1287" t="s">
        <v>1686</v>
      </c>
      <c r="Z1287" t="s">
        <v>1687</v>
      </c>
      <c r="AA1287" t="s">
        <v>1688</v>
      </c>
      <c r="AC1287">
        <v>1</v>
      </c>
      <c r="AG1287" t="s">
        <v>2258</v>
      </c>
      <c r="AL1287">
        <v>0</v>
      </c>
      <c r="AM1287">
        <v>0</v>
      </c>
      <c r="AN1287">
        <v>1</v>
      </c>
      <c r="AO1287">
        <v>1</v>
      </c>
      <c r="AR1287" s="2">
        <v>44748.553530092591</v>
      </c>
      <c r="AS1287" s="2">
        <v>44748.553530092591</v>
      </c>
      <c r="AT1287">
        <v>512272</v>
      </c>
      <c r="AU1287">
        <v>53</v>
      </c>
      <c r="AV1287">
        <v>0</v>
      </c>
      <c r="AW1287">
        <v>2</v>
      </c>
      <c r="AX1287" t="s">
        <v>2821</v>
      </c>
      <c r="AY1287" t="s">
        <v>2820</v>
      </c>
      <c r="BA1287" s="2">
        <v>44720.384548611109</v>
      </c>
      <c r="BB1287" s="2">
        <v>44183</v>
      </c>
      <c r="BC1287">
        <v>512272</v>
      </c>
      <c r="BD1287">
        <v>31</v>
      </c>
    </row>
    <row r="1288" spans="1:56" hidden="1" x14ac:dyDescent="0.15">
      <c r="A1288">
        <v>238</v>
      </c>
      <c r="B1288">
        <v>18</v>
      </c>
      <c r="C1288">
        <v>3</v>
      </c>
      <c r="D1288">
        <v>3</v>
      </c>
      <c r="E1288">
        <v>0</v>
      </c>
      <c r="G1288" s="1">
        <v>44748</v>
      </c>
      <c r="H1288" t="s">
        <v>2267</v>
      </c>
      <c r="I1288" t="s">
        <v>56</v>
      </c>
      <c r="J1288">
        <v>245</v>
      </c>
      <c r="K1288" s="1">
        <v>43542</v>
      </c>
      <c r="L1288" s="1">
        <v>43542</v>
      </c>
      <c r="M1288" s="1">
        <v>43535</v>
      </c>
      <c r="N1288" t="s">
        <v>1952</v>
      </c>
      <c r="O1288" t="s">
        <v>1953</v>
      </c>
      <c r="P1288" t="s">
        <v>1954</v>
      </c>
      <c r="Q1288" t="s">
        <v>1955</v>
      </c>
      <c r="R1288" s="1">
        <v>45361</v>
      </c>
      <c r="T1288" t="s">
        <v>2295</v>
      </c>
      <c r="U1288" t="s">
        <v>1684</v>
      </c>
      <c r="W1288" t="s">
        <v>1685</v>
      </c>
      <c r="X1288" t="s">
        <v>59</v>
      </c>
      <c r="Y1288" t="s">
        <v>1686</v>
      </c>
      <c r="Z1288" t="s">
        <v>1687</v>
      </c>
      <c r="AA1288" t="s">
        <v>1688</v>
      </c>
      <c r="AC1288">
        <v>1</v>
      </c>
      <c r="AG1288" t="s">
        <v>2258</v>
      </c>
      <c r="AL1288">
        <v>0</v>
      </c>
      <c r="AM1288">
        <v>0</v>
      </c>
      <c r="AN1288">
        <v>1</v>
      </c>
      <c r="AO1288">
        <v>1</v>
      </c>
      <c r="AR1288" s="2">
        <v>44748.553530092591</v>
      </c>
      <c r="AS1288" s="2">
        <v>44748.553530092591</v>
      </c>
      <c r="AT1288">
        <v>512272</v>
      </c>
      <c r="AU1288">
        <v>54</v>
      </c>
      <c r="AV1288">
        <v>0</v>
      </c>
      <c r="AW1288">
        <v>2</v>
      </c>
      <c r="AX1288" t="s">
        <v>2819</v>
      </c>
      <c r="AY1288" t="s">
        <v>2818</v>
      </c>
      <c r="BA1288" s="2">
        <v>44720.384826388887</v>
      </c>
      <c r="BB1288" s="2">
        <v>44183</v>
      </c>
      <c r="BC1288">
        <v>512272</v>
      </c>
      <c r="BD1288">
        <v>31</v>
      </c>
    </row>
    <row r="1289" spans="1:56" hidden="1" x14ac:dyDescent="0.15">
      <c r="A1289">
        <v>238</v>
      </c>
      <c r="B1289">
        <v>18</v>
      </c>
      <c r="C1289">
        <v>3</v>
      </c>
      <c r="D1289">
        <v>3</v>
      </c>
      <c r="E1289">
        <v>0</v>
      </c>
      <c r="G1289" s="1">
        <v>44748</v>
      </c>
      <c r="H1289" t="s">
        <v>2267</v>
      </c>
      <c r="I1289" t="s">
        <v>56</v>
      </c>
      <c r="J1289">
        <v>245</v>
      </c>
      <c r="K1289" s="1">
        <v>43542</v>
      </c>
      <c r="L1289" s="1">
        <v>43542</v>
      </c>
      <c r="M1289" s="1">
        <v>43535</v>
      </c>
      <c r="N1289" t="s">
        <v>1957</v>
      </c>
      <c r="O1289" t="s">
        <v>1958</v>
      </c>
      <c r="P1289" t="s">
        <v>1959</v>
      </c>
      <c r="Q1289" t="s">
        <v>1960</v>
      </c>
      <c r="R1289" s="1">
        <v>45361</v>
      </c>
      <c r="T1289" t="s">
        <v>2295</v>
      </c>
      <c r="U1289" t="s">
        <v>1684</v>
      </c>
      <c r="W1289" t="s">
        <v>1685</v>
      </c>
      <c r="X1289" t="s">
        <v>59</v>
      </c>
      <c r="Y1289" t="s">
        <v>1686</v>
      </c>
      <c r="Z1289" t="s">
        <v>1687</v>
      </c>
      <c r="AA1289" t="s">
        <v>1688</v>
      </c>
      <c r="AC1289">
        <v>1</v>
      </c>
      <c r="AG1289" t="s">
        <v>2258</v>
      </c>
      <c r="AL1289">
        <v>0</v>
      </c>
      <c r="AM1289">
        <v>0</v>
      </c>
      <c r="AN1289">
        <v>1</v>
      </c>
      <c r="AO1289">
        <v>1</v>
      </c>
      <c r="AR1289" s="2">
        <v>44748.553530092591</v>
      </c>
      <c r="AS1289" s="2">
        <v>44748.553530092591</v>
      </c>
      <c r="AT1289">
        <v>512272</v>
      </c>
      <c r="AU1289">
        <v>55</v>
      </c>
      <c r="AV1289">
        <v>0</v>
      </c>
      <c r="AW1289">
        <v>2</v>
      </c>
      <c r="AX1289" t="s">
        <v>2817</v>
      </c>
      <c r="AY1289" t="s">
        <v>2816</v>
      </c>
      <c r="BA1289" s="2">
        <v>44720.385057870371</v>
      </c>
      <c r="BB1289" s="2">
        <v>44183</v>
      </c>
      <c r="BC1289">
        <v>512272</v>
      </c>
      <c r="BD1289">
        <v>31</v>
      </c>
    </row>
    <row r="1290" spans="1:56" hidden="1" x14ac:dyDescent="0.15">
      <c r="A1290">
        <v>238</v>
      </c>
      <c r="B1290">
        <v>18</v>
      </c>
      <c r="C1290">
        <v>3</v>
      </c>
      <c r="D1290">
        <v>3</v>
      </c>
      <c r="E1290">
        <v>0</v>
      </c>
      <c r="G1290" s="1">
        <v>44748</v>
      </c>
      <c r="H1290" t="s">
        <v>2267</v>
      </c>
      <c r="I1290" t="s">
        <v>56</v>
      </c>
      <c r="J1290">
        <v>245</v>
      </c>
      <c r="K1290" s="1">
        <v>43542</v>
      </c>
      <c r="L1290" s="1">
        <v>43542</v>
      </c>
      <c r="M1290" s="1">
        <v>43535</v>
      </c>
      <c r="N1290" t="s">
        <v>2815</v>
      </c>
      <c r="O1290" t="s">
        <v>1963</v>
      </c>
      <c r="P1290" t="s">
        <v>1964</v>
      </c>
      <c r="Q1290" t="s">
        <v>1965</v>
      </c>
      <c r="R1290" s="1">
        <v>45361</v>
      </c>
      <c r="T1290" t="s">
        <v>2295</v>
      </c>
      <c r="U1290" t="s">
        <v>1684</v>
      </c>
      <c r="W1290" t="s">
        <v>1685</v>
      </c>
      <c r="X1290" t="s">
        <v>59</v>
      </c>
      <c r="Y1290" t="s">
        <v>1686</v>
      </c>
      <c r="Z1290" t="s">
        <v>1687</v>
      </c>
      <c r="AA1290" t="s">
        <v>1688</v>
      </c>
      <c r="AC1290">
        <v>1</v>
      </c>
      <c r="AG1290" t="s">
        <v>2258</v>
      </c>
      <c r="AL1290">
        <v>0</v>
      </c>
      <c r="AM1290">
        <v>0</v>
      </c>
      <c r="AN1290">
        <v>1</v>
      </c>
      <c r="AO1290">
        <v>1</v>
      </c>
      <c r="AR1290" s="2">
        <v>44748.553530092591</v>
      </c>
      <c r="AS1290" s="2">
        <v>44748.553530092591</v>
      </c>
      <c r="AT1290">
        <v>512272</v>
      </c>
      <c r="AU1290">
        <v>56</v>
      </c>
      <c r="AV1290">
        <v>0</v>
      </c>
      <c r="AW1290">
        <v>2</v>
      </c>
      <c r="AX1290" t="s">
        <v>2814</v>
      </c>
      <c r="AY1290" t="s">
        <v>2813</v>
      </c>
      <c r="BA1290" s="2">
        <v>44720.385405092595</v>
      </c>
      <c r="BB1290" s="2">
        <v>44183</v>
      </c>
      <c r="BC1290">
        <v>512272</v>
      </c>
      <c r="BD1290">
        <v>31</v>
      </c>
    </row>
    <row r="1291" spans="1:56" hidden="1" x14ac:dyDescent="0.15">
      <c r="A1291">
        <v>238</v>
      </c>
      <c r="B1291">
        <v>18</v>
      </c>
      <c r="C1291">
        <v>3</v>
      </c>
      <c r="D1291">
        <v>3</v>
      </c>
      <c r="E1291">
        <v>0</v>
      </c>
      <c r="G1291" s="1">
        <v>44748</v>
      </c>
      <c r="H1291" t="s">
        <v>2267</v>
      </c>
      <c r="I1291" t="s">
        <v>56</v>
      </c>
      <c r="J1291">
        <v>245</v>
      </c>
      <c r="K1291" s="1">
        <v>43542</v>
      </c>
      <c r="L1291" s="1">
        <v>43542</v>
      </c>
      <c r="M1291" s="1">
        <v>43535</v>
      </c>
      <c r="N1291" t="s">
        <v>1967</v>
      </c>
      <c r="O1291" t="s">
        <v>1968</v>
      </c>
      <c r="P1291" t="s">
        <v>1969</v>
      </c>
      <c r="Q1291" t="s">
        <v>1970</v>
      </c>
      <c r="R1291" s="1">
        <v>45361</v>
      </c>
      <c r="T1291" t="s">
        <v>2295</v>
      </c>
      <c r="U1291" t="s">
        <v>1684</v>
      </c>
      <c r="W1291" t="s">
        <v>1685</v>
      </c>
      <c r="X1291" t="s">
        <v>59</v>
      </c>
      <c r="Y1291" t="s">
        <v>1686</v>
      </c>
      <c r="Z1291" t="s">
        <v>1687</v>
      </c>
      <c r="AA1291" t="s">
        <v>1688</v>
      </c>
      <c r="AC1291">
        <v>1</v>
      </c>
      <c r="AG1291" t="s">
        <v>2258</v>
      </c>
      <c r="AL1291">
        <v>0</v>
      </c>
      <c r="AM1291">
        <v>0</v>
      </c>
      <c r="AN1291">
        <v>1</v>
      </c>
      <c r="AO1291">
        <v>1</v>
      </c>
      <c r="AR1291" s="2">
        <v>44748.553530092591</v>
      </c>
      <c r="AS1291" s="2">
        <v>44748.553530092591</v>
      </c>
      <c r="AT1291">
        <v>512272</v>
      </c>
      <c r="AU1291">
        <v>57</v>
      </c>
      <c r="AV1291">
        <v>0</v>
      </c>
      <c r="AW1291">
        <v>2</v>
      </c>
      <c r="AX1291" t="s">
        <v>2812</v>
      </c>
      <c r="AY1291" t="s">
        <v>2811</v>
      </c>
      <c r="BA1291" s="2">
        <v>44720.385659722226</v>
      </c>
      <c r="BB1291" s="2">
        <v>44183</v>
      </c>
      <c r="BC1291">
        <v>512272</v>
      </c>
      <c r="BD1291">
        <v>31</v>
      </c>
    </row>
    <row r="1292" spans="1:56" hidden="1" x14ac:dyDescent="0.15">
      <c r="A1292">
        <v>238</v>
      </c>
      <c r="B1292">
        <v>18</v>
      </c>
      <c r="C1292">
        <v>3</v>
      </c>
      <c r="D1292">
        <v>3</v>
      </c>
      <c r="E1292">
        <v>0</v>
      </c>
      <c r="G1292" s="1">
        <v>44748</v>
      </c>
      <c r="H1292" t="s">
        <v>2267</v>
      </c>
      <c r="I1292" t="s">
        <v>56</v>
      </c>
      <c r="J1292">
        <v>245</v>
      </c>
      <c r="K1292" s="1">
        <v>43542</v>
      </c>
      <c r="L1292" s="1">
        <v>43542</v>
      </c>
      <c r="M1292" s="1">
        <v>43535</v>
      </c>
      <c r="N1292" t="s">
        <v>1972</v>
      </c>
      <c r="O1292" t="s">
        <v>1973</v>
      </c>
      <c r="P1292" t="s">
        <v>1974</v>
      </c>
      <c r="Q1292" t="s">
        <v>1975</v>
      </c>
      <c r="R1292" s="1">
        <v>45361</v>
      </c>
      <c r="T1292" t="s">
        <v>2295</v>
      </c>
      <c r="U1292" t="s">
        <v>1684</v>
      </c>
      <c r="W1292" t="s">
        <v>1685</v>
      </c>
      <c r="X1292" t="s">
        <v>59</v>
      </c>
      <c r="Y1292" t="s">
        <v>1686</v>
      </c>
      <c r="Z1292" t="s">
        <v>1687</v>
      </c>
      <c r="AA1292" t="s">
        <v>1688</v>
      </c>
      <c r="AC1292">
        <v>1</v>
      </c>
      <c r="AG1292" t="s">
        <v>2258</v>
      </c>
      <c r="AL1292">
        <v>0</v>
      </c>
      <c r="AM1292">
        <v>0</v>
      </c>
      <c r="AN1292">
        <v>1</v>
      </c>
      <c r="AO1292">
        <v>1</v>
      </c>
      <c r="AR1292" s="2">
        <v>44748.553530092591</v>
      </c>
      <c r="AS1292" s="2">
        <v>44748.553530092591</v>
      </c>
      <c r="AT1292">
        <v>512272</v>
      </c>
      <c r="AU1292">
        <v>58</v>
      </c>
      <c r="AV1292">
        <v>0</v>
      </c>
      <c r="AW1292">
        <v>0</v>
      </c>
      <c r="AY1292" t="s">
        <v>1976</v>
      </c>
      <c r="BA1292" s="2">
        <v>44183</v>
      </c>
      <c r="BB1292" s="2">
        <v>44183</v>
      </c>
      <c r="BC1292" t="s">
        <v>63</v>
      </c>
      <c r="BD1292">
        <v>31</v>
      </c>
    </row>
    <row r="1293" spans="1:56" hidden="1" x14ac:dyDescent="0.15">
      <c r="A1293">
        <v>238</v>
      </c>
      <c r="B1293">
        <v>18</v>
      </c>
      <c r="C1293">
        <v>3</v>
      </c>
      <c r="D1293">
        <v>3</v>
      </c>
      <c r="E1293">
        <v>0</v>
      </c>
      <c r="G1293" s="1">
        <v>44748</v>
      </c>
      <c r="H1293" t="s">
        <v>2267</v>
      </c>
      <c r="I1293" t="s">
        <v>56</v>
      </c>
      <c r="J1293">
        <v>245</v>
      </c>
      <c r="K1293" s="1">
        <v>43542</v>
      </c>
      <c r="L1293" s="1">
        <v>43542</v>
      </c>
      <c r="M1293" s="1">
        <v>43535</v>
      </c>
      <c r="N1293" t="s">
        <v>1977</v>
      </c>
      <c r="O1293" t="s">
        <v>1978</v>
      </c>
      <c r="P1293" t="s">
        <v>1979</v>
      </c>
      <c r="Q1293" t="s">
        <v>1980</v>
      </c>
      <c r="R1293" s="1">
        <v>45361</v>
      </c>
      <c r="T1293" t="s">
        <v>2295</v>
      </c>
      <c r="U1293" t="s">
        <v>1684</v>
      </c>
      <c r="W1293" t="s">
        <v>1685</v>
      </c>
      <c r="X1293" t="s">
        <v>59</v>
      </c>
      <c r="Y1293" t="s">
        <v>1686</v>
      </c>
      <c r="Z1293" t="s">
        <v>1687</v>
      </c>
      <c r="AA1293" t="s">
        <v>1688</v>
      </c>
      <c r="AC1293">
        <v>1</v>
      </c>
      <c r="AG1293" t="s">
        <v>2258</v>
      </c>
      <c r="AL1293">
        <v>0</v>
      </c>
      <c r="AM1293">
        <v>0</v>
      </c>
      <c r="AN1293">
        <v>1</v>
      </c>
      <c r="AO1293">
        <v>1</v>
      </c>
      <c r="AR1293" s="2">
        <v>44748.553530092591</v>
      </c>
      <c r="AS1293" s="2">
        <v>44748.553530092591</v>
      </c>
      <c r="AT1293">
        <v>512272</v>
      </c>
      <c r="AU1293">
        <v>59</v>
      </c>
      <c r="AV1293">
        <v>0</v>
      </c>
      <c r="AW1293">
        <v>2</v>
      </c>
      <c r="AX1293" t="s">
        <v>2810</v>
      </c>
      <c r="AY1293" t="s">
        <v>1956</v>
      </c>
      <c r="BA1293" s="2">
        <v>44720.386030092595</v>
      </c>
      <c r="BB1293" s="2">
        <v>44183</v>
      </c>
      <c r="BC1293">
        <v>512272</v>
      </c>
      <c r="BD1293">
        <v>31</v>
      </c>
    </row>
    <row r="1294" spans="1:56" hidden="1" x14ac:dyDescent="0.15">
      <c r="A1294">
        <v>238</v>
      </c>
      <c r="B1294">
        <v>18</v>
      </c>
      <c r="C1294">
        <v>3</v>
      </c>
      <c r="D1294">
        <v>3</v>
      </c>
      <c r="E1294">
        <v>0</v>
      </c>
      <c r="G1294" s="1">
        <v>44748</v>
      </c>
      <c r="H1294" t="s">
        <v>2267</v>
      </c>
      <c r="I1294" t="s">
        <v>56</v>
      </c>
      <c r="J1294">
        <v>245</v>
      </c>
      <c r="K1294" s="1">
        <v>43542</v>
      </c>
      <c r="L1294" s="1">
        <v>43542</v>
      </c>
      <c r="M1294" s="1">
        <v>43535</v>
      </c>
      <c r="N1294" t="s">
        <v>1987</v>
      </c>
      <c r="O1294" t="s">
        <v>1988</v>
      </c>
      <c r="P1294" t="s">
        <v>1989</v>
      </c>
      <c r="Q1294" t="s">
        <v>1990</v>
      </c>
      <c r="R1294" s="1">
        <v>45361</v>
      </c>
      <c r="T1294" t="s">
        <v>2295</v>
      </c>
      <c r="U1294" t="s">
        <v>1684</v>
      </c>
      <c r="W1294" t="s">
        <v>1685</v>
      </c>
      <c r="X1294" t="s">
        <v>59</v>
      </c>
      <c r="Y1294" t="s">
        <v>1686</v>
      </c>
      <c r="Z1294" t="s">
        <v>1687</v>
      </c>
      <c r="AA1294" t="s">
        <v>1688</v>
      </c>
      <c r="AC1294">
        <v>1</v>
      </c>
      <c r="AG1294" t="s">
        <v>2258</v>
      </c>
      <c r="AL1294">
        <v>0</v>
      </c>
      <c r="AM1294">
        <v>0</v>
      </c>
      <c r="AN1294">
        <v>1</v>
      </c>
      <c r="AO1294">
        <v>1</v>
      </c>
      <c r="AR1294" s="2">
        <v>44748.553530092591</v>
      </c>
      <c r="AS1294" s="2">
        <v>44748.553530092591</v>
      </c>
      <c r="AT1294">
        <v>512272</v>
      </c>
      <c r="AU1294">
        <v>61</v>
      </c>
      <c r="AV1294">
        <v>0</v>
      </c>
      <c r="AW1294">
        <v>0</v>
      </c>
      <c r="AY1294" t="s">
        <v>1991</v>
      </c>
      <c r="BA1294" s="2">
        <v>44183</v>
      </c>
      <c r="BB1294" s="2">
        <v>44183</v>
      </c>
      <c r="BC1294" t="s">
        <v>63</v>
      </c>
      <c r="BD1294">
        <v>31</v>
      </c>
    </row>
    <row r="1295" spans="1:56" hidden="1" x14ac:dyDescent="0.15">
      <c r="A1295">
        <v>238</v>
      </c>
      <c r="B1295">
        <v>18</v>
      </c>
      <c r="C1295">
        <v>3</v>
      </c>
      <c r="D1295">
        <v>3</v>
      </c>
      <c r="E1295">
        <v>0</v>
      </c>
      <c r="G1295" s="1">
        <v>44748</v>
      </c>
      <c r="H1295" t="s">
        <v>2267</v>
      </c>
      <c r="I1295" t="s">
        <v>56</v>
      </c>
      <c r="J1295">
        <v>245</v>
      </c>
      <c r="K1295" s="1">
        <v>43542</v>
      </c>
      <c r="L1295" s="1">
        <v>43542</v>
      </c>
      <c r="M1295" s="1">
        <v>43535</v>
      </c>
      <c r="N1295" t="s">
        <v>1992</v>
      </c>
      <c r="O1295" t="s">
        <v>1993</v>
      </c>
      <c r="P1295" t="s">
        <v>1994</v>
      </c>
      <c r="Q1295" t="s">
        <v>1995</v>
      </c>
      <c r="R1295" s="1">
        <v>45361</v>
      </c>
      <c r="T1295" t="s">
        <v>2295</v>
      </c>
      <c r="U1295" t="s">
        <v>1684</v>
      </c>
      <c r="W1295" t="s">
        <v>1685</v>
      </c>
      <c r="X1295" t="s">
        <v>59</v>
      </c>
      <c r="Y1295" t="s">
        <v>1686</v>
      </c>
      <c r="Z1295" t="s">
        <v>1687</v>
      </c>
      <c r="AA1295" t="s">
        <v>1688</v>
      </c>
      <c r="AC1295">
        <v>1</v>
      </c>
      <c r="AG1295" t="s">
        <v>2258</v>
      </c>
      <c r="AL1295">
        <v>0</v>
      </c>
      <c r="AM1295">
        <v>0</v>
      </c>
      <c r="AN1295">
        <v>1</v>
      </c>
      <c r="AO1295">
        <v>1</v>
      </c>
      <c r="AR1295" s="2">
        <v>44748.553530092591</v>
      </c>
      <c r="AS1295" s="2">
        <v>44748.553530092591</v>
      </c>
      <c r="AT1295">
        <v>512272</v>
      </c>
      <c r="AU1295">
        <v>62</v>
      </c>
      <c r="AV1295">
        <v>0</v>
      </c>
      <c r="AW1295">
        <v>2</v>
      </c>
      <c r="AX1295" t="s">
        <v>2809</v>
      </c>
      <c r="AY1295" t="s">
        <v>2808</v>
      </c>
      <c r="BA1295" s="2">
        <v>44720.386655092596</v>
      </c>
      <c r="BB1295" s="2">
        <v>44183</v>
      </c>
      <c r="BC1295">
        <v>512272</v>
      </c>
      <c r="BD1295">
        <v>31</v>
      </c>
    </row>
    <row r="1296" spans="1:56" hidden="1" x14ac:dyDescent="0.15">
      <c r="A1296">
        <v>238</v>
      </c>
      <c r="B1296">
        <v>18</v>
      </c>
      <c r="C1296">
        <v>3</v>
      </c>
      <c r="D1296">
        <v>3</v>
      </c>
      <c r="E1296">
        <v>0</v>
      </c>
      <c r="G1296" s="1">
        <v>44748</v>
      </c>
      <c r="H1296" t="s">
        <v>2267</v>
      </c>
      <c r="I1296" t="s">
        <v>56</v>
      </c>
      <c r="J1296">
        <v>245</v>
      </c>
      <c r="K1296" s="1">
        <v>43542</v>
      </c>
      <c r="L1296" s="1">
        <v>43542</v>
      </c>
      <c r="M1296" s="1">
        <v>43535</v>
      </c>
      <c r="N1296" t="s">
        <v>1997</v>
      </c>
      <c r="O1296" t="s">
        <v>1998</v>
      </c>
      <c r="P1296" t="s">
        <v>1999</v>
      </c>
      <c r="Q1296" t="s">
        <v>2000</v>
      </c>
      <c r="R1296" s="1">
        <v>45361</v>
      </c>
      <c r="T1296" t="s">
        <v>2295</v>
      </c>
      <c r="U1296" t="s">
        <v>1684</v>
      </c>
      <c r="W1296" t="s">
        <v>1685</v>
      </c>
      <c r="X1296" t="s">
        <v>59</v>
      </c>
      <c r="Y1296" t="s">
        <v>1686</v>
      </c>
      <c r="Z1296" t="s">
        <v>1687</v>
      </c>
      <c r="AA1296" t="s">
        <v>1688</v>
      </c>
      <c r="AC1296">
        <v>1</v>
      </c>
      <c r="AG1296" t="s">
        <v>2258</v>
      </c>
      <c r="AL1296">
        <v>0</v>
      </c>
      <c r="AM1296">
        <v>0</v>
      </c>
      <c r="AN1296">
        <v>1</v>
      </c>
      <c r="AO1296">
        <v>1</v>
      </c>
      <c r="AR1296" s="2">
        <v>44748.553530092591</v>
      </c>
      <c r="AS1296" s="2">
        <v>44748.553530092591</v>
      </c>
      <c r="AT1296">
        <v>512272</v>
      </c>
      <c r="AU1296">
        <v>63</v>
      </c>
      <c r="AV1296">
        <v>0</v>
      </c>
      <c r="AW1296">
        <v>0</v>
      </c>
      <c r="AY1296" t="s">
        <v>2001</v>
      </c>
      <c r="BA1296" s="2">
        <v>44183</v>
      </c>
      <c r="BB1296" s="2">
        <v>44183</v>
      </c>
      <c r="BC1296" t="s">
        <v>63</v>
      </c>
      <c r="BD1296">
        <v>31</v>
      </c>
    </row>
    <row r="1297" spans="1:56" hidden="1" x14ac:dyDescent="0.15">
      <c r="A1297">
        <v>238</v>
      </c>
      <c r="B1297">
        <v>18</v>
      </c>
      <c r="C1297">
        <v>3</v>
      </c>
      <c r="D1297">
        <v>3</v>
      </c>
      <c r="E1297">
        <v>0</v>
      </c>
      <c r="G1297" s="1">
        <v>44748</v>
      </c>
      <c r="H1297" t="s">
        <v>2267</v>
      </c>
      <c r="I1297" t="s">
        <v>56</v>
      </c>
      <c r="J1297">
        <v>245</v>
      </c>
      <c r="K1297" s="1">
        <v>43542</v>
      </c>
      <c r="L1297" s="1">
        <v>43542</v>
      </c>
      <c r="M1297" s="1">
        <v>43535</v>
      </c>
      <c r="N1297" t="s">
        <v>2807</v>
      </c>
      <c r="O1297" t="s">
        <v>2008</v>
      </c>
      <c r="P1297" t="s">
        <v>2009</v>
      </c>
      <c r="Q1297" t="s">
        <v>2010</v>
      </c>
      <c r="R1297" s="1">
        <v>45361</v>
      </c>
      <c r="T1297" t="s">
        <v>2295</v>
      </c>
      <c r="U1297" t="s">
        <v>1684</v>
      </c>
      <c r="W1297" t="s">
        <v>1685</v>
      </c>
      <c r="X1297" t="s">
        <v>59</v>
      </c>
      <c r="Y1297" t="s">
        <v>1686</v>
      </c>
      <c r="Z1297" t="s">
        <v>1687</v>
      </c>
      <c r="AA1297" t="s">
        <v>1688</v>
      </c>
      <c r="AC1297">
        <v>1</v>
      </c>
      <c r="AG1297" t="s">
        <v>2258</v>
      </c>
      <c r="AL1297">
        <v>0</v>
      </c>
      <c r="AM1297">
        <v>0</v>
      </c>
      <c r="AN1297">
        <v>1</v>
      </c>
      <c r="AO1297">
        <v>1</v>
      </c>
      <c r="AR1297" s="2">
        <v>44748.553530092591</v>
      </c>
      <c r="AS1297" s="2">
        <v>44748.553530092591</v>
      </c>
      <c r="AT1297">
        <v>512272</v>
      </c>
      <c r="AU1297">
        <v>65</v>
      </c>
      <c r="AV1297">
        <v>0</v>
      </c>
      <c r="AW1297">
        <v>2</v>
      </c>
      <c r="AY1297" t="s">
        <v>2011</v>
      </c>
      <c r="BA1297" s="2">
        <v>44720.375972222224</v>
      </c>
      <c r="BB1297" s="2">
        <v>44183</v>
      </c>
      <c r="BC1297">
        <v>512272</v>
      </c>
      <c r="BD1297">
        <v>31</v>
      </c>
    </row>
    <row r="1298" spans="1:56" hidden="1" x14ac:dyDescent="0.15">
      <c r="A1298">
        <v>238</v>
      </c>
      <c r="B1298">
        <v>18</v>
      </c>
      <c r="C1298">
        <v>3</v>
      </c>
      <c r="D1298">
        <v>3</v>
      </c>
      <c r="E1298">
        <v>0</v>
      </c>
      <c r="G1298" s="1">
        <v>44748</v>
      </c>
      <c r="H1298" t="s">
        <v>2267</v>
      </c>
      <c r="I1298" t="s">
        <v>56</v>
      </c>
      <c r="J1298">
        <v>245</v>
      </c>
      <c r="K1298" s="1">
        <v>43542</v>
      </c>
      <c r="L1298" s="1">
        <v>43542</v>
      </c>
      <c r="M1298" s="1">
        <v>43535</v>
      </c>
      <c r="N1298" t="s">
        <v>2012</v>
      </c>
      <c r="O1298" t="s">
        <v>2013</v>
      </c>
      <c r="P1298" t="s">
        <v>2014</v>
      </c>
      <c r="Q1298" t="s">
        <v>2015</v>
      </c>
      <c r="R1298" s="1">
        <v>45361</v>
      </c>
      <c r="T1298" t="s">
        <v>2295</v>
      </c>
      <c r="U1298" t="s">
        <v>1684</v>
      </c>
      <c r="W1298" t="s">
        <v>1685</v>
      </c>
      <c r="X1298" t="s">
        <v>59</v>
      </c>
      <c r="Y1298" t="s">
        <v>1686</v>
      </c>
      <c r="Z1298" t="s">
        <v>1687</v>
      </c>
      <c r="AA1298" t="s">
        <v>1688</v>
      </c>
      <c r="AC1298">
        <v>1</v>
      </c>
      <c r="AG1298" t="s">
        <v>2258</v>
      </c>
      <c r="AL1298">
        <v>0</v>
      </c>
      <c r="AM1298">
        <v>0</v>
      </c>
      <c r="AN1298">
        <v>1</v>
      </c>
      <c r="AO1298">
        <v>1</v>
      </c>
      <c r="AR1298" s="2">
        <v>44748.553530092591</v>
      </c>
      <c r="AS1298" s="2">
        <v>44748.553530092591</v>
      </c>
      <c r="AT1298">
        <v>512272</v>
      </c>
      <c r="AU1298">
        <v>66</v>
      </c>
      <c r="AV1298">
        <v>0</v>
      </c>
      <c r="AW1298">
        <v>0</v>
      </c>
      <c r="AY1298" t="s">
        <v>2016</v>
      </c>
      <c r="BA1298" s="2">
        <v>44183</v>
      </c>
      <c r="BB1298" s="2">
        <v>44183</v>
      </c>
      <c r="BC1298" t="s">
        <v>63</v>
      </c>
      <c r="BD1298">
        <v>31</v>
      </c>
    </row>
    <row r="1299" spans="1:56" hidden="1" x14ac:dyDescent="0.15">
      <c r="A1299">
        <v>238</v>
      </c>
      <c r="B1299">
        <v>18</v>
      </c>
      <c r="C1299">
        <v>3</v>
      </c>
      <c r="D1299">
        <v>3</v>
      </c>
      <c r="E1299">
        <v>0</v>
      </c>
      <c r="G1299" s="1">
        <v>44748</v>
      </c>
      <c r="H1299" t="s">
        <v>2267</v>
      </c>
      <c r="I1299" t="s">
        <v>56</v>
      </c>
      <c r="J1299">
        <v>245</v>
      </c>
      <c r="K1299" s="1">
        <v>43542</v>
      </c>
      <c r="L1299" s="1">
        <v>43542</v>
      </c>
      <c r="M1299" s="1">
        <v>43535</v>
      </c>
      <c r="N1299" t="s">
        <v>2022</v>
      </c>
      <c r="O1299" t="s">
        <v>2023</v>
      </c>
      <c r="P1299" t="s">
        <v>2024</v>
      </c>
      <c r="Q1299" t="s">
        <v>2025</v>
      </c>
      <c r="R1299" s="1">
        <v>45361</v>
      </c>
      <c r="T1299" t="s">
        <v>2295</v>
      </c>
      <c r="U1299" t="s">
        <v>1684</v>
      </c>
      <c r="W1299" t="s">
        <v>1685</v>
      </c>
      <c r="X1299" t="s">
        <v>59</v>
      </c>
      <c r="Y1299" t="s">
        <v>1686</v>
      </c>
      <c r="Z1299" t="s">
        <v>1687</v>
      </c>
      <c r="AA1299" t="s">
        <v>1688</v>
      </c>
      <c r="AC1299">
        <v>1</v>
      </c>
      <c r="AG1299" t="s">
        <v>2258</v>
      </c>
      <c r="AL1299">
        <v>0</v>
      </c>
      <c r="AM1299">
        <v>0</v>
      </c>
      <c r="AN1299">
        <v>1</v>
      </c>
      <c r="AO1299">
        <v>1</v>
      </c>
      <c r="AR1299" s="2">
        <v>44748.553530092591</v>
      </c>
      <c r="AS1299" s="2">
        <v>44748.553530092591</v>
      </c>
      <c r="AT1299">
        <v>512272</v>
      </c>
      <c r="AU1299">
        <v>68</v>
      </c>
      <c r="AV1299">
        <v>0</v>
      </c>
      <c r="AW1299">
        <v>0</v>
      </c>
      <c r="AY1299" t="s">
        <v>2026</v>
      </c>
      <c r="BA1299" s="2">
        <v>44183</v>
      </c>
      <c r="BB1299" s="2">
        <v>44183</v>
      </c>
      <c r="BC1299" t="s">
        <v>63</v>
      </c>
      <c r="BD1299">
        <v>31</v>
      </c>
    </row>
    <row r="1300" spans="1:56" hidden="1" x14ac:dyDescent="0.15">
      <c r="A1300">
        <v>238</v>
      </c>
      <c r="B1300">
        <v>18</v>
      </c>
      <c r="C1300">
        <v>3</v>
      </c>
      <c r="D1300">
        <v>3</v>
      </c>
      <c r="E1300">
        <v>0</v>
      </c>
      <c r="G1300" s="1">
        <v>44748</v>
      </c>
      <c r="H1300" t="s">
        <v>2267</v>
      </c>
      <c r="I1300" t="s">
        <v>56</v>
      </c>
      <c r="J1300">
        <v>245</v>
      </c>
      <c r="K1300" s="1">
        <v>43542</v>
      </c>
      <c r="L1300" s="1">
        <v>43542</v>
      </c>
      <c r="M1300" s="1">
        <v>43535</v>
      </c>
      <c r="N1300" t="s">
        <v>2027</v>
      </c>
      <c r="O1300" t="s">
        <v>2028</v>
      </c>
      <c r="P1300" t="s">
        <v>2029</v>
      </c>
      <c r="Q1300" t="s">
        <v>2030</v>
      </c>
      <c r="R1300" s="1">
        <v>45361</v>
      </c>
      <c r="T1300" t="s">
        <v>2295</v>
      </c>
      <c r="U1300" t="s">
        <v>1684</v>
      </c>
      <c r="W1300" t="s">
        <v>1685</v>
      </c>
      <c r="X1300" t="s">
        <v>59</v>
      </c>
      <c r="Y1300" t="s">
        <v>1686</v>
      </c>
      <c r="Z1300" t="s">
        <v>1687</v>
      </c>
      <c r="AA1300" t="s">
        <v>1688</v>
      </c>
      <c r="AC1300">
        <v>1</v>
      </c>
      <c r="AG1300" t="s">
        <v>2258</v>
      </c>
      <c r="AL1300">
        <v>0</v>
      </c>
      <c r="AM1300">
        <v>0</v>
      </c>
      <c r="AN1300">
        <v>1</v>
      </c>
      <c r="AO1300">
        <v>1</v>
      </c>
      <c r="AR1300" s="2">
        <v>44748.553530092591</v>
      </c>
      <c r="AS1300" s="2">
        <v>44748.553530092591</v>
      </c>
      <c r="AT1300">
        <v>512272</v>
      </c>
      <c r="AU1300">
        <v>69</v>
      </c>
      <c r="AV1300">
        <v>0</v>
      </c>
      <c r="AW1300">
        <v>0</v>
      </c>
      <c r="AY1300" t="s">
        <v>2031</v>
      </c>
      <c r="BA1300" s="2">
        <v>44183</v>
      </c>
      <c r="BB1300" s="2">
        <v>44183</v>
      </c>
      <c r="BC1300" t="s">
        <v>63</v>
      </c>
      <c r="BD1300">
        <v>31</v>
      </c>
    </row>
    <row r="1301" spans="1:56" hidden="1" x14ac:dyDescent="0.15">
      <c r="A1301">
        <v>238</v>
      </c>
      <c r="B1301">
        <v>18</v>
      </c>
      <c r="C1301">
        <v>3</v>
      </c>
      <c r="D1301">
        <v>3</v>
      </c>
      <c r="E1301">
        <v>0</v>
      </c>
      <c r="G1301" s="1">
        <v>44748</v>
      </c>
      <c r="H1301" t="s">
        <v>2267</v>
      </c>
      <c r="I1301" t="s">
        <v>56</v>
      </c>
      <c r="J1301">
        <v>245</v>
      </c>
      <c r="K1301" s="1">
        <v>43542</v>
      </c>
      <c r="L1301" s="1">
        <v>43542</v>
      </c>
      <c r="M1301" s="1">
        <v>43535</v>
      </c>
      <c r="N1301" t="s">
        <v>2806</v>
      </c>
      <c r="O1301" t="s">
        <v>2038</v>
      </c>
      <c r="P1301" t="s">
        <v>2039</v>
      </c>
      <c r="Q1301" t="s">
        <v>2040</v>
      </c>
      <c r="R1301" s="1">
        <v>45361</v>
      </c>
      <c r="T1301" t="s">
        <v>2295</v>
      </c>
      <c r="U1301" t="s">
        <v>1684</v>
      </c>
      <c r="W1301" t="s">
        <v>1685</v>
      </c>
      <c r="X1301" t="s">
        <v>59</v>
      </c>
      <c r="Y1301" t="s">
        <v>1686</v>
      </c>
      <c r="Z1301" t="s">
        <v>1687</v>
      </c>
      <c r="AA1301" t="s">
        <v>1688</v>
      </c>
      <c r="AC1301">
        <v>1</v>
      </c>
      <c r="AG1301" t="s">
        <v>2258</v>
      </c>
      <c r="AL1301">
        <v>0</v>
      </c>
      <c r="AM1301">
        <v>0</v>
      </c>
      <c r="AN1301">
        <v>1</v>
      </c>
      <c r="AO1301">
        <v>1</v>
      </c>
      <c r="AR1301" s="2">
        <v>44748.553530092591</v>
      </c>
      <c r="AS1301" s="2">
        <v>44748.553530092591</v>
      </c>
      <c r="AT1301">
        <v>512272</v>
      </c>
      <c r="AU1301">
        <v>71</v>
      </c>
      <c r="AV1301">
        <v>0</v>
      </c>
      <c r="AW1301">
        <v>2</v>
      </c>
      <c r="AX1301" t="s">
        <v>2805</v>
      </c>
      <c r="AY1301" t="s">
        <v>2804</v>
      </c>
      <c r="BA1301" s="2">
        <v>44720.376469907409</v>
      </c>
      <c r="BB1301" s="2">
        <v>44183</v>
      </c>
      <c r="BC1301">
        <v>512272</v>
      </c>
      <c r="BD1301">
        <v>31</v>
      </c>
    </row>
    <row r="1302" spans="1:56" hidden="1" x14ac:dyDescent="0.15">
      <c r="A1302">
        <v>238</v>
      </c>
      <c r="B1302">
        <v>18</v>
      </c>
      <c r="C1302">
        <v>3</v>
      </c>
      <c r="D1302">
        <v>3</v>
      </c>
      <c r="E1302">
        <v>0</v>
      </c>
      <c r="G1302" s="1">
        <v>44748</v>
      </c>
      <c r="H1302" t="s">
        <v>2267</v>
      </c>
      <c r="I1302" t="s">
        <v>56</v>
      </c>
      <c r="J1302">
        <v>245</v>
      </c>
      <c r="K1302" s="1">
        <v>43542</v>
      </c>
      <c r="L1302" s="1">
        <v>43542</v>
      </c>
      <c r="M1302" s="1">
        <v>43535</v>
      </c>
      <c r="N1302" t="s">
        <v>2047</v>
      </c>
      <c r="O1302" t="s">
        <v>2495</v>
      </c>
      <c r="P1302" t="s">
        <v>2496</v>
      </c>
      <c r="Q1302" t="s">
        <v>2050</v>
      </c>
      <c r="R1302" s="1">
        <v>45361</v>
      </c>
      <c r="T1302" t="s">
        <v>2295</v>
      </c>
      <c r="U1302" t="s">
        <v>1684</v>
      </c>
      <c r="W1302" t="s">
        <v>1685</v>
      </c>
      <c r="X1302" t="s">
        <v>59</v>
      </c>
      <c r="Y1302" t="s">
        <v>1686</v>
      </c>
      <c r="Z1302" t="s">
        <v>1687</v>
      </c>
      <c r="AA1302" t="s">
        <v>1688</v>
      </c>
      <c r="AC1302">
        <v>1</v>
      </c>
      <c r="AG1302" t="s">
        <v>2258</v>
      </c>
      <c r="AL1302">
        <v>0</v>
      </c>
      <c r="AM1302">
        <v>0</v>
      </c>
      <c r="AN1302">
        <v>1</v>
      </c>
      <c r="AO1302">
        <v>1</v>
      </c>
      <c r="AR1302" s="2">
        <v>44748.553530092591</v>
      </c>
      <c r="AS1302" s="2">
        <v>44748.553530092591</v>
      </c>
      <c r="AT1302">
        <v>512272</v>
      </c>
      <c r="AU1302">
        <v>73</v>
      </c>
      <c r="AV1302">
        <v>0</v>
      </c>
      <c r="AW1302">
        <v>2</v>
      </c>
      <c r="AY1302" t="s">
        <v>2051</v>
      </c>
      <c r="BA1302" s="2">
        <v>44469.422233796293</v>
      </c>
      <c r="BB1302" s="2">
        <v>44183</v>
      </c>
      <c r="BC1302">
        <v>99127</v>
      </c>
      <c r="BD1302">
        <v>31</v>
      </c>
    </row>
    <row r="1303" spans="1:56" hidden="1" x14ac:dyDescent="0.15">
      <c r="A1303">
        <v>238</v>
      </c>
      <c r="B1303">
        <v>18</v>
      </c>
      <c r="C1303">
        <v>3</v>
      </c>
      <c r="D1303">
        <v>3</v>
      </c>
      <c r="E1303">
        <v>0</v>
      </c>
      <c r="G1303" s="1">
        <v>44748</v>
      </c>
      <c r="H1303" t="s">
        <v>2267</v>
      </c>
      <c r="I1303" t="s">
        <v>56</v>
      </c>
      <c r="J1303">
        <v>245</v>
      </c>
      <c r="K1303" s="1">
        <v>43542</v>
      </c>
      <c r="L1303" s="1">
        <v>43542</v>
      </c>
      <c r="M1303" s="1">
        <v>43535</v>
      </c>
      <c r="N1303" t="s">
        <v>2052</v>
      </c>
      <c r="O1303" t="s">
        <v>2053</v>
      </c>
      <c r="P1303" t="s">
        <v>2054</v>
      </c>
      <c r="Q1303" t="s">
        <v>2055</v>
      </c>
      <c r="R1303" s="1">
        <v>45361</v>
      </c>
      <c r="T1303" t="s">
        <v>2295</v>
      </c>
      <c r="U1303" t="s">
        <v>1684</v>
      </c>
      <c r="W1303" t="s">
        <v>1685</v>
      </c>
      <c r="X1303" t="s">
        <v>59</v>
      </c>
      <c r="Y1303" t="s">
        <v>1686</v>
      </c>
      <c r="Z1303" t="s">
        <v>1687</v>
      </c>
      <c r="AA1303" t="s">
        <v>1688</v>
      </c>
      <c r="AC1303">
        <v>1</v>
      </c>
      <c r="AG1303" t="s">
        <v>2258</v>
      </c>
      <c r="AL1303">
        <v>0</v>
      </c>
      <c r="AM1303">
        <v>0</v>
      </c>
      <c r="AN1303">
        <v>1</v>
      </c>
      <c r="AO1303">
        <v>1</v>
      </c>
      <c r="AR1303" s="2">
        <v>44748.553530092591</v>
      </c>
      <c r="AS1303" s="2">
        <v>44748.553530092591</v>
      </c>
      <c r="AT1303">
        <v>512272</v>
      </c>
      <c r="AU1303">
        <v>74</v>
      </c>
      <c r="AV1303">
        <v>0</v>
      </c>
      <c r="AW1303">
        <v>0</v>
      </c>
      <c r="AY1303" t="s">
        <v>2056</v>
      </c>
      <c r="BA1303" s="2">
        <v>44183</v>
      </c>
      <c r="BB1303" s="2">
        <v>44183</v>
      </c>
      <c r="BC1303" t="s">
        <v>63</v>
      </c>
      <c r="BD1303">
        <v>31</v>
      </c>
    </row>
    <row r="1304" spans="1:56" hidden="1" x14ac:dyDescent="0.15">
      <c r="A1304">
        <v>238</v>
      </c>
      <c r="B1304">
        <v>18</v>
      </c>
      <c r="C1304">
        <v>3</v>
      </c>
      <c r="D1304">
        <v>3</v>
      </c>
      <c r="E1304">
        <v>0</v>
      </c>
      <c r="G1304" s="1">
        <v>44748</v>
      </c>
      <c r="H1304" t="s">
        <v>2267</v>
      </c>
      <c r="I1304" t="s">
        <v>56</v>
      </c>
      <c r="J1304">
        <v>245</v>
      </c>
      <c r="K1304" s="1">
        <v>43542</v>
      </c>
      <c r="L1304" s="1">
        <v>43542</v>
      </c>
      <c r="M1304" s="1">
        <v>43535</v>
      </c>
      <c r="N1304" t="s">
        <v>2803</v>
      </c>
      <c r="O1304" t="s">
        <v>2063</v>
      </c>
      <c r="P1304" t="s">
        <v>2064</v>
      </c>
      <c r="Q1304" t="s">
        <v>2065</v>
      </c>
      <c r="R1304" s="1">
        <v>45361</v>
      </c>
      <c r="T1304" t="s">
        <v>2295</v>
      </c>
      <c r="U1304" t="s">
        <v>1684</v>
      </c>
      <c r="W1304" t="s">
        <v>1685</v>
      </c>
      <c r="X1304" t="s">
        <v>59</v>
      </c>
      <c r="Y1304" t="s">
        <v>1686</v>
      </c>
      <c r="Z1304" t="s">
        <v>1687</v>
      </c>
      <c r="AA1304" t="s">
        <v>1688</v>
      </c>
      <c r="AC1304">
        <v>1</v>
      </c>
      <c r="AG1304" t="s">
        <v>2258</v>
      </c>
      <c r="AL1304">
        <v>0</v>
      </c>
      <c r="AM1304">
        <v>0</v>
      </c>
      <c r="AN1304">
        <v>1</v>
      </c>
      <c r="AO1304">
        <v>1</v>
      </c>
      <c r="AR1304" s="2">
        <v>44748.553530092591</v>
      </c>
      <c r="AS1304" s="2">
        <v>44748.553530092591</v>
      </c>
      <c r="AT1304">
        <v>512272</v>
      </c>
      <c r="AU1304">
        <v>76</v>
      </c>
      <c r="AV1304">
        <v>0</v>
      </c>
      <c r="AW1304">
        <v>2</v>
      </c>
      <c r="AX1304" t="s">
        <v>2802</v>
      </c>
      <c r="AY1304" t="s">
        <v>2801</v>
      </c>
      <c r="BA1304" s="2">
        <v>44720.376863425925</v>
      </c>
      <c r="BB1304" s="2">
        <v>44183</v>
      </c>
      <c r="BC1304">
        <v>512272</v>
      </c>
      <c r="BD1304">
        <v>31</v>
      </c>
    </row>
    <row r="1305" spans="1:56" hidden="1" x14ac:dyDescent="0.15">
      <c r="A1305">
        <v>238</v>
      </c>
      <c r="B1305">
        <v>18</v>
      </c>
      <c r="C1305">
        <v>3</v>
      </c>
      <c r="D1305">
        <v>3</v>
      </c>
      <c r="E1305">
        <v>0</v>
      </c>
      <c r="G1305" s="1">
        <v>44748</v>
      </c>
      <c r="H1305" t="s">
        <v>2267</v>
      </c>
      <c r="I1305" t="s">
        <v>56</v>
      </c>
      <c r="J1305">
        <v>245</v>
      </c>
      <c r="K1305" s="1">
        <v>43542</v>
      </c>
      <c r="L1305" s="1">
        <v>43542</v>
      </c>
      <c r="M1305" s="1">
        <v>43535</v>
      </c>
      <c r="N1305" t="s">
        <v>2067</v>
      </c>
      <c r="O1305" t="s">
        <v>2068</v>
      </c>
      <c r="P1305" t="s">
        <v>2069</v>
      </c>
      <c r="Q1305" t="s">
        <v>2070</v>
      </c>
      <c r="R1305" s="1">
        <v>45361</v>
      </c>
      <c r="T1305" t="s">
        <v>2295</v>
      </c>
      <c r="U1305" t="s">
        <v>1684</v>
      </c>
      <c r="W1305" t="s">
        <v>1685</v>
      </c>
      <c r="X1305" t="s">
        <v>59</v>
      </c>
      <c r="Y1305" t="s">
        <v>1686</v>
      </c>
      <c r="Z1305" t="s">
        <v>1687</v>
      </c>
      <c r="AA1305" t="s">
        <v>1688</v>
      </c>
      <c r="AC1305">
        <v>1</v>
      </c>
      <c r="AG1305" t="s">
        <v>2258</v>
      </c>
      <c r="AL1305">
        <v>0</v>
      </c>
      <c r="AM1305">
        <v>0</v>
      </c>
      <c r="AN1305">
        <v>1</v>
      </c>
      <c r="AO1305">
        <v>1</v>
      </c>
      <c r="AR1305" s="2">
        <v>44748.553530092591</v>
      </c>
      <c r="AS1305" s="2">
        <v>44748.553530092591</v>
      </c>
      <c r="AT1305">
        <v>512272</v>
      </c>
      <c r="AU1305">
        <v>77</v>
      </c>
      <c r="AV1305">
        <v>0</v>
      </c>
      <c r="AW1305">
        <v>2</v>
      </c>
      <c r="AX1305" t="s">
        <v>2800</v>
      </c>
      <c r="AY1305" t="s">
        <v>2799</v>
      </c>
      <c r="BA1305" s="2">
        <v>44720.38753472222</v>
      </c>
      <c r="BB1305" s="2">
        <v>44183</v>
      </c>
      <c r="BC1305">
        <v>512272</v>
      </c>
      <c r="BD1305">
        <v>31</v>
      </c>
    </row>
    <row r="1306" spans="1:56" hidden="1" x14ac:dyDescent="0.15">
      <c r="A1306">
        <v>238</v>
      </c>
      <c r="B1306">
        <v>23</v>
      </c>
      <c r="C1306">
        <v>3</v>
      </c>
      <c r="D1306">
        <v>3</v>
      </c>
      <c r="E1306">
        <v>0</v>
      </c>
      <c r="G1306" s="1">
        <v>44896</v>
      </c>
      <c r="H1306" t="s">
        <v>2267</v>
      </c>
      <c r="I1306" t="s">
        <v>56</v>
      </c>
      <c r="J1306">
        <v>245</v>
      </c>
      <c r="K1306" s="1">
        <v>43542</v>
      </c>
      <c r="L1306" s="1">
        <v>43542</v>
      </c>
      <c r="M1306" s="1">
        <v>43535</v>
      </c>
      <c r="N1306" t="s">
        <v>1877</v>
      </c>
      <c r="O1306" t="s">
        <v>1878</v>
      </c>
      <c r="P1306" t="s">
        <v>1879</v>
      </c>
      <c r="Q1306" t="s">
        <v>1880</v>
      </c>
      <c r="R1306" s="1">
        <v>45361</v>
      </c>
      <c r="T1306" t="s">
        <v>2295</v>
      </c>
      <c r="U1306" t="s">
        <v>1684</v>
      </c>
      <c r="W1306" t="s">
        <v>1685</v>
      </c>
      <c r="X1306" t="s">
        <v>59</v>
      </c>
      <c r="Y1306" t="s">
        <v>1686</v>
      </c>
      <c r="Z1306" t="s">
        <v>1687</v>
      </c>
      <c r="AA1306" t="s">
        <v>1688</v>
      </c>
      <c r="AC1306">
        <v>1</v>
      </c>
      <c r="AG1306" t="s">
        <v>2258</v>
      </c>
      <c r="AL1306">
        <v>0</v>
      </c>
      <c r="AM1306">
        <v>0</v>
      </c>
      <c r="AN1306">
        <v>1</v>
      </c>
      <c r="AO1306">
        <v>1</v>
      </c>
      <c r="AR1306" s="2">
        <v>44896.63726851852</v>
      </c>
      <c r="AS1306" s="2">
        <v>44896.63726851852</v>
      </c>
      <c r="AT1306">
        <v>512272</v>
      </c>
      <c r="AU1306">
        <v>39</v>
      </c>
      <c r="AV1306">
        <v>0</v>
      </c>
      <c r="AW1306">
        <v>2</v>
      </c>
      <c r="AX1306" t="s">
        <v>2722</v>
      </c>
      <c r="AY1306" t="s">
        <v>2721</v>
      </c>
      <c r="BA1306" s="2">
        <v>44720.381701388891</v>
      </c>
      <c r="BB1306" s="2">
        <v>44183</v>
      </c>
      <c r="BC1306">
        <v>512272</v>
      </c>
      <c r="BD1306">
        <v>31</v>
      </c>
    </row>
    <row r="1307" spans="1:56" hidden="1" x14ac:dyDescent="0.15">
      <c r="A1307">
        <v>238</v>
      </c>
      <c r="B1307">
        <v>23</v>
      </c>
      <c r="C1307">
        <v>3</v>
      </c>
      <c r="D1307">
        <v>3</v>
      </c>
      <c r="E1307">
        <v>0</v>
      </c>
      <c r="G1307" s="1">
        <v>44896</v>
      </c>
      <c r="H1307" t="s">
        <v>2267</v>
      </c>
      <c r="I1307" t="s">
        <v>56</v>
      </c>
      <c r="J1307">
        <v>245</v>
      </c>
      <c r="K1307" s="1">
        <v>43542</v>
      </c>
      <c r="L1307" s="1">
        <v>43542</v>
      </c>
      <c r="M1307" s="1">
        <v>43535</v>
      </c>
      <c r="N1307" t="s">
        <v>1882</v>
      </c>
      <c r="O1307" t="s">
        <v>1883</v>
      </c>
      <c r="P1307" t="s">
        <v>1884</v>
      </c>
      <c r="Q1307" t="s">
        <v>1885</v>
      </c>
      <c r="R1307" s="1">
        <v>45361</v>
      </c>
      <c r="T1307" t="s">
        <v>2295</v>
      </c>
      <c r="U1307" t="s">
        <v>1684</v>
      </c>
      <c r="W1307" t="s">
        <v>1685</v>
      </c>
      <c r="X1307" t="s">
        <v>59</v>
      </c>
      <c r="Y1307" t="s">
        <v>1686</v>
      </c>
      <c r="Z1307" t="s">
        <v>1687</v>
      </c>
      <c r="AA1307" t="s">
        <v>1688</v>
      </c>
      <c r="AC1307">
        <v>1</v>
      </c>
      <c r="AG1307" t="s">
        <v>2258</v>
      </c>
      <c r="AL1307">
        <v>0</v>
      </c>
      <c r="AM1307">
        <v>0</v>
      </c>
      <c r="AN1307">
        <v>1</v>
      </c>
      <c r="AO1307">
        <v>1</v>
      </c>
      <c r="AR1307" s="2">
        <v>44896.63726851852</v>
      </c>
      <c r="AS1307" s="2">
        <v>44896.63726851852</v>
      </c>
      <c r="AT1307">
        <v>512272</v>
      </c>
      <c r="AU1307">
        <v>40</v>
      </c>
      <c r="AV1307">
        <v>0</v>
      </c>
      <c r="AW1307">
        <v>2</v>
      </c>
      <c r="AX1307" t="s">
        <v>2314</v>
      </c>
      <c r="AY1307" t="s">
        <v>2315</v>
      </c>
      <c r="BA1307" s="2">
        <v>44333.606412037036</v>
      </c>
      <c r="BB1307" s="2">
        <v>44183</v>
      </c>
      <c r="BC1307">
        <v>99127</v>
      </c>
      <c r="BD1307">
        <v>31</v>
      </c>
    </row>
    <row r="1308" spans="1:56" hidden="1" x14ac:dyDescent="0.15">
      <c r="A1308">
        <v>238</v>
      </c>
      <c r="B1308">
        <v>23</v>
      </c>
      <c r="C1308">
        <v>3</v>
      </c>
      <c r="D1308">
        <v>3</v>
      </c>
      <c r="E1308">
        <v>0</v>
      </c>
      <c r="G1308" s="1">
        <v>44896</v>
      </c>
      <c r="H1308" t="s">
        <v>2267</v>
      </c>
      <c r="I1308" t="s">
        <v>56</v>
      </c>
      <c r="J1308">
        <v>245</v>
      </c>
      <c r="K1308" s="1">
        <v>43542</v>
      </c>
      <c r="L1308" s="1">
        <v>43542</v>
      </c>
      <c r="M1308" s="1">
        <v>43535</v>
      </c>
      <c r="N1308" t="s">
        <v>1892</v>
      </c>
      <c r="O1308" t="s">
        <v>1893</v>
      </c>
      <c r="P1308" t="s">
        <v>1894</v>
      </c>
      <c r="Q1308" t="s">
        <v>1895</v>
      </c>
      <c r="R1308" s="1">
        <v>45361</v>
      </c>
      <c r="T1308" t="s">
        <v>2295</v>
      </c>
      <c r="U1308" t="s">
        <v>1684</v>
      </c>
      <c r="W1308" t="s">
        <v>1685</v>
      </c>
      <c r="X1308" t="s">
        <v>59</v>
      </c>
      <c r="Y1308" t="s">
        <v>1686</v>
      </c>
      <c r="Z1308" t="s">
        <v>1687</v>
      </c>
      <c r="AA1308" t="s">
        <v>1688</v>
      </c>
      <c r="AC1308">
        <v>1</v>
      </c>
      <c r="AG1308" t="s">
        <v>2258</v>
      </c>
      <c r="AL1308">
        <v>0</v>
      </c>
      <c r="AM1308">
        <v>0</v>
      </c>
      <c r="AN1308">
        <v>1</v>
      </c>
      <c r="AO1308">
        <v>1</v>
      </c>
      <c r="AR1308" s="2">
        <v>44896.63726851852</v>
      </c>
      <c r="AS1308" s="2">
        <v>44896.63726851852</v>
      </c>
      <c r="AT1308">
        <v>512272</v>
      </c>
      <c r="AU1308">
        <v>42</v>
      </c>
      <c r="AV1308">
        <v>0</v>
      </c>
      <c r="AW1308">
        <v>2</v>
      </c>
      <c r="AX1308" t="s">
        <v>2526</v>
      </c>
      <c r="AY1308" t="s">
        <v>2527</v>
      </c>
      <c r="BA1308" s="2">
        <v>44518.61037037037</v>
      </c>
      <c r="BB1308" s="2">
        <v>44183</v>
      </c>
      <c r="BC1308">
        <v>99127</v>
      </c>
      <c r="BD1308">
        <v>31</v>
      </c>
    </row>
    <row r="1309" spans="1:56" hidden="1" x14ac:dyDescent="0.15">
      <c r="A1309">
        <v>238</v>
      </c>
      <c r="B1309">
        <v>23</v>
      </c>
      <c r="C1309">
        <v>3</v>
      </c>
      <c r="D1309">
        <v>3</v>
      </c>
      <c r="E1309">
        <v>0</v>
      </c>
      <c r="G1309" s="1">
        <v>44896</v>
      </c>
      <c r="H1309" t="s">
        <v>2267</v>
      </c>
      <c r="I1309" t="s">
        <v>56</v>
      </c>
      <c r="J1309">
        <v>245</v>
      </c>
      <c r="K1309" s="1">
        <v>43542</v>
      </c>
      <c r="L1309" s="1">
        <v>43542</v>
      </c>
      <c r="M1309" s="1">
        <v>43535</v>
      </c>
      <c r="N1309" t="s">
        <v>1897</v>
      </c>
      <c r="O1309" t="s">
        <v>1898</v>
      </c>
      <c r="P1309" t="s">
        <v>1899</v>
      </c>
      <c r="Q1309" t="s">
        <v>1900</v>
      </c>
      <c r="R1309" s="1">
        <v>45361</v>
      </c>
      <c r="T1309" t="s">
        <v>2295</v>
      </c>
      <c r="U1309" t="s">
        <v>1684</v>
      </c>
      <c r="W1309" t="s">
        <v>1685</v>
      </c>
      <c r="X1309" t="s">
        <v>59</v>
      </c>
      <c r="Y1309" t="s">
        <v>1686</v>
      </c>
      <c r="Z1309" t="s">
        <v>1687</v>
      </c>
      <c r="AA1309" t="s">
        <v>1688</v>
      </c>
      <c r="AC1309">
        <v>1</v>
      </c>
      <c r="AG1309" t="s">
        <v>2258</v>
      </c>
      <c r="AL1309">
        <v>0</v>
      </c>
      <c r="AM1309">
        <v>0</v>
      </c>
      <c r="AN1309">
        <v>1</v>
      </c>
      <c r="AO1309">
        <v>1</v>
      </c>
      <c r="AR1309" s="2">
        <v>44896.63726851852</v>
      </c>
      <c r="AS1309" s="2">
        <v>44896.63726851852</v>
      </c>
      <c r="AT1309">
        <v>512272</v>
      </c>
      <c r="AU1309">
        <v>43</v>
      </c>
      <c r="AV1309">
        <v>0</v>
      </c>
      <c r="AW1309">
        <v>2</v>
      </c>
      <c r="AX1309" t="s">
        <v>2528</v>
      </c>
      <c r="AY1309" t="s">
        <v>2529</v>
      </c>
      <c r="BA1309" s="2">
        <v>44518.611400462964</v>
      </c>
      <c r="BB1309" s="2">
        <v>44183</v>
      </c>
      <c r="BC1309">
        <v>99127</v>
      </c>
      <c r="BD1309">
        <v>31</v>
      </c>
    </row>
    <row r="1310" spans="1:56" hidden="1" x14ac:dyDescent="0.15">
      <c r="A1310">
        <v>238</v>
      </c>
      <c r="B1310">
        <v>23</v>
      </c>
      <c r="C1310">
        <v>3</v>
      </c>
      <c r="D1310">
        <v>3</v>
      </c>
      <c r="E1310">
        <v>0</v>
      </c>
      <c r="G1310" s="1">
        <v>44896</v>
      </c>
      <c r="H1310" t="s">
        <v>2267</v>
      </c>
      <c r="I1310" t="s">
        <v>56</v>
      </c>
      <c r="J1310">
        <v>245</v>
      </c>
      <c r="K1310" s="1">
        <v>43542</v>
      </c>
      <c r="L1310" s="1">
        <v>43542</v>
      </c>
      <c r="M1310" s="1">
        <v>43535</v>
      </c>
      <c r="N1310" t="s">
        <v>1902</v>
      </c>
      <c r="O1310" t="s">
        <v>1903</v>
      </c>
      <c r="P1310" t="s">
        <v>1904</v>
      </c>
      <c r="Q1310" t="s">
        <v>1905</v>
      </c>
      <c r="R1310" s="1">
        <v>45361</v>
      </c>
      <c r="T1310" t="s">
        <v>2295</v>
      </c>
      <c r="U1310" t="s">
        <v>1684</v>
      </c>
      <c r="W1310" t="s">
        <v>1685</v>
      </c>
      <c r="X1310" t="s">
        <v>59</v>
      </c>
      <c r="Y1310" t="s">
        <v>1686</v>
      </c>
      <c r="Z1310" t="s">
        <v>1687</v>
      </c>
      <c r="AA1310" t="s">
        <v>1688</v>
      </c>
      <c r="AC1310">
        <v>1</v>
      </c>
      <c r="AG1310" t="s">
        <v>2258</v>
      </c>
      <c r="AL1310">
        <v>0</v>
      </c>
      <c r="AM1310">
        <v>0</v>
      </c>
      <c r="AN1310">
        <v>1</v>
      </c>
      <c r="AO1310">
        <v>1</v>
      </c>
      <c r="AR1310" s="2">
        <v>44896.63726851852</v>
      </c>
      <c r="AS1310" s="2">
        <v>44896.63726851852</v>
      </c>
      <c r="AT1310">
        <v>512272</v>
      </c>
      <c r="AU1310">
        <v>44</v>
      </c>
      <c r="AV1310">
        <v>0</v>
      </c>
      <c r="AW1310">
        <v>2</v>
      </c>
      <c r="AX1310" t="s">
        <v>2530</v>
      </c>
      <c r="AY1310" t="s">
        <v>2531</v>
      </c>
      <c r="BA1310" s="2">
        <v>44518.610844907409</v>
      </c>
      <c r="BB1310" s="2">
        <v>44183</v>
      </c>
      <c r="BC1310">
        <v>99127</v>
      </c>
      <c r="BD1310">
        <v>31</v>
      </c>
    </row>
    <row r="1311" spans="1:56" hidden="1" x14ac:dyDescent="0.15">
      <c r="A1311">
        <v>238</v>
      </c>
      <c r="B1311">
        <v>23</v>
      </c>
      <c r="C1311">
        <v>3</v>
      </c>
      <c r="D1311">
        <v>3</v>
      </c>
      <c r="E1311">
        <v>0</v>
      </c>
      <c r="G1311" s="1">
        <v>44896</v>
      </c>
      <c r="H1311" t="s">
        <v>2267</v>
      </c>
      <c r="I1311" t="s">
        <v>56</v>
      </c>
      <c r="J1311">
        <v>245</v>
      </c>
      <c r="K1311" s="1">
        <v>43542</v>
      </c>
      <c r="L1311" s="1">
        <v>43542</v>
      </c>
      <c r="M1311" s="1">
        <v>43535</v>
      </c>
      <c r="N1311" t="s">
        <v>2720</v>
      </c>
      <c r="O1311" t="s">
        <v>1913</v>
      </c>
      <c r="P1311" t="s">
        <v>1914</v>
      </c>
      <c r="Q1311" t="s">
        <v>1915</v>
      </c>
      <c r="R1311" s="1">
        <v>45361</v>
      </c>
      <c r="T1311" t="s">
        <v>2295</v>
      </c>
      <c r="U1311" t="s">
        <v>1684</v>
      </c>
      <c r="W1311" t="s">
        <v>1685</v>
      </c>
      <c r="X1311" t="s">
        <v>59</v>
      </c>
      <c r="Y1311" t="s">
        <v>1686</v>
      </c>
      <c r="Z1311" t="s">
        <v>1687</v>
      </c>
      <c r="AA1311" t="s">
        <v>1688</v>
      </c>
      <c r="AC1311">
        <v>1</v>
      </c>
      <c r="AG1311" t="s">
        <v>2258</v>
      </c>
      <c r="AL1311">
        <v>0</v>
      </c>
      <c r="AM1311">
        <v>0</v>
      </c>
      <c r="AN1311">
        <v>1</v>
      </c>
      <c r="AO1311">
        <v>1</v>
      </c>
      <c r="AR1311" s="2">
        <v>44896.63726851852</v>
      </c>
      <c r="AS1311" s="2">
        <v>44896.63726851852</v>
      </c>
      <c r="AT1311">
        <v>512272</v>
      </c>
      <c r="AU1311">
        <v>46</v>
      </c>
      <c r="AV1311">
        <v>0</v>
      </c>
      <c r="AW1311">
        <v>2</v>
      </c>
      <c r="AX1311" t="s">
        <v>2532</v>
      </c>
      <c r="AY1311" t="s">
        <v>2533</v>
      </c>
      <c r="BA1311" s="2">
        <v>44720.375590277778</v>
      </c>
      <c r="BB1311" s="2">
        <v>44183</v>
      </c>
      <c r="BC1311">
        <v>512272</v>
      </c>
      <c r="BD1311">
        <v>31</v>
      </c>
    </row>
    <row r="1312" spans="1:56" hidden="1" x14ac:dyDescent="0.15">
      <c r="A1312">
        <v>238</v>
      </c>
      <c r="B1312">
        <v>23</v>
      </c>
      <c r="C1312">
        <v>3</v>
      </c>
      <c r="D1312">
        <v>3</v>
      </c>
      <c r="E1312">
        <v>0</v>
      </c>
      <c r="G1312" s="1">
        <v>44896</v>
      </c>
      <c r="H1312" t="s">
        <v>2267</v>
      </c>
      <c r="I1312" t="s">
        <v>56</v>
      </c>
      <c r="J1312">
        <v>245</v>
      </c>
      <c r="K1312" s="1">
        <v>43542</v>
      </c>
      <c r="L1312" s="1">
        <v>43542</v>
      </c>
      <c r="M1312" s="1">
        <v>43535</v>
      </c>
      <c r="N1312" t="s">
        <v>1917</v>
      </c>
      <c r="O1312" t="s">
        <v>1918</v>
      </c>
      <c r="P1312" t="s">
        <v>1919</v>
      </c>
      <c r="Q1312" t="s">
        <v>1920</v>
      </c>
      <c r="R1312" s="1">
        <v>45361</v>
      </c>
      <c r="T1312" t="s">
        <v>2295</v>
      </c>
      <c r="U1312" t="s">
        <v>1684</v>
      </c>
      <c r="W1312" t="s">
        <v>1685</v>
      </c>
      <c r="X1312" t="s">
        <v>59</v>
      </c>
      <c r="Y1312" t="s">
        <v>1686</v>
      </c>
      <c r="Z1312" t="s">
        <v>1687</v>
      </c>
      <c r="AA1312" t="s">
        <v>1688</v>
      </c>
      <c r="AC1312">
        <v>1</v>
      </c>
      <c r="AG1312" t="s">
        <v>2258</v>
      </c>
      <c r="AL1312">
        <v>0</v>
      </c>
      <c r="AM1312">
        <v>0</v>
      </c>
      <c r="AN1312">
        <v>1</v>
      </c>
      <c r="AO1312">
        <v>1</v>
      </c>
      <c r="AR1312" s="2">
        <v>44896.63726851852</v>
      </c>
      <c r="AS1312" s="2">
        <v>44896.63726851852</v>
      </c>
      <c r="AT1312">
        <v>512272</v>
      </c>
      <c r="AU1312">
        <v>47</v>
      </c>
      <c r="AV1312">
        <v>0</v>
      </c>
      <c r="AW1312">
        <v>2</v>
      </c>
      <c r="AX1312" t="s">
        <v>2719</v>
      </c>
      <c r="AY1312" t="s">
        <v>2718</v>
      </c>
      <c r="BA1312" s="2">
        <v>44720.382326388892</v>
      </c>
      <c r="BB1312" s="2">
        <v>44183</v>
      </c>
      <c r="BC1312">
        <v>512272</v>
      </c>
      <c r="BD1312">
        <v>31</v>
      </c>
    </row>
    <row r="1313" spans="1:56" hidden="1" x14ac:dyDescent="0.15">
      <c r="A1313">
        <v>238</v>
      </c>
      <c r="B1313">
        <v>23</v>
      </c>
      <c r="C1313">
        <v>3</v>
      </c>
      <c r="D1313">
        <v>3</v>
      </c>
      <c r="E1313">
        <v>0</v>
      </c>
      <c r="G1313" s="1">
        <v>44896</v>
      </c>
      <c r="H1313" t="s">
        <v>2267</v>
      </c>
      <c r="I1313" t="s">
        <v>56</v>
      </c>
      <c r="J1313">
        <v>245</v>
      </c>
      <c r="K1313" s="1">
        <v>43542</v>
      </c>
      <c r="L1313" s="1">
        <v>43542</v>
      </c>
      <c r="M1313" s="1">
        <v>43535</v>
      </c>
      <c r="N1313" t="s">
        <v>1922</v>
      </c>
      <c r="O1313" t="s">
        <v>1923</v>
      </c>
      <c r="P1313" t="s">
        <v>1924</v>
      </c>
      <c r="Q1313" t="s">
        <v>1925</v>
      </c>
      <c r="R1313" s="1">
        <v>45361</v>
      </c>
      <c r="T1313" t="s">
        <v>2295</v>
      </c>
      <c r="U1313" t="s">
        <v>1684</v>
      </c>
      <c r="W1313" t="s">
        <v>1685</v>
      </c>
      <c r="X1313" t="s">
        <v>59</v>
      </c>
      <c r="Y1313" t="s">
        <v>1686</v>
      </c>
      <c r="Z1313" t="s">
        <v>1687</v>
      </c>
      <c r="AA1313" t="s">
        <v>1688</v>
      </c>
      <c r="AC1313">
        <v>1</v>
      </c>
      <c r="AG1313" t="s">
        <v>2258</v>
      </c>
      <c r="AL1313">
        <v>0</v>
      </c>
      <c r="AM1313">
        <v>0</v>
      </c>
      <c r="AN1313">
        <v>1</v>
      </c>
      <c r="AO1313">
        <v>1</v>
      </c>
      <c r="AR1313" s="2">
        <v>44896.63726851852</v>
      </c>
      <c r="AS1313" s="2">
        <v>44896.63726851852</v>
      </c>
      <c r="AT1313">
        <v>512272</v>
      </c>
      <c r="AU1313">
        <v>48</v>
      </c>
      <c r="AV1313">
        <v>0</v>
      </c>
      <c r="AW1313">
        <v>2</v>
      </c>
      <c r="AX1313" t="s">
        <v>2827</v>
      </c>
      <c r="AY1313" t="s">
        <v>2826</v>
      </c>
      <c r="BA1313" s="2">
        <v>44720.382824074077</v>
      </c>
      <c r="BB1313" s="2">
        <v>44183</v>
      </c>
      <c r="BC1313">
        <v>512272</v>
      </c>
      <c r="BD1313">
        <v>31</v>
      </c>
    </row>
    <row r="1314" spans="1:56" hidden="1" x14ac:dyDescent="0.15">
      <c r="A1314">
        <v>238</v>
      </c>
      <c r="B1314">
        <v>23</v>
      </c>
      <c r="C1314">
        <v>3</v>
      </c>
      <c r="D1314">
        <v>3</v>
      </c>
      <c r="E1314">
        <v>0</v>
      </c>
      <c r="G1314" s="1">
        <v>44896</v>
      </c>
      <c r="H1314" t="s">
        <v>2267</v>
      </c>
      <c r="I1314" t="s">
        <v>56</v>
      </c>
      <c r="J1314">
        <v>245</v>
      </c>
      <c r="K1314" s="1">
        <v>43542</v>
      </c>
      <c r="L1314" s="1">
        <v>43542</v>
      </c>
      <c r="M1314" s="1">
        <v>43535</v>
      </c>
      <c r="N1314" t="s">
        <v>1927</v>
      </c>
      <c r="O1314" t="s">
        <v>1928</v>
      </c>
      <c r="P1314" t="s">
        <v>1929</v>
      </c>
      <c r="Q1314" t="s">
        <v>1930</v>
      </c>
      <c r="R1314" s="1">
        <v>45361</v>
      </c>
      <c r="T1314" t="s">
        <v>2295</v>
      </c>
      <c r="U1314" t="s">
        <v>1684</v>
      </c>
      <c r="W1314" t="s">
        <v>1685</v>
      </c>
      <c r="X1314" t="s">
        <v>59</v>
      </c>
      <c r="Y1314" t="s">
        <v>1686</v>
      </c>
      <c r="Z1314" t="s">
        <v>1687</v>
      </c>
      <c r="AA1314" t="s">
        <v>1688</v>
      </c>
      <c r="AC1314">
        <v>1</v>
      </c>
      <c r="AG1314" t="s">
        <v>2258</v>
      </c>
      <c r="AL1314">
        <v>0</v>
      </c>
      <c r="AM1314">
        <v>0</v>
      </c>
      <c r="AN1314">
        <v>1</v>
      </c>
      <c r="AO1314">
        <v>1</v>
      </c>
      <c r="AR1314" s="2">
        <v>44896.63726851852</v>
      </c>
      <c r="AS1314" s="2">
        <v>44896.63726851852</v>
      </c>
      <c r="AT1314">
        <v>512272</v>
      </c>
      <c r="AU1314">
        <v>49</v>
      </c>
      <c r="AV1314">
        <v>0</v>
      </c>
      <c r="AW1314">
        <v>2</v>
      </c>
      <c r="AX1314" t="s">
        <v>3011</v>
      </c>
      <c r="AY1314" t="s">
        <v>3010</v>
      </c>
      <c r="BA1314" s="2">
        <v>44896.63722222222</v>
      </c>
      <c r="BB1314" s="2">
        <v>44183</v>
      </c>
      <c r="BC1314">
        <v>512272</v>
      </c>
      <c r="BD1314">
        <v>31</v>
      </c>
    </row>
    <row r="1315" spans="1:56" hidden="1" x14ac:dyDescent="0.15">
      <c r="A1315">
        <v>238</v>
      </c>
      <c r="B1315">
        <v>23</v>
      </c>
      <c r="C1315">
        <v>3</v>
      </c>
      <c r="D1315">
        <v>3</v>
      </c>
      <c r="E1315">
        <v>0</v>
      </c>
      <c r="G1315" s="1">
        <v>44896</v>
      </c>
      <c r="H1315" t="s">
        <v>2267</v>
      </c>
      <c r="I1315" t="s">
        <v>56</v>
      </c>
      <c r="J1315">
        <v>245</v>
      </c>
      <c r="K1315" s="1">
        <v>43542</v>
      </c>
      <c r="L1315" s="1">
        <v>43542</v>
      </c>
      <c r="M1315" s="1">
        <v>43535</v>
      </c>
      <c r="N1315" t="s">
        <v>1937</v>
      </c>
      <c r="O1315" t="s">
        <v>1938</v>
      </c>
      <c r="P1315" t="s">
        <v>1939</v>
      </c>
      <c r="Q1315" t="s">
        <v>1940</v>
      </c>
      <c r="R1315" s="1">
        <v>45361</v>
      </c>
      <c r="T1315" t="s">
        <v>2295</v>
      </c>
      <c r="U1315" t="s">
        <v>1684</v>
      </c>
      <c r="W1315" t="s">
        <v>1685</v>
      </c>
      <c r="X1315" t="s">
        <v>59</v>
      </c>
      <c r="Y1315" t="s">
        <v>1686</v>
      </c>
      <c r="Z1315" t="s">
        <v>1687</v>
      </c>
      <c r="AA1315" t="s">
        <v>1688</v>
      </c>
      <c r="AC1315">
        <v>1</v>
      </c>
      <c r="AG1315" t="s">
        <v>2258</v>
      </c>
      <c r="AL1315">
        <v>0</v>
      </c>
      <c r="AM1315">
        <v>0</v>
      </c>
      <c r="AN1315">
        <v>1</v>
      </c>
      <c r="AO1315">
        <v>1</v>
      </c>
      <c r="AR1315" s="2">
        <v>44896.63726851852</v>
      </c>
      <c r="AS1315" s="2">
        <v>44896.63726851852</v>
      </c>
      <c r="AT1315">
        <v>512272</v>
      </c>
      <c r="AU1315">
        <v>51</v>
      </c>
      <c r="AV1315">
        <v>0</v>
      </c>
      <c r="AW1315">
        <v>2</v>
      </c>
      <c r="AX1315" t="s">
        <v>2823</v>
      </c>
      <c r="AY1315" t="s">
        <v>2822</v>
      </c>
      <c r="BA1315" s="2">
        <v>44720.384259259263</v>
      </c>
      <c r="BB1315" s="2">
        <v>44183</v>
      </c>
      <c r="BC1315">
        <v>512272</v>
      </c>
      <c r="BD1315">
        <v>31</v>
      </c>
    </row>
    <row r="1316" spans="1:56" hidden="1" x14ac:dyDescent="0.15">
      <c r="A1316">
        <v>238</v>
      </c>
      <c r="B1316">
        <v>23</v>
      </c>
      <c r="C1316">
        <v>3</v>
      </c>
      <c r="D1316">
        <v>3</v>
      </c>
      <c r="E1316">
        <v>0</v>
      </c>
      <c r="G1316" s="1">
        <v>44896</v>
      </c>
      <c r="H1316" t="s">
        <v>2267</v>
      </c>
      <c r="I1316" t="s">
        <v>56</v>
      </c>
      <c r="J1316">
        <v>245</v>
      </c>
      <c r="K1316" s="1">
        <v>43542</v>
      </c>
      <c r="L1316" s="1">
        <v>43542</v>
      </c>
      <c r="M1316" s="1">
        <v>43535</v>
      </c>
      <c r="N1316" t="s">
        <v>1947</v>
      </c>
      <c r="O1316" t="s">
        <v>1948</v>
      </c>
      <c r="P1316" t="s">
        <v>1949</v>
      </c>
      <c r="Q1316" t="s">
        <v>1950</v>
      </c>
      <c r="R1316" s="1">
        <v>45361</v>
      </c>
      <c r="T1316" t="s">
        <v>2295</v>
      </c>
      <c r="U1316" t="s">
        <v>1684</v>
      </c>
      <c r="W1316" t="s">
        <v>1685</v>
      </c>
      <c r="X1316" t="s">
        <v>59</v>
      </c>
      <c r="Y1316" t="s">
        <v>1686</v>
      </c>
      <c r="Z1316" t="s">
        <v>1687</v>
      </c>
      <c r="AA1316" t="s">
        <v>1688</v>
      </c>
      <c r="AC1316">
        <v>1</v>
      </c>
      <c r="AG1316" t="s">
        <v>2258</v>
      </c>
      <c r="AL1316">
        <v>0</v>
      </c>
      <c r="AM1316">
        <v>0</v>
      </c>
      <c r="AN1316">
        <v>1</v>
      </c>
      <c r="AO1316">
        <v>1</v>
      </c>
      <c r="AR1316" s="2">
        <v>44896.63726851852</v>
      </c>
      <c r="AS1316" s="2">
        <v>44896.63726851852</v>
      </c>
      <c r="AT1316">
        <v>512272</v>
      </c>
      <c r="AU1316">
        <v>53</v>
      </c>
      <c r="AV1316">
        <v>0</v>
      </c>
      <c r="AW1316">
        <v>2</v>
      </c>
      <c r="AX1316" t="s">
        <v>2821</v>
      </c>
      <c r="AY1316" t="s">
        <v>2820</v>
      </c>
      <c r="BA1316" s="2">
        <v>44720.384548611109</v>
      </c>
      <c r="BB1316" s="2">
        <v>44183</v>
      </c>
      <c r="BC1316">
        <v>512272</v>
      </c>
      <c r="BD1316">
        <v>31</v>
      </c>
    </row>
    <row r="1317" spans="1:56" hidden="1" x14ac:dyDescent="0.15">
      <c r="A1317">
        <v>238</v>
      </c>
      <c r="B1317">
        <v>23</v>
      </c>
      <c r="C1317">
        <v>3</v>
      </c>
      <c r="D1317">
        <v>3</v>
      </c>
      <c r="E1317">
        <v>0</v>
      </c>
      <c r="G1317" s="1">
        <v>44896</v>
      </c>
      <c r="H1317" t="s">
        <v>2267</v>
      </c>
      <c r="I1317" t="s">
        <v>56</v>
      </c>
      <c r="J1317">
        <v>245</v>
      </c>
      <c r="K1317" s="1">
        <v>43542</v>
      </c>
      <c r="L1317" s="1">
        <v>43542</v>
      </c>
      <c r="M1317" s="1">
        <v>43535</v>
      </c>
      <c r="N1317" t="s">
        <v>1952</v>
      </c>
      <c r="O1317" t="s">
        <v>1953</v>
      </c>
      <c r="P1317" t="s">
        <v>1954</v>
      </c>
      <c r="Q1317" t="s">
        <v>1955</v>
      </c>
      <c r="R1317" s="1">
        <v>45361</v>
      </c>
      <c r="T1317" t="s">
        <v>2295</v>
      </c>
      <c r="U1317" t="s">
        <v>1684</v>
      </c>
      <c r="W1317" t="s">
        <v>1685</v>
      </c>
      <c r="X1317" t="s">
        <v>59</v>
      </c>
      <c r="Y1317" t="s">
        <v>1686</v>
      </c>
      <c r="Z1317" t="s">
        <v>1687</v>
      </c>
      <c r="AA1317" t="s">
        <v>1688</v>
      </c>
      <c r="AC1317">
        <v>1</v>
      </c>
      <c r="AG1317" t="s">
        <v>2258</v>
      </c>
      <c r="AL1317">
        <v>0</v>
      </c>
      <c r="AM1317">
        <v>0</v>
      </c>
      <c r="AN1317">
        <v>1</v>
      </c>
      <c r="AO1317">
        <v>1</v>
      </c>
      <c r="AR1317" s="2">
        <v>44896.63726851852</v>
      </c>
      <c r="AS1317" s="2">
        <v>44896.63726851852</v>
      </c>
      <c r="AT1317">
        <v>512272</v>
      </c>
      <c r="AU1317">
        <v>54</v>
      </c>
      <c r="AV1317">
        <v>0</v>
      </c>
      <c r="AW1317">
        <v>2</v>
      </c>
      <c r="AX1317" t="s">
        <v>2819</v>
      </c>
      <c r="AY1317" t="s">
        <v>2818</v>
      </c>
      <c r="BA1317" s="2">
        <v>44720.384826388887</v>
      </c>
      <c r="BB1317" s="2">
        <v>44183</v>
      </c>
      <c r="BC1317">
        <v>512272</v>
      </c>
      <c r="BD1317">
        <v>31</v>
      </c>
    </row>
    <row r="1318" spans="1:56" hidden="1" x14ac:dyDescent="0.15">
      <c r="A1318">
        <v>238</v>
      </c>
      <c r="B1318">
        <v>23</v>
      </c>
      <c r="C1318">
        <v>3</v>
      </c>
      <c r="D1318">
        <v>3</v>
      </c>
      <c r="E1318">
        <v>0</v>
      </c>
      <c r="G1318" s="1">
        <v>44896</v>
      </c>
      <c r="H1318" t="s">
        <v>2267</v>
      </c>
      <c r="I1318" t="s">
        <v>56</v>
      </c>
      <c r="J1318">
        <v>245</v>
      </c>
      <c r="K1318" s="1">
        <v>43542</v>
      </c>
      <c r="L1318" s="1">
        <v>43542</v>
      </c>
      <c r="M1318" s="1">
        <v>43535</v>
      </c>
      <c r="N1318" t="s">
        <v>1957</v>
      </c>
      <c r="O1318" t="s">
        <v>1958</v>
      </c>
      <c r="P1318" t="s">
        <v>1959</v>
      </c>
      <c r="Q1318" t="s">
        <v>1960</v>
      </c>
      <c r="R1318" s="1">
        <v>45361</v>
      </c>
      <c r="T1318" t="s">
        <v>2295</v>
      </c>
      <c r="U1318" t="s">
        <v>1684</v>
      </c>
      <c r="W1318" t="s">
        <v>1685</v>
      </c>
      <c r="X1318" t="s">
        <v>59</v>
      </c>
      <c r="Y1318" t="s">
        <v>1686</v>
      </c>
      <c r="Z1318" t="s">
        <v>1687</v>
      </c>
      <c r="AA1318" t="s">
        <v>1688</v>
      </c>
      <c r="AC1318">
        <v>1</v>
      </c>
      <c r="AG1318" t="s">
        <v>2258</v>
      </c>
      <c r="AL1318">
        <v>0</v>
      </c>
      <c r="AM1318">
        <v>0</v>
      </c>
      <c r="AN1318">
        <v>1</v>
      </c>
      <c r="AO1318">
        <v>1</v>
      </c>
      <c r="AR1318" s="2">
        <v>44896.63726851852</v>
      </c>
      <c r="AS1318" s="2">
        <v>44896.63726851852</v>
      </c>
      <c r="AT1318">
        <v>512272</v>
      </c>
      <c r="AU1318">
        <v>55</v>
      </c>
      <c r="AV1318">
        <v>0</v>
      </c>
      <c r="AW1318">
        <v>2</v>
      </c>
      <c r="AX1318" t="s">
        <v>2817</v>
      </c>
      <c r="AY1318" t="s">
        <v>2816</v>
      </c>
      <c r="BA1318" s="2">
        <v>44720.385057870371</v>
      </c>
      <c r="BB1318" s="2">
        <v>44183</v>
      </c>
      <c r="BC1318">
        <v>512272</v>
      </c>
      <c r="BD1318">
        <v>31</v>
      </c>
    </row>
    <row r="1319" spans="1:56" hidden="1" x14ac:dyDescent="0.15">
      <c r="A1319">
        <v>238</v>
      </c>
      <c r="B1319">
        <v>23</v>
      </c>
      <c r="C1319">
        <v>3</v>
      </c>
      <c r="D1319">
        <v>3</v>
      </c>
      <c r="E1319">
        <v>0</v>
      </c>
      <c r="G1319" s="1">
        <v>44896</v>
      </c>
      <c r="H1319" t="s">
        <v>2267</v>
      </c>
      <c r="I1319" t="s">
        <v>56</v>
      </c>
      <c r="J1319">
        <v>245</v>
      </c>
      <c r="K1319" s="1">
        <v>43542</v>
      </c>
      <c r="L1319" s="1">
        <v>43542</v>
      </c>
      <c r="M1319" s="1">
        <v>43535</v>
      </c>
      <c r="N1319" t="s">
        <v>2815</v>
      </c>
      <c r="O1319" t="s">
        <v>1963</v>
      </c>
      <c r="P1319" t="s">
        <v>1964</v>
      </c>
      <c r="Q1319" t="s">
        <v>1965</v>
      </c>
      <c r="R1319" s="1">
        <v>45361</v>
      </c>
      <c r="T1319" t="s">
        <v>2295</v>
      </c>
      <c r="U1319" t="s">
        <v>1684</v>
      </c>
      <c r="W1319" t="s">
        <v>1685</v>
      </c>
      <c r="X1319" t="s">
        <v>59</v>
      </c>
      <c r="Y1319" t="s">
        <v>1686</v>
      </c>
      <c r="Z1319" t="s">
        <v>1687</v>
      </c>
      <c r="AA1319" t="s">
        <v>1688</v>
      </c>
      <c r="AC1319">
        <v>1</v>
      </c>
      <c r="AG1319" t="s">
        <v>2258</v>
      </c>
      <c r="AL1319">
        <v>0</v>
      </c>
      <c r="AM1319">
        <v>0</v>
      </c>
      <c r="AN1319">
        <v>1</v>
      </c>
      <c r="AO1319">
        <v>1</v>
      </c>
      <c r="AR1319" s="2">
        <v>44896.63726851852</v>
      </c>
      <c r="AS1319" s="2">
        <v>44896.63726851852</v>
      </c>
      <c r="AT1319">
        <v>512272</v>
      </c>
      <c r="AU1319">
        <v>56</v>
      </c>
      <c r="AV1319">
        <v>0</v>
      </c>
      <c r="AW1319">
        <v>2</v>
      </c>
      <c r="AX1319" t="s">
        <v>2814</v>
      </c>
      <c r="AY1319" t="s">
        <v>2813</v>
      </c>
      <c r="BA1319" s="2">
        <v>44720.385405092595</v>
      </c>
      <c r="BB1319" s="2">
        <v>44183</v>
      </c>
      <c r="BC1319">
        <v>512272</v>
      </c>
      <c r="BD1319">
        <v>31</v>
      </c>
    </row>
    <row r="1320" spans="1:56" hidden="1" x14ac:dyDescent="0.15">
      <c r="A1320">
        <v>238</v>
      </c>
      <c r="B1320">
        <v>23</v>
      </c>
      <c r="C1320">
        <v>3</v>
      </c>
      <c r="D1320">
        <v>3</v>
      </c>
      <c r="E1320">
        <v>0</v>
      </c>
      <c r="G1320" s="1">
        <v>44896</v>
      </c>
      <c r="H1320" t="s">
        <v>2267</v>
      </c>
      <c r="I1320" t="s">
        <v>56</v>
      </c>
      <c r="J1320">
        <v>245</v>
      </c>
      <c r="K1320" s="1">
        <v>43542</v>
      </c>
      <c r="L1320" s="1">
        <v>43542</v>
      </c>
      <c r="M1320" s="1">
        <v>43535</v>
      </c>
      <c r="N1320" t="s">
        <v>1967</v>
      </c>
      <c r="O1320" t="s">
        <v>1968</v>
      </c>
      <c r="P1320" t="s">
        <v>1969</v>
      </c>
      <c r="Q1320" t="s">
        <v>1970</v>
      </c>
      <c r="R1320" s="1">
        <v>45361</v>
      </c>
      <c r="T1320" t="s">
        <v>2295</v>
      </c>
      <c r="U1320" t="s">
        <v>1684</v>
      </c>
      <c r="W1320" t="s">
        <v>1685</v>
      </c>
      <c r="X1320" t="s">
        <v>59</v>
      </c>
      <c r="Y1320" t="s">
        <v>1686</v>
      </c>
      <c r="Z1320" t="s">
        <v>1687</v>
      </c>
      <c r="AA1320" t="s">
        <v>1688</v>
      </c>
      <c r="AC1320">
        <v>1</v>
      </c>
      <c r="AG1320" t="s">
        <v>2258</v>
      </c>
      <c r="AL1320">
        <v>0</v>
      </c>
      <c r="AM1320">
        <v>0</v>
      </c>
      <c r="AN1320">
        <v>1</v>
      </c>
      <c r="AO1320">
        <v>1</v>
      </c>
      <c r="AR1320" s="2">
        <v>44896.63726851852</v>
      </c>
      <c r="AS1320" s="2">
        <v>44896.63726851852</v>
      </c>
      <c r="AT1320">
        <v>512272</v>
      </c>
      <c r="AU1320">
        <v>57</v>
      </c>
      <c r="AV1320">
        <v>0</v>
      </c>
      <c r="AW1320">
        <v>2</v>
      </c>
      <c r="AX1320" t="s">
        <v>2812</v>
      </c>
      <c r="AY1320" t="s">
        <v>2811</v>
      </c>
      <c r="BA1320" s="2">
        <v>44720.385659722226</v>
      </c>
      <c r="BB1320" s="2">
        <v>44183</v>
      </c>
      <c r="BC1320">
        <v>512272</v>
      </c>
      <c r="BD1320">
        <v>31</v>
      </c>
    </row>
    <row r="1321" spans="1:56" hidden="1" x14ac:dyDescent="0.15">
      <c r="A1321">
        <v>238</v>
      </c>
      <c r="B1321">
        <v>23</v>
      </c>
      <c r="C1321">
        <v>3</v>
      </c>
      <c r="D1321">
        <v>3</v>
      </c>
      <c r="E1321">
        <v>0</v>
      </c>
      <c r="G1321" s="1">
        <v>44896</v>
      </c>
      <c r="H1321" t="s">
        <v>2267</v>
      </c>
      <c r="I1321" t="s">
        <v>56</v>
      </c>
      <c r="J1321">
        <v>245</v>
      </c>
      <c r="K1321" s="1">
        <v>43542</v>
      </c>
      <c r="L1321" s="1">
        <v>43542</v>
      </c>
      <c r="M1321" s="1">
        <v>43535</v>
      </c>
      <c r="N1321" t="s">
        <v>1972</v>
      </c>
      <c r="O1321" t="s">
        <v>1973</v>
      </c>
      <c r="P1321" t="s">
        <v>1974</v>
      </c>
      <c r="Q1321" t="s">
        <v>1975</v>
      </c>
      <c r="R1321" s="1">
        <v>45361</v>
      </c>
      <c r="T1321" t="s">
        <v>2295</v>
      </c>
      <c r="U1321" t="s">
        <v>1684</v>
      </c>
      <c r="W1321" t="s">
        <v>1685</v>
      </c>
      <c r="X1321" t="s">
        <v>59</v>
      </c>
      <c r="Y1321" t="s">
        <v>1686</v>
      </c>
      <c r="Z1321" t="s">
        <v>1687</v>
      </c>
      <c r="AA1321" t="s">
        <v>1688</v>
      </c>
      <c r="AC1321">
        <v>1</v>
      </c>
      <c r="AG1321" t="s">
        <v>2258</v>
      </c>
      <c r="AL1321">
        <v>0</v>
      </c>
      <c r="AM1321">
        <v>0</v>
      </c>
      <c r="AN1321">
        <v>1</v>
      </c>
      <c r="AO1321">
        <v>1</v>
      </c>
      <c r="AR1321" s="2">
        <v>44896.63726851852</v>
      </c>
      <c r="AS1321" s="2">
        <v>44896.63726851852</v>
      </c>
      <c r="AT1321">
        <v>512272</v>
      </c>
      <c r="AU1321">
        <v>58</v>
      </c>
      <c r="AV1321">
        <v>0</v>
      </c>
      <c r="AW1321">
        <v>0</v>
      </c>
      <c r="AY1321" t="s">
        <v>1976</v>
      </c>
      <c r="BA1321" s="2">
        <v>44183</v>
      </c>
      <c r="BB1321" s="2">
        <v>44183</v>
      </c>
      <c r="BC1321" t="s">
        <v>63</v>
      </c>
      <c r="BD1321">
        <v>31</v>
      </c>
    </row>
    <row r="1322" spans="1:56" hidden="1" x14ac:dyDescent="0.15">
      <c r="A1322">
        <v>238</v>
      </c>
      <c r="B1322">
        <v>23</v>
      </c>
      <c r="C1322">
        <v>3</v>
      </c>
      <c r="D1322">
        <v>3</v>
      </c>
      <c r="E1322">
        <v>0</v>
      </c>
      <c r="G1322" s="1">
        <v>44896</v>
      </c>
      <c r="H1322" t="s">
        <v>2267</v>
      </c>
      <c r="I1322" t="s">
        <v>56</v>
      </c>
      <c r="J1322">
        <v>245</v>
      </c>
      <c r="K1322" s="1">
        <v>43542</v>
      </c>
      <c r="L1322" s="1">
        <v>43542</v>
      </c>
      <c r="M1322" s="1">
        <v>43535</v>
      </c>
      <c r="N1322" t="s">
        <v>1977</v>
      </c>
      <c r="O1322" t="s">
        <v>1978</v>
      </c>
      <c r="P1322" t="s">
        <v>1979</v>
      </c>
      <c r="Q1322" t="s">
        <v>1980</v>
      </c>
      <c r="R1322" s="1">
        <v>45361</v>
      </c>
      <c r="T1322" t="s">
        <v>2295</v>
      </c>
      <c r="U1322" t="s">
        <v>1684</v>
      </c>
      <c r="W1322" t="s">
        <v>1685</v>
      </c>
      <c r="X1322" t="s">
        <v>59</v>
      </c>
      <c r="Y1322" t="s">
        <v>1686</v>
      </c>
      <c r="Z1322" t="s">
        <v>1687</v>
      </c>
      <c r="AA1322" t="s">
        <v>1688</v>
      </c>
      <c r="AC1322">
        <v>1</v>
      </c>
      <c r="AG1322" t="s">
        <v>2258</v>
      </c>
      <c r="AL1322">
        <v>0</v>
      </c>
      <c r="AM1322">
        <v>0</v>
      </c>
      <c r="AN1322">
        <v>1</v>
      </c>
      <c r="AO1322">
        <v>1</v>
      </c>
      <c r="AR1322" s="2">
        <v>44896.63726851852</v>
      </c>
      <c r="AS1322" s="2">
        <v>44896.63726851852</v>
      </c>
      <c r="AT1322">
        <v>512272</v>
      </c>
      <c r="AU1322">
        <v>59</v>
      </c>
      <c r="AV1322">
        <v>0</v>
      </c>
      <c r="AW1322">
        <v>2</v>
      </c>
      <c r="AX1322" t="s">
        <v>2810</v>
      </c>
      <c r="AY1322" t="s">
        <v>1956</v>
      </c>
      <c r="BA1322" s="2">
        <v>44720.386030092595</v>
      </c>
      <c r="BB1322" s="2">
        <v>44183</v>
      </c>
      <c r="BC1322">
        <v>512272</v>
      </c>
      <c r="BD1322">
        <v>31</v>
      </c>
    </row>
    <row r="1323" spans="1:56" hidden="1" x14ac:dyDescent="0.15">
      <c r="A1323">
        <v>238</v>
      </c>
      <c r="B1323">
        <v>23</v>
      </c>
      <c r="C1323">
        <v>3</v>
      </c>
      <c r="D1323">
        <v>3</v>
      </c>
      <c r="E1323">
        <v>0</v>
      </c>
      <c r="G1323" s="1">
        <v>44896</v>
      </c>
      <c r="H1323" t="s">
        <v>2267</v>
      </c>
      <c r="I1323" t="s">
        <v>56</v>
      </c>
      <c r="J1323">
        <v>245</v>
      </c>
      <c r="K1323" s="1">
        <v>43542</v>
      </c>
      <c r="L1323" s="1">
        <v>43542</v>
      </c>
      <c r="M1323" s="1">
        <v>43535</v>
      </c>
      <c r="N1323" t="s">
        <v>1987</v>
      </c>
      <c r="O1323" t="s">
        <v>1988</v>
      </c>
      <c r="P1323" t="s">
        <v>1989</v>
      </c>
      <c r="Q1323" t="s">
        <v>1990</v>
      </c>
      <c r="R1323" s="1">
        <v>45361</v>
      </c>
      <c r="T1323" t="s">
        <v>2295</v>
      </c>
      <c r="U1323" t="s">
        <v>1684</v>
      </c>
      <c r="W1323" t="s">
        <v>1685</v>
      </c>
      <c r="X1323" t="s">
        <v>59</v>
      </c>
      <c r="Y1323" t="s">
        <v>1686</v>
      </c>
      <c r="Z1323" t="s">
        <v>1687</v>
      </c>
      <c r="AA1323" t="s">
        <v>1688</v>
      </c>
      <c r="AC1323">
        <v>1</v>
      </c>
      <c r="AG1323" t="s">
        <v>2258</v>
      </c>
      <c r="AL1323">
        <v>0</v>
      </c>
      <c r="AM1323">
        <v>0</v>
      </c>
      <c r="AN1323">
        <v>1</v>
      </c>
      <c r="AO1323">
        <v>1</v>
      </c>
      <c r="AR1323" s="2">
        <v>44896.63726851852</v>
      </c>
      <c r="AS1323" s="2">
        <v>44896.63726851852</v>
      </c>
      <c r="AT1323">
        <v>512272</v>
      </c>
      <c r="AU1323">
        <v>61</v>
      </c>
      <c r="AV1323">
        <v>0</v>
      </c>
      <c r="AW1323">
        <v>0</v>
      </c>
      <c r="AY1323" t="s">
        <v>1991</v>
      </c>
      <c r="BA1323" s="2">
        <v>44183</v>
      </c>
      <c r="BB1323" s="2">
        <v>44183</v>
      </c>
      <c r="BC1323" t="s">
        <v>63</v>
      </c>
      <c r="BD1323">
        <v>31</v>
      </c>
    </row>
    <row r="1324" spans="1:56" hidden="1" x14ac:dyDescent="0.15">
      <c r="A1324">
        <v>238</v>
      </c>
      <c r="B1324">
        <v>23</v>
      </c>
      <c r="C1324">
        <v>3</v>
      </c>
      <c r="D1324">
        <v>3</v>
      </c>
      <c r="E1324">
        <v>0</v>
      </c>
      <c r="G1324" s="1">
        <v>44896</v>
      </c>
      <c r="H1324" t="s">
        <v>2267</v>
      </c>
      <c r="I1324" t="s">
        <v>56</v>
      </c>
      <c r="J1324">
        <v>245</v>
      </c>
      <c r="K1324" s="1">
        <v>43542</v>
      </c>
      <c r="L1324" s="1">
        <v>43542</v>
      </c>
      <c r="M1324" s="1">
        <v>43535</v>
      </c>
      <c r="N1324" t="s">
        <v>1992</v>
      </c>
      <c r="O1324" t="s">
        <v>1993</v>
      </c>
      <c r="P1324" t="s">
        <v>1994</v>
      </c>
      <c r="Q1324" t="s">
        <v>1995</v>
      </c>
      <c r="R1324" s="1">
        <v>45361</v>
      </c>
      <c r="T1324" t="s">
        <v>2295</v>
      </c>
      <c r="U1324" t="s">
        <v>1684</v>
      </c>
      <c r="W1324" t="s">
        <v>1685</v>
      </c>
      <c r="X1324" t="s">
        <v>59</v>
      </c>
      <c r="Y1324" t="s">
        <v>1686</v>
      </c>
      <c r="Z1324" t="s">
        <v>1687</v>
      </c>
      <c r="AA1324" t="s">
        <v>1688</v>
      </c>
      <c r="AC1324">
        <v>1</v>
      </c>
      <c r="AG1324" t="s">
        <v>2258</v>
      </c>
      <c r="AL1324">
        <v>0</v>
      </c>
      <c r="AM1324">
        <v>0</v>
      </c>
      <c r="AN1324">
        <v>1</v>
      </c>
      <c r="AO1324">
        <v>1</v>
      </c>
      <c r="AR1324" s="2">
        <v>44896.63726851852</v>
      </c>
      <c r="AS1324" s="2">
        <v>44896.63726851852</v>
      </c>
      <c r="AT1324">
        <v>512272</v>
      </c>
      <c r="AU1324">
        <v>62</v>
      </c>
      <c r="AV1324">
        <v>0</v>
      </c>
      <c r="AW1324">
        <v>2</v>
      </c>
      <c r="AX1324" t="s">
        <v>2809</v>
      </c>
      <c r="AY1324" t="s">
        <v>2808</v>
      </c>
      <c r="BA1324" s="2">
        <v>44720.386655092596</v>
      </c>
      <c r="BB1324" s="2">
        <v>44183</v>
      </c>
      <c r="BC1324">
        <v>512272</v>
      </c>
      <c r="BD1324">
        <v>31</v>
      </c>
    </row>
    <row r="1325" spans="1:56" hidden="1" x14ac:dyDescent="0.15">
      <c r="A1325">
        <v>238</v>
      </c>
      <c r="B1325">
        <v>23</v>
      </c>
      <c r="C1325">
        <v>3</v>
      </c>
      <c r="D1325">
        <v>3</v>
      </c>
      <c r="E1325">
        <v>0</v>
      </c>
      <c r="G1325" s="1">
        <v>44896</v>
      </c>
      <c r="H1325" t="s">
        <v>2267</v>
      </c>
      <c r="I1325" t="s">
        <v>56</v>
      </c>
      <c r="J1325">
        <v>245</v>
      </c>
      <c r="K1325" s="1">
        <v>43542</v>
      </c>
      <c r="L1325" s="1">
        <v>43542</v>
      </c>
      <c r="M1325" s="1">
        <v>43535</v>
      </c>
      <c r="N1325" t="s">
        <v>1997</v>
      </c>
      <c r="O1325" t="s">
        <v>1998</v>
      </c>
      <c r="P1325" t="s">
        <v>1999</v>
      </c>
      <c r="Q1325" t="s">
        <v>2000</v>
      </c>
      <c r="R1325" s="1">
        <v>45361</v>
      </c>
      <c r="T1325" t="s">
        <v>2295</v>
      </c>
      <c r="U1325" t="s">
        <v>1684</v>
      </c>
      <c r="W1325" t="s">
        <v>1685</v>
      </c>
      <c r="X1325" t="s">
        <v>59</v>
      </c>
      <c r="Y1325" t="s">
        <v>1686</v>
      </c>
      <c r="Z1325" t="s">
        <v>1687</v>
      </c>
      <c r="AA1325" t="s">
        <v>1688</v>
      </c>
      <c r="AC1325">
        <v>1</v>
      </c>
      <c r="AG1325" t="s">
        <v>2258</v>
      </c>
      <c r="AL1325">
        <v>0</v>
      </c>
      <c r="AM1325">
        <v>0</v>
      </c>
      <c r="AN1325">
        <v>1</v>
      </c>
      <c r="AO1325">
        <v>1</v>
      </c>
      <c r="AR1325" s="2">
        <v>44896.63726851852</v>
      </c>
      <c r="AS1325" s="2">
        <v>44896.63726851852</v>
      </c>
      <c r="AT1325">
        <v>512272</v>
      </c>
      <c r="AU1325">
        <v>63</v>
      </c>
      <c r="AV1325">
        <v>0</v>
      </c>
      <c r="AW1325">
        <v>0</v>
      </c>
      <c r="AY1325" t="s">
        <v>2001</v>
      </c>
      <c r="BA1325" s="2">
        <v>44183</v>
      </c>
      <c r="BB1325" s="2">
        <v>44183</v>
      </c>
      <c r="BC1325" t="s">
        <v>63</v>
      </c>
      <c r="BD1325">
        <v>31</v>
      </c>
    </row>
    <row r="1326" spans="1:56" hidden="1" x14ac:dyDescent="0.15">
      <c r="A1326">
        <v>238</v>
      </c>
      <c r="B1326">
        <v>23</v>
      </c>
      <c r="C1326">
        <v>3</v>
      </c>
      <c r="D1326">
        <v>3</v>
      </c>
      <c r="E1326">
        <v>0</v>
      </c>
      <c r="G1326" s="1">
        <v>44896</v>
      </c>
      <c r="H1326" t="s">
        <v>2267</v>
      </c>
      <c r="I1326" t="s">
        <v>56</v>
      </c>
      <c r="J1326">
        <v>245</v>
      </c>
      <c r="K1326" s="1">
        <v>43542</v>
      </c>
      <c r="L1326" s="1">
        <v>43542</v>
      </c>
      <c r="M1326" s="1">
        <v>43535</v>
      </c>
      <c r="N1326" t="s">
        <v>2807</v>
      </c>
      <c r="O1326" t="s">
        <v>2008</v>
      </c>
      <c r="P1326" t="s">
        <v>2009</v>
      </c>
      <c r="Q1326" t="s">
        <v>2010</v>
      </c>
      <c r="R1326" s="1">
        <v>45361</v>
      </c>
      <c r="T1326" t="s">
        <v>2295</v>
      </c>
      <c r="U1326" t="s">
        <v>1684</v>
      </c>
      <c r="W1326" t="s">
        <v>1685</v>
      </c>
      <c r="X1326" t="s">
        <v>59</v>
      </c>
      <c r="Y1326" t="s">
        <v>1686</v>
      </c>
      <c r="Z1326" t="s">
        <v>1687</v>
      </c>
      <c r="AA1326" t="s">
        <v>1688</v>
      </c>
      <c r="AC1326">
        <v>1</v>
      </c>
      <c r="AG1326" t="s">
        <v>2258</v>
      </c>
      <c r="AL1326">
        <v>0</v>
      </c>
      <c r="AM1326">
        <v>0</v>
      </c>
      <c r="AN1326">
        <v>1</v>
      </c>
      <c r="AO1326">
        <v>1</v>
      </c>
      <c r="AR1326" s="2">
        <v>44896.63726851852</v>
      </c>
      <c r="AS1326" s="2">
        <v>44896.63726851852</v>
      </c>
      <c r="AT1326">
        <v>512272</v>
      </c>
      <c r="AU1326">
        <v>65</v>
      </c>
      <c r="AV1326">
        <v>0</v>
      </c>
      <c r="AW1326">
        <v>2</v>
      </c>
      <c r="AY1326" t="s">
        <v>2011</v>
      </c>
      <c r="BA1326" s="2">
        <v>44720.375972222224</v>
      </c>
      <c r="BB1326" s="2">
        <v>44183</v>
      </c>
      <c r="BC1326">
        <v>512272</v>
      </c>
      <c r="BD1326">
        <v>31</v>
      </c>
    </row>
    <row r="1327" spans="1:56" hidden="1" x14ac:dyDescent="0.15">
      <c r="A1327">
        <v>238</v>
      </c>
      <c r="B1327">
        <v>23</v>
      </c>
      <c r="C1327">
        <v>3</v>
      </c>
      <c r="D1327">
        <v>3</v>
      </c>
      <c r="E1327">
        <v>0</v>
      </c>
      <c r="G1327" s="1">
        <v>44896</v>
      </c>
      <c r="H1327" t="s">
        <v>2267</v>
      </c>
      <c r="I1327" t="s">
        <v>56</v>
      </c>
      <c r="J1327">
        <v>245</v>
      </c>
      <c r="K1327" s="1">
        <v>43542</v>
      </c>
      <c r="L1327" s="1">
        <v>43542</v>
      </c>
      <c r="M1327" s="1">
        <v>43535</v>
      </c>
      <c r="N1327" t="s">
        <v>2012</v>
      </c>
      <c r="O1327" t="s">
        <v>2013</v>
      </c>
      <c r="P1327" t="s">
        <v>2014</v>
      </c>
      <c r="Q1327" t="s">
        <v>2015</v>
      </c>
      <c r="R1327" s="1">
        <v>45361</v>
      </c>
      <c r="T1327" t="s">
        <v>2295</v>
      </c>
      <c r="U1327" t="s">
        <v>1684</v>
      </c>
      <c r="W1327" t="s">
        <v>1685</v>
      </c>
      <c r="X1327" t="s">
        <v>59</v>
      </c>
      <c r="Y1327" t="s">
        <v>1686</v>
      </c>
      <c r="Z1327" t="s">
        <v>1687</v>
      </c>
      <c r="AA1327" t="s">
        <v>1688</v>
      </c>
      <c r="AC1327">
        <v>1</v>
      </c>
      <c r="AG1327" t="s">
        <v>2258</v>
      </c>
      <c r="AL1327">
        <v>0</v>
      </c>
      <c r="AM1327">
        <v>0</v>
      </c>
      <c r="AN1327">
        <v>1</v>
      </c>
      <c r="AO1327">
        <v>1</v>
      </c>
      <c r="AR1327" s="2">
        <v>44896.63726851852</v>
      </c>
      <c r="AS1327" s="2">
        <v>44896.63726851852</v>
      </c>
      <c r="AT1327">
        <v>512272</v>
      </c>
      <c r="AU1327">
        <v>66</v>
      </c>
      <c r="AV1327">
        <v>0</v>
      </c>
      <c r="AW1327">
        <v>0</v>
      </c>
      <c r="AY1327" t="s">
        <v>2016</v>
      </c>
      <c r="BA1327" s="2">
        <v>44183</v>
      </c>
      <c r="BB1327" s="2">
        <v>44183</v>
      </c>
      <c r="BC1327" t="s">
        <v>63</v>
      </c>
      <c r="BD1327">
        <v>31</v>
      </c>
    </row>
    <row r="1328" spans="1:56" hidden="1" x14ac:dyDescent="0.15">
      <c r="A1328">
        <v>238</v>
      </c>
      <c r="B1328">
        <v>23</v>
      </c>
      <c r="C1328">
        <v>3</v>
      </c>
      <c r="D1328">
        <v>3</v>
      </c>
      <c r="E1328">
        <v>0</v>
      </c>
      <c r="G1328" s="1">
        <v>44896</v>
      </c>
      <c r="H1328" t="s">
        <v>2267</v>
      </c>
      <c r="I1328" t="s">
        <v>56</v>
      </c>
      <c r="J1328">
        <v>245</v>
      </c>
      <c r="K1328" s="1">
        <v>43542</v>
      </c>
      <c r="L1328" s="1">
        <v>43542</v>
      </c>
      <c r="M1328" s="1">
        <v>43535</v>
      </c>
      <c r="N1328" t="s">
        <v>2022</v>
      </c>
      <c r="O1328" t="s">
        <v>2023</v>
      </c>
      <c r="P1328" t="s">
        <v>2024</v>
      </c>
      <c r="Q1328" t="s">
        <v>2025</v>
      </c>
      <c r="R1328" s="1">
        <v>45361</v>
      </c>
      <c r="T1328" t="s">
        <v>2295</v>
      </c>
      <c r="U1328" t="s">
        <v>1684</v>
      </c>
      <c r="W1328" t="s">
        <v>1685</v>
      </c>
      <c r="X1328" t="s">
        <v>59</v>
      </c>
      <c r="Y1328" t="s">
        <v>1686</v>
      </c>
      <c r="Z1328" t="s">
        <v>1687</v>
      </c>
      <c r="AA1328" t="s">
        <v>1688</v>
      </c>
      <c r="AC1328">
        <v>1</v>
      </c>
      <c r="AG1328" t="s">
        <v>2258</v>
      </c>
      <c r="AL1328">
        <v>0</v>
      </c>
      <c r="AM1328">
        <v>0</v>
      </c>
      <c r="AN1328">
        <v>1</v>
      </c>
      <c r="AO1328">
        <v>1</v>
      </c>
      <c r="AR1328" s="2">
        <v>44896.63726851852</v>
      </c>
      <c r="AS1328" s="2">
        <v>44896.63726851852</v>
      </c>
      <c r="AT1328">
        <v>512272</v>
      </c>
      <c r="AU1328">
        <v>68</v>
      </c>
      <c r="AV1328">
        <v>0</v>
      </c>
      <c r="AW1328">
        <v>0</v>
      </c>
      <c r="AY1328" t="s">
        <v>2026</v>
      </c>
      <c r="BA1328" s="2">
        <v>44183</v>
      </c>
      <c r="BB1328" s="2">
        <v>44183</v>
      </c>
      <c r="BC1328" t="s">
        <v>63</v>
      </c>
      <c r="BD1328">
        <v>31</v>
      </c>
    </row>
    <row r="1329" spans="1:56" hidden="1" x14ac:dyDescent="0.15">
      <c r="A1329">
        <v>238</v>
      </c>
      <c r="B1329">
        <v>23</v>
      </c>
      <c r="C1329">
        <v>3</v>
      </c>
      <c r="D1329">
        <v>3</v>
      </c>
      <c r="E1329">
        <v>0</v>
      </c>
      <c r="G1329" s="1">
        <v>44896</v>
      </c>
      <c r="H1329" t="s">
        <v>2267</v>
      </c>
      <c r="I1329" t="s">
        <v>56</v>
      </c>
      <c r="J1329">
        <v>245</v>
      </c>
      <c r="K1329" s="1">
        <v>43542</v>
      </c>
      <c r="L1329" s="1">
        <v>43542</v>
      </c>
      <c r="M1329" s="1">
        <v>43535</v>
      </c>
      <c r="N1329" t="s">
        <v>2027</v>
      </c>
      <c r="O1329" t="s">
        <v>2028</v>
      </c>
      <c r="P1329" t="s">
        <v>2029</v>
      </c>
      <c r="Q1329" t="s">
        <v>2030</v>
      </c>
      <c r="R1329" s="1">
        <v>45361</v>
      </c>
      <c r="T1329" t="s">
        <v>2295</v>
      </c>
      <c r="U1329" t="s">
        <v>1684</v>
      </c>
      <c r="W1329" t="s">
        <v>1685</v>
      </c>
      <c r="X1329" t="s">
        <v>59</v>
      </c>
      <c r="Y1329" t="s">
        <v>1686</v>
      </c>
      <c r="Z1329" t="s">
        <v>1687</v>
      </c>
      <c r="AA1329" t="s">
        <v>1688</v>
      </c>
      <c r="AC1329">
        <v>1</v>
      </c>
      <c r="AG1329" t="s">
        <v>2258</v>
      </c>
      <c r="AL1329">
        <v>0</v>
      </c>
      <c r="AM1329">
        <v>0</v>
      </c>
      <c r="AN1329">
        <v>1</v>
      </c>
      <c r="AO1329">
        <v>1</v>
      </c>
      <c r="AR1329" s="2">
        <v>44896.63726851852</v>
      </c>
      <c r="AS1329" s="2">
        <v>44896.63726851852</v>
      </c>
      <c r="AT1329">
        <v>512272</v>
      </c>
      <c r="AU1329">
        <v>69</v>
      </c>
      <c r="AV1329">
        <v>0</v>
      </c>
      <c r="AW1329">
        <v>0</v>
      </c>
      <c r="AY1329" t="s">
        <v>2031</v>
      </c>
      <c r="BA1329" s="2">
        <v>44183</v>
      </c>
      <c r="BB1329" s="2">
        <v>44183</v>
      </c>
      <c r="BC1329" t="s">
        <v>63</v>
      </c>
      <c r="BD1329">
        <v>31</v>
      </c>
    </row>
    <row r="1330" spans="1:56" hidden="1" x14ac:dyDescent="0.15">
      <c r="A1330">
        <v>238</v>
      </c>
      <c r="B1330">
        <v>23</v>
      </c>
      <c r="C1330">
        <v>3</v>
      </c>
      <c r="D1330">
        <v>3</v>
      </c>
      <c r="E1330">
        <v>0</v>
      </c>
      <c r="G1330" s="1">
        <v>44896</v>
      </c>
      <c r="H1330" t="s">
        <v>2267</v>
      </c>
      <c r="I1330" t="s">
        <v>56</v>
      </c>
      <c r="J1330">
        <v>245</v>
      </c>
      <c r="K1330" s="1">
        <v>43542</v>
      </c>
      <c r="L1330" s="1">
        <v>43542</v>
      </c>
      <c r="M1330" s="1">
        <v>43535</v>
      </c>
      <c r="N1330" t="s">
        <v>2806</v>
      </c>
      <c r="O1330" t="s">
        <v>2038</v>
      </c>
      <c r="P1330" t="s">
        <v>2039</v>
      </c>
      <c r="Q1330" t="s">
        <v>2040</v>
      </c>
      <c r="R1330" s="1">
        <v>45361</v>
      </c>
      <c r="T1330" t="s">
        <v>2295</v>
      </c>
      <c r="U1330" t="s">
        <v>1684</v>
      </c>
      <c r="W1330" t="s">
        <v>1685</v>
      </c>
      <c r="X1330" t="s">
        <v>59</v>
      </c>
      <c r="Y1330" t="s">
        <v>1686</v>
      </c>
      <c r="Z1330" t="s">
        <v>1687</v>
      </c>
      <c r="AA1330" t="s">
        <v>1688</v>
      </c>
      <c r="AC1330">
        <v>1</v>
      </c>
      <c r="AG1330" t="s">
        <v>2258</v>
      </c>
      <c r="AL1330">
        <v>0</v>
      </c>
      <c r="AM1330">
        <v>0</v>
      </c>
      <c r="AN1330">
        <v>1</v>
      </c>
      <c r="AO1330">
        <v>1</v>
      </c>
      <c r="AR1330" s="2">
        <v>44896.63726851852</v>
      </c>
      <c r="AS1330" s="2">
        <v>44896.63726851852</v>
      </c>
      <c r="AT1330">
        <v>512272</v>
      </c>
      <c r="AU1330">
        <v>71</v>
      </c>
      <c r="AV1330">
        <v>0</v>
      </c>
      <c r="AW1330">
        <v>2</v>
      </c>
      <c r="AX1330" t="s">
        <v>2805</v>
      </c>
      <c r="AY1330" t="s">
        <v>2804</v>
      </c>
      <c r="BA1330" s="2">
        <v>44720.376469907409</v>
      </c>
      <c r="BB1330" s="2">
        <v>44183</v>
      </c>
      <c r="BC1330">
        <v>512272</v>
      </c>
      <c r="BD1330">
        <v>31</v>
      </c>
    </row>
    <row r="1331" spans="1:56" hidden="1" x14ac:dyDescent="0.15">
      <c r="A1331">
        <v>238</v>
      </c>
      <c r="B1331">
        <v>23</v>
      </c>
      <c r="C1331">
        <v>3</v>
      </c>
      <c r="D1331">
        <v>3</v>
      </c>
      <c r="E1331">
        <v>0</v>
      </c>
      <c r="G1331" s="1">
        <v>44896</v>
      </c>
      <c r="H1331" t="s">
        <v>2267</v>
      </c>
      <c r="I1331" t="s">
        <v>56</v>
      </c>
      <c r="J1331">
        <v>245</v>
      </c>
      <c r="K1331" s="1">
        <v>43542</v>
      </c>
      <c r="L1331" s="1">
        <v>43542</v>
      </c>
      <c r="M1331" s="1">
        <v>43535</v>
      </c>
      <c r="N1331" t="s">
        <v>2047</v>
      </c>
      <c r="O1331" t="s">
        <v>2495</v>
      </c>
      <c r="P1331" t="s">
        <v>2496</v>
      </c>
      <c r="Q1331" t="s">
        <v>2050</v>
      </c>
      <c r="R1331" s="1">
        <v>45361</v>
      </c>
      <c r="T1331" t="s">
        <v>2295</v>
      </c>
      <c r="U1331" t="s">
        <v>1684</v>
      </c>
      <c r="W1331" t="s">
        <v>1685</v>
      </c>
      <c r="X1331" t="s">
        <v>59</v>
      </c>
      <c r="Y1331" t="s">
        <v>1686</v>
      </c>
      <c r="Z1331" t="s">
        <v>1687</v>
      </c>
      <c r="AA1331" t="s">
        <v>1688</v>
      </c>
      <c r="AC1331">
        <v>1</v>
      </c>
      <c r="AG1331" t="s">
        <v>2258</v>
      </c>
      <c r="AL1331">
        <v>0</v>
      </c>
      <c r="AM1331">
        <v>0</v>
      </c>
      <c r="AN1331">
        <v>1</v>
      </c>
      <c r="AO1331">
        <v>1</v>
      </c>
      <c r="AR1331" s="2">
        <v>44896.63726851852</v>
      </c>
      <c r="AS1331" s="2">
        <v>44896.63726851852</v>
      </c>
      <c r="AT1331">
        <v>512272</v>
      </c>
      <c r="AU1331">
        <v>73</v>
      </c>
      <c r="AV1331">
        <v>0</v>
      </c>
      <c r="AW1331">
        <v>2</v>
      </c>
      <c r="AY1331" t="s">
        <v>2051</v>
      </c>
      <c r="BA1331" s="2">
        <v>44469.422233796293</v>
      </c>
      <c r="BB1331" s="2">
        <v>44183</v>
      </c>
      <c r="BC1331">
        <v>99127</v>
      </c>
      <c r="BD1331">
        <v>31</v>
      </c>
    </row>
    <row r="1332" spans="1:56" hidden="1" x14ac:dyDescent="0.15">
      <c r="A1332">
        <v>238</v>
      </c>
      <c r="B1332">
        <v>23</v>
      </c>
      <c r="C1332">
        <v>3</v>
      </c>
      <c r="D1332">
        <v>3</v>
      </c>
      <c r="E1332">
        <v>0</v>
      </c>
      <c r="G1332" s="1">
        <v>44896</v>
      </c>
      <c r="H1332" t="s">
        <v>2267</v>
      </c>
      <c r="I1332" t="s">
        <v>56</v>
      </c>
      <c r="J1332">
        <v>245</v>
      </c>
      <c r="K1332" s="1">
        <v>43542</v>
      </c>
      <c r="L1332" s="1">
        <v>43542</v>
      </c>
      <c r="M1332" s="1">
        <v>43535</v>
      </c>
      <c r="N1332" t="s">
        <v>2052</v>
      </c>
      <c r="O1332" t="s">
        <v>2053</v>
      </c>
      <c r="P1332" t="s">
        <v>2054</v>
      </c>
      <c r="Q1332" t="s">
        <v>2055</v>
      </c>
      <c r="R1332" s="1">
        <v>45361</v>
      </c>
      <c r="T1332" t="s">
        <v>2295</v>
      </c>
      <c r="U1332" t="s">
        <v>1684</v>
      </c>
      <c r="W1332" t="s">
        <v>1685</v>
      </c>
      <c r="X1332" t="s">
        <v>59</v>
      </c>
      <c r="Y1332" t="s">
        <v>1686</v>
      </c>
      <c r="Z1332" t="s">
        <v>1687</v>
      </c>
      <c r="AA1332" t="s">
        <v>1688</v>
      </c>
      <c r="AC1332">
        <v>1</v>
      </c>
      <c r="AG1332" t="s">
        <v>2258</v>
      </c>
      <c r="AL1332">
        <v>0</v>
      </c>
      <c r="AM1332">
        <v>0</v>
      </c>
      <c r="AN1332">
        <v>1</v>
      </c>
      <c r="AO1332">
        <v>1</v>
      </c>
      <c r="AR1332" s="2">
        <v>44896.63726851852</v>
      </c>
      <c r="AS1332" s="2">
        <v>44896.63726851852</v>
      </c>
      <c r="AT1332">
        <v>512272</v>
      </c>
      <c r="AU1332">
        <v>74</v>
      </c>
      <c r="AV1332">
        <v>0</v>
      </c>
      <c r="AW1332">
        <v>0</v>
      </c>
      <c r="AY1332" t="s">
        <v>2056</v>
      </c>
      <c r="BA1332" s="2">
        <v>44183</v>
      </c>
      <c r="BB1332" s="2">
        <v>44183</v>
      </c>
      <c r="BC1332" t="s">
        <v>63</v>
      </c>
      <c r="BD1332">
        <v>31</v>
      </c>
    </row>
    <row r="1333" spans="1:56" hidden="1" x14ac:dyDescent="0.15">
      <c r="A1333">
        <v>238</v>
      </c>
      <c r="B1333">
        <v>23</v>
      </c>
      <c r="C1333">
        <v>3</v>
      </c>
      <c r="D1333">
        <v>3</v>
      </c>
      <c r="E1333">
        <v>0</v>
      </c>
      <c r="G1333" s="1">
        <v>44896</v>
      </c>
      <c r="H1333" t="s">
        <v>2267</v>
      </c>
      <c r="I1333" t="s">
        <v>56</v>
      </c>
      <c r="J1333">
        <v>245</v>
      </c>
      <c r="K1333" s="1">
        <v>43542</v>
      </c>
      <c r="L1333" s="1">
        <v>43542</v>
      </c>
      <c r="M1333" s="1">
        <v>43535</v>
      </c>
      <c r="N1333" t="s">
        <v>2803</v>
      </c>
      <c r="O1333" t="s">
        <v>2063</v>
      </c>
      <c r="P1333" t="s">
        <v>2064</v>
      </c>
      <c r="Q1333" t="s">
        <v>2065</v>
      </c>
      <c r="R1333" s="1">
        <v>45361</v>
      </c>
      <c r="T1333" t="s">
        <v>2295</v>
      </c>
      <c r="U1333" t="s">
        <v>1684</v>
      </c>
      <c r="W1333" t="s">
        <v>1685</v>
      </c>
      <c r="X1333" t="s">
        <v>59</v>
      </c>
      <c r="Y1333" t="s">
        <v>1686</v>
      </c>
      <c r="Z1333" t="s">
        <v>1687</v>
      </c>
      <c r="AA1333" t="s">
        <v>1688</v>
      </c>
      <c r="AC1333">
        <v>1</v>
      </c>
      <c r="AG1333" t="s">
        <v>2258</v>
      </c>
      <c r="AL1333">
        <v>0</v>
      </c>
      <c r="AM1333">
        <v>0</v>
      </c>
      <c r="AN1333">
        <v>1</v>
      </c>
      <c r="AO1333">
        <v>1</v>
      </c>
      <c r="AR1333" s="2">
        <v>44896.63726851852</v>
      </c>
      <c r="AS1333" s="2">
        <v>44896.63726851852</v>
      </c>
      <c r="AT1333">
        <v>512272</v>
      </c>
      <c r="AU1333">
        <v>76</v>
      </c>
      <c r="AV1333">
        <v>0</v>
      </c>
      <c r="AW1333">
        <v>2</v>
      </c>
      <c r="AX1333" t="s">
        <v>2802</v>
      </c>
      <c r="AY1333" t="s">
        <v>2801</v>
      </c>
      <c r="BA1333" s="2">
        <v>44720.376863425925</v>
      </c>
      <c r="BB1333" s="2">
        <v>44183</v>
      </c>
      <c r="BC1333">
        <v>512272</v>
      </c>
      <c r="BD1333">
        <v>31</v>
      </c>
    </row>
    <row r="1334" spans="1:56" hidden="1" x14ac:dyDescent="0.15">
      <c r="A1334">
        <v>238</v>
      </c>
      <c r="B1334">
        <v>23</v>
      </c>
      <c r="C1334">
        <v>3</v>
      </c>
      <c r="D1334">
        <v>3</v>
      </c>
      <c r="E1334">
        <v>0</v>
      </c>
      <c r="G1334" s="1">
        <v>44896</v>
      </c>
      <c r="H1334" t="s">
        <v>2267</v>
      </c>
      <c r="I1334" t="s">
        <v>56</v>
      </c>
      <c r="J1334">
        <v>245</v>
      </c>
      <c r="K1334" s="1">
        <v>43542</v>
      </c>
      <c r="L1334" s="1">
        <v>43542</v>
      </c>
      <c r="M1334" s="1">
        <v>43535</v>
      </c>
      <c r="N1334" t="s">
        <v>2067</v>
      </c>
      <c r="O1334" t="s">
        <v>2068</v>
      </c>
      <c r="P1334" t="s">
        <v>2069</v>
      </c>
      <c r="Q1334" t="s">
        <v>2070</v>
      </c>
      <c r="R1334" s="1">
        <v>45361</v>
      </c>
      <c r="T1334" t="s">
        <v>2295</v>
      </c>
      <c r="U1334" t="s">
        <v>1684</v>
      </c>
      <c r="W1334" t="s">
        <v>1685</v>
      </c>
      <c r="X1334" t="s">
        <v>59</v>
      </c>
      <c r="Y1334" t="s">
        <v>1686</v>
      </c>
      <c r="Z1334" t="s">
        <v>1687</v>
      </c>
      <c r="AA1334" t="s">
        <v>1688</v>
      </c>
      <c r="AC1334">
        <v>1</v>
      </c>
      <c r="AG1334" t="s">
        <v>2258</v>
      </c>
      <c r="AL1334">
        <v>0</v>
      </c>
      <c r="AM1334">
        <v>0</v>
      </c>
      <c r="AN1334">
        <v>1</v>
      </c>
      <c r="AO1334">
        <v>1</v>
      </c>
      <c r="AR1334" s="2">
        <v>44896.63726851852</v>
      </c>
      <c r="AS1334" s="2">
        <v>44896.63726851852</v>
      </c>
      <c r="AT1334">
        <v>512272</v>
      </c>
      <c r="AU1334">
        <v>77</v>
      </c>
      <c r="AV1334">
        <v>0</v>
      </c>
      <c r="AW1334">
        <v>2</v>
      </c>
      <c r="AX1334" t="s">
        <v>2800</v>
      </c>
      <c r="AY1334" t="s">
        <v>2799</v>
      </c>
      <c r="BA1334" s="2">
        <v>44720.38753472222</v>
      </c>
      <c r="BB1334" s="2">
        <v>44183</v>
      </c>
      <c r="BC1334">
        <v>512272</v>
      </c>
      <c r="BD1334">
        <v>31</v>
      </c>
    </row>
    <row r="1335" spans="1:56" hidden="1" x14ac:dyDescent="0.15">
      <c r="A1335">
        <v>238</v>
      </c>
      <c r="B1335">
        <v>20</v>
      </c>
      <c r="C1335">
        <v>3</v>
      </c>
      <c r="D1335">
        <v>3</v>
      </c>
      <c r="E1335">
        <v>0</v>
      </c>
      <c r="G1335" s="1">
        <v>44893</v>
      </c>
      <c r="H1335" t="s">
        <v>2267</v>
      </c>
      <c r="I1335" t="s">
        <v>56</v>
      </c>
      <c r="J1335">
        <v>245</v>
      </c>
      <c r="K1335" s="1">
        <v>43542</v>
      </c>
      <c r="L1335" s="1">
        <v>43542</v>
      </c>
      <c r="M1335" s="1">
        <v>43535</v>
      </c>
      <c r="N1335" t="s">
        <v>1689</v>
      </c>
      <c r="O1335" t="s">
        <v>1686</v>
      </c>
      <c r="P1335" t="s">
        <v>1690</v>
      </c>
      <c r="Q1335" t="s">
        <v>1688</v>
      </c>
      <c r="R1335" s="1">
        <v>45361</v>
      </c>
      <c r="T1335" t="s">
        <v>2295</v>
      </c>
      <c r="U1335" t="s">
        <v>1684</v>
      </c>
      <c r="W1335" t="s">
        <v>1685</v>
      </c>
      <c r="X1335" t="s">
        <v>59</v>
      </c>
      <c r="Y1335" t="s">
        <v>1686</v>
      </c>
      <c r="Z1335" t="s">
        <v>1687</v>
      </c>
      <c r="AA1335" t="s">
        <v>1688</v>
      </c>
      <c r="AC1335">
        <v>1</v>
      </c>
      <c r="AG1335" t="s">
        <v>2258</v>
      </c>
      <c r="AL1335">
        <v>0</v>
      </c>
      <c r="AM1335">
        <v>0</v>
      </c>
      <c r="AN1335">
        <v>1</v>
      </c>
      <c r="AO1335">
        <v>1</v>
      </c>
      <c r="AR1335" s="2">
        <v>44893.565555555557</v>
      </c>
      <c r="AS1335" s="2">
        <v>44893.565555555557</v>
      </c>
      <c r="AT1335">
        <v>512272</v>
      </c>
      <c r="AU1335">
        <v>1</v>
      </c>
      <c r="AV1335">
        <v>0</v>
      </c>
      <c r="AW1335">
        <v>2</v>
      </c>
      <c r="AX1335" t="s">
        <v>2746</v>
      </c>
      <c r="AY1335" t="s">
        <v>2745</v>
      </c>
      <c r="BA1335" s="2">
        <v>44720.372685185182</v>
      </c>
      <c r="BB1335" s="2">
        <v>44183</v>
      </c>
      <c r="BC1335">
        <v>512272</v>
      </c>
      <c r="BD1335">
        <v>31</v>
      </c>
    </row>
    <row r="1336" spans="1:56" hidden="1" x14ac:dyDescent="0.15">
      <c r="A1336">
        <v>238</v>
      </c>
      <c r="B1336">
        <v>20</v>
      </c>
      <c r="C1336">
        <v>3</v>
      </c>
      <c r="D1336">
        <v>3</v>
      </c>
      <c r="E1336">
        <v>0</v>
      </c>
      <c r="G1336" s="1">
        <v>44893</v>
      </c>
      <c r="H1336" t="s">
        <v>2267</v>
      </c>
      <c r="I1336" t="s">
        <v>56</v>
      </c>
      <c r="J1336">
        <v>245</v>
      </c>
      <c r="K1336" s="1">
        <v>43542</v>
      </c>
      <c r="L1336" s="1">
        <v>43542</v>
      </c>
      <c r="M1336" s="1">
        <v>43535</v>
      </c>
      <c r="N1336" t="s">
        <v>1692</v>
      </c>
      <c r="O1336" t="s">
        <v>1693</v>
      </c>
      <c r="P1336" t="s">
        <v>1694</v>
      </c>
      <c r="Q1336" t="s">
        <v>1695</v>
      </c>
      <c r="R1336" s="1">
        <v>45361</v>
      </c>
      <c r="T1336" t="s">
        <v>2295</v>
      </c>
      <c r="U1336" t="s">
        <v>1684</v>
      </c>
      <c r="W1336" t="s">
        <v>1685</v>
      </c>
      <c r="X1336" t="s">
        <v>59</v>
      </c>
      <c r="Y1336" t="s">
        <v>1686</v>
      </c>
      <c r="Z1336" t="s">
        <v>1687</v>
      </c>
      <c r="AA1336" t="s">
        <v>1688</v>
      </c>
      <c r="AC1336">
        <v>1</v>
      </c>
      <c r="AG1336" t="s">
        <v>2258</v>
      </c>
      <c r="AL1336">
        <v>0</v>
      </c>
      <c r="AM1336">
        <v>0</v>
      </c>
      <c r="AN1336">
        <v>1</v>
      </c>
      <c r="AO1336">
        <v>1</v>
      </c>
      <c r="AR1336" s="2">
        <v>44893.565555555557</v>
      </c>
      <c r="AS1336" s="2">
        <v>44893.565555555557</v>
      </c>
      <c r="AT1336">
        <v>512272</v>
      </c>
      <c r="AU1336">
        <v>2</v>
      </c>
      <c r="AV1336">
        <v>0</v>
      </c>
      <c r="AW1336">
        <v>0</v>
      </c>
      <c r="AY1336" t="s">
        <v>1696</v>
      </c>
      <c r="BA1336" s="2">
        <v>44183</v>
      </c>
      <c r="BB1336" s="2">
        <v>44183</v>
      </c>
      <c r="BC1336" t="s">
        <v>63</v>
      </c>
      <c r="BD1336">
        <v>31</v>
      </c>
    </row>
    <row r="1337" spans="1:56" hidden="1" x14ac:dyDescent="0.15">
      <c r="A1337">
        <v>238</v>
      </c>
      <c r="B1337">
        <v>20</v>
      </c>
      <c r="C1337">
        <v>3</v>
      </c>
      <c r="D1337">
        <v>3</v>
      </c>
      <c r="E1337">
        <v>0</v>
      </c>
      <c r="G1337" s="1">
        <v>44893</v>
      </c>
      <c r="H1337" t="s">
        <v>2267</v>
      </c>
      <c r="I1337" t="s">
        <v>56</v>
      </c>
      <c r="J1337">
        <v>245</v>
      </c>
      <c r="K1337" s="1">
        <v>43542</v>
      </c>
      <c r="L1337" s="1">
        <v>43542</v>
      </c>
      <c r="M1337" s="1">
        <v>43535</v>
      </c>
      <c r="N1337" t="s">
        <v>1697</v>
      </c>
      <c r="O1337" t="s">
        <v>1698</v>
      </c>
      <c r="P1337" t="s">
        <v>1699</v>
      </c>
      <c r="Q1337" t="s">
        <v>1700</v>
      </c>
      <c r="R1337" s="1">
        <v>45361</v>
      </c>
      <c r="T1337" t="s">
        <v>2295</v>
      </c>
      <c r="U1337" t="s">
        <v>1684</v>
      </c>
      <c r="W1337" t="s">
        <v>1685</v>
      </c>
      <c r="X1337" t="s">
        <v>59</v>
      </c>
      <c r="Y1337" t="s">
        <v>1686</v>
      </c>
      <c r="Z1337" t="s">
        <v>1687</v>
      </c>
      <c r="AA1337" t="s">
        <v>1688</v>
      </c>
      <c r="AC1337">
        <v>1</v>
      </c>
      <c r="AG1337" t="s">
        <v>2258</v>
      </c>
      <c r="AL1337">
        <v>0</v>
      </c>
      <c r="AM1337">
        <v>0</v>
      </c>
      <c r="AN1337">
        <v>1</v>
      </c>
      <c r="AO1337">
        <v>1</v>
      </c>
      <c r="AR1337" s="2">
        <v>44893.565555555557</v>
      </c>
      <c r="AS1337" s="2">
        <v>44893.565555555557</v>
      </c>
      <c r="AT1337">
        <v>512272</v>
      </c>
      <c r="AU1337">
        <v>3</v>
      </c>
      <c r="AV1337">
        <v>0</v>
      </c>
      <c r="AW1337">
        <v>0</v>
      </c>
      <c r="AY1337" t="s">
        <v>1701</v>
      </c>
      <c r="BA1337" s="2">
        <v>44183</v>
      </c>
      <c r="BB1337" s="2">
        <v>44183</v>
      </c>
      <c r="BC1337" t="s">
        <v>63</v>
      </c>
      <c r="BD1337">
        <v>31</v>
      </c>
    </row>
    <row r="1338" spans="1:56" hidden="1" x14ac:dyDescent="0.15">
      <c r="A1338">
        <v>238</v>
      </c>
      <c r="B1338">
        <v>20</v>
      </c>
      <c r="C1338">
        <v>3</v>
      </c>
      <c r="D1338">
        <v>3</v>
      </c>
      <c r="E1338">
        <v>0</v>
      </c>
      <c r="G1338" s="1">
        <v>44893</v>
      </c>
      <c r="H1338" t="s">
        <v>2267</v>
      </c>
      <c r="I1338" t="s">
        <v>56</v>
      </c>
      <c r="J1338">
        <v>245</v>
      </c>
      <c r="K1338" s="1">
        <v>43542</v>
      </c>
      <c r="L1338" s="1">
        <v>43542</v>
      </c>
      <c r="M1338" s="1">
        <v>43535</v>
      </c>
      <c r="N1338" t="s">
        <v>2457</v>
      </c>
      <c r="O1338" t="s">
        <v>1708</v>
      </c>
      <c r="P1338" t="s">
        <v>2971</v>
      </c>
      <c r="Q1338" t="s">
        <v>1710</v>
      </c>
      <c r="R1338" s="1">
        <v>45361</v>
      </c>
      <c r="T1338" t="s">
        <v>2295</v>
      </c>
      <c r="U1338" t="s">
        <v>1684</v>
      </c>
      <c r="W1338" t="s">
        <v>1685</v>
      </c>
      <c r="X1338" t="s">
        <v>59</v>
      </c>
      <c r="Y1338" t="s">
        <v>1686</v>
      </c>
      <c r="Z1338" t="s">
        <v>1687</v>
      </c>
      <c r="AA1338" t="s">
        <v>1688</v>
      </c>
      <c r="AC1338">
        <v>1</v>
      </c>
      <c r="AG1338" t="s">
        <v>2258</v>
      </c>
      <c r="AL1338">
        <v>0</v>
      </c>
      <c r="AM1338">
        <v>0</v>
      </c>
      <c r="AN1338">
        <v>1</v>
      </c>
      <c r="AO1338">
        <v>1</v>
      </c>
      <c r="AR1338" s="2">
        <v>44893.565555555557</v>
      </c>
      <c r="AS1338" s="2">
        <v>44893.565555555557</v>
      </c>
      <c r="AT1338">
        <v>512272</v>
      </c>
      <c r="AU1338">
        <v>5</v>
      </c>
      <c r="AV1338">
        <v>0</v>
      </c>
      <c r="AW1338">
        <v>2</v>
      </c>
      <c r="AX1338" t="s">
        <v>2458</v>
      </c>
      <c r="AY1338" t="s">
        <v>2459</v>
      </c>
      <c r="BA1338" s="2">
        <v>44893.565312500003</v>
      </c>
      <c r="BB1338" s="2">
        <v>44183</v>
      </c>
      <c r="BC1338">
        <v>512272</v>
      </c>
      <c r="BD1338">
        <v>31</v>
      </c>
    </row>
    <row r="1339" spans="1:56" hidden="1" x14ac:dyDescent="0.15">
      <c r="A1339">
        <v>238</v>
      </c>
      <c r="B1339">
        <v>20</v>
      </c>
      <c r="C1339">
        <v>3</v>
      </c>
      <c r="D1339">
        <v>3</v>
      </c>
      <c r="E1339">
        <v>0</v>
      </c>
      <c r="G1339" s="1">
        <v>44893</v>
      </c>
      <c r="H1339" t="s">
        <v>2267</v>
      </c>
      <c r="I1339" t="s">
        <v>56</v>
      </c>
      <c r="J1339">
        <v>245</v>
      </c>
      <c r="K1339" s="1">
        <v>43542</v>
      </c>
      <c r="L1339" s="1">
        <v>43542</v>
      </c>
      <c r="M1339" s="1">
        <v>43535</v>
      </c>
      <c r="N1339" t="s">
        <v>1712</v>
      </c>
      <c r="O1339" t="s">
        <v>1713</v>
      </c>
      <c r="P1339" t="s">
        <v>1714</v>
      </c>
      <c r="Q1339" t="s">
        <v>1715</v>
      </c>
      <c r="R1339" s="1">
        <v>45361</v>
      </c>
      <c r="T1339" t="s">
        <v>2295</v>
      </c>
      <c r="U1339" t="s">
        <v>1684</v>
      </c>
      <c r="W1339" t="s">
        <v>1685</v>
      </c>
      <c r="X1339" t="s">
        <v>59</v>
      </c>
      <c r="Y1339" t="s">
        <v>1686</v>
      </c>
      <c r="Z1339" t="s">
        <v>1687</v>
      </c>
      <c r="AA1339" t="s">
        <v>1688</v>
      </c>
      <c r="AC1339">
        <v>1</v>
      </c>
      <c r="AG1339" t="s">
        <v>2258</v>
      </c>
      <c r="AL1339">
        <v>0</v>
      </c>
      <c r="AM1339">
        <v>0</v>
      </c>
      <c r="AN1339">
        <v>1</v>
      </c>
      <c r="AO1339">
        <v>1</v>
      </c>
      <c r="AR1339" s="2">
        <v>44893.565555555557</v>
      </c>
      <c r="AS1339" s="2">
        <v>44893.565555555557</v>
      </c>
      <c r="AT1339">
        <v>512272</v>
      </c>
      <c r="AU1339">
        <v>6</v>
      </c>
      <c r="AV1339">
        <v>0</v>
      </c>
      <c r="AW1339">
        <v>0</v>
      </c>
      <c r="AY1339" t="s">
        <v>1716</v>
      </c>
      <c r="BA1339" s="2">
        <v>44183</v>
      </c>
      <c r="BB1339" s="2">
        <v>44183</v>
      </c>
      <c r="BC1339" t="s">
        <v>63</v>
      </c>
      <c r="BD1339">
        <v>31</v>
      </c>
    </row>
    <row r="1340" spans="1:56" hidden="1" x14ac:dyDescent="0.15">
      <c r="A1340">
        <v>238</v>
      </c>
      <c r="B1340">
        <v>20</v>
      </c>
      <c r="C1340">
        <v>3</v>
      </c>
      <c r="D1340">
        <v>3</v>
      </c>
      <c r="E1340">
        <v>0</v>
      </c>
      <c r="G1340" s="1">
        <v>44893</v>
      </c>
      <c r="H1340" t="s">
        <v>2267</v>
      </c>
      <c r="I1340" t="s">
        <v>56</v>
      </c>
      <c r="J1340">
        <v>245</v>
      </c>
      <c r="K1340" s="1">
        <v>43542</v>
      </c>
      <c r="L1340" s="1">
        <v>43542</v>
      </c>
      <c r="M1340" s="1">
        <v>43535</v>
      </c>
      <c r="N1340" t="s">
        <v>1722</v>
      </c>
      <c r="O1340" t="s">
        <v>1723</v>
      </c>
      <c r="P1340" t="s">
        <v>1724</v>
      </c>
      <c r="Q1340" t="s">
        <v>1725</v>
      </c>
      <c r="R1340" s="1">
        <v>45361</v>
      </c>
      <c r="T1340" t="s">
        <v>2295</v>
      </c>
      <c r="U1340" t="s">
        <v>1684</v>
      </c>
      <c r="W1340" t="s">
        <v>1685</v>
      </c>
      <c r="X1340" t="s">
        <v>59</v>
      </c>
      <c r="Y1340" t="s">
        <v>1686</v>
      </c>
      <c r="Z1340" t="s">
        <v>1687</v>
      </c>
      <c r="AA1340" t="s">
        <v>1688</v>
      </c>
      <c r="AC1340">
        <v>1</v>
      </c>
      <c r="AG1340" t="s">
        <v>2258</v>
      </c>
      <c r="AL1340">
        <v>0</v>
      </c>
      <c r="AM1340">
        <v>0</v>
      </c>
      <c r="AN1340">
        <v>1</v>
      </c>
      <c r="AO1340">
        <v>1</v>
      </c>
      <c r="AR1340" s="2">
        <v>44893.565555555557</v>
      </c>
      <c r="AS1340" s="2">
        <v>44893.565555555557</v>
      </c>
      <c r="AT1340">
        <v>512272</v>
      </c>
      <c r="AU1340">
        <v>8</v>
      </c>
      <c r="AV1340">
        <v>0</v>
      </c>
      <c r="AW1340">
        <v>2</v>
      </c>
      <c r="AX1340" t="s">
        <v>2395</v>
      </c>
      <c r="AY1340" t="s">
        <v>2396</v>
      </c>
      <c r="BA1340" s="2">
        <v>44239.463043981479</v>
      </c>
      <c r="BB1340" s="2">
        <v>44183</v>
      </c>
      <c r="BC1340">
        <v>9999</v>
      </c>
      <c r="BD1340">
        <v>31</v>
      </c>
    </row>
    <row r="1341" spans="1:56" hidden="1" x14ac:dyDescent="0.15">
      <c r="A1341">
        <v>238</v>
      </c>
      <c r="B1341">
        <v>20</v>
      </c>
      <c r="C1341">
        <v>3</v>
      </c>
      <c r="D1341">
        <v>3</v>
      </c>
      <c r="E1341">
        <v>0</v>
      </c>
      <c r="G1341" s="1">
        <v>44893</v>
      </c>
      <c r="H1341" t="s">
        <v>2267</v>
      </c>
      <c r="I1341" t="s">
        <v>56</v>
      </c>
      <c r="J1341">
        <v>245</v>
      </c>
      <c r="K1341" s="1">
        <v>43542</v>
      </c>
      <c r="L1341" s="1">
        <v>43542</v>
      </c>
      <c r="M1341" s="1">
        <v>43535</v>
      </c>
      <c r="N1341" t="s">
        <v>1727</v>
      </c>
      <c r="O1341" t="s">
        <v>1728</v>
      </c>
      <c r="P1341" t="s">
        <v>1729</v>
      </c>
      <c r="Q1341" t="s">
        <v>1730</v>
      </c>
      <c r="R1341" s="1">
        <v>45361</v>
      </c>
      <c r="T1341" t="s">
        <v>2295</v>
      </c>
      <c r="U1341" t="s">
        <v>1684</v>
      </c>
      <c r="W1341" t="s">
        <v>1685</v>
      </c>
      <c r="X1341" t="s">
        <v>59</v>
      </c>
      <c r="Y1341" t="s">
        <v>1686</v>
      </c>
      <c r="Z1341" t="s">
        <v>1687</v>
      </c>
      <c r="AA1341" t="s">
        <v>1688</v>
      </c>
      <c r="AC1341">
        <v>1</v>
      </c>
      <c r="AG1341" t="s">
        <v>2258</v>
      </c>
      <c r="AL1341">
        <v>0</v>
      </c>
      <c r="AM1341">
        <v>0</v>
      </c>
      <c r="AN1341">
        <v>1</v>
      </c>
      <c r="AO1341">
        <v>1</v>
      </c>
      <c r="AR1341" s="2">
        <v>44893.565555555557</v>
      </c>
      <c r="AS1341" s="2">
        <v>44893.565555555557</v>
      </c>
      <c r="AT1341">
        <v>512272</v>
      </c>
      <c r="AU1341">
        <v>9</v>
      </c>
      <c r="AV1341">
        <v>0</v>
      </c>
      <c r="AW1341">
        <v>2</v>
      </c>
      <c r="AX1341" t="s">
        <v>2460</v>
      </c>
      <c r="AY1341" t="s">
        <v>2461</v>
      </c>
      <c r="BA1341" s="2">
        <v>44342.471134259256</v>
      </c>
      <c r="BB1341" s="2">
        <v>44183</v>
      </c>
      <c r="BC1341">
        <v>99127</v>
      </c>
      <c r="BD1341">
        <v>31</v>
      </c>
    </row>
    <row r="1342" spans="1:56" hidden="1" x14ac:dyDescent="0.15">
      <c r="A1342">
        <v>238</v>
      </c>
      <c r="B1342">
        <v>20</v>
      </c>
      <c r="C1342">
        <v>3</v>
      </c>
      <c r="D1342">
        <v>3</v>
      </c>
      <c r="E1342">
        <v>0</v>
      </c>
      <c r="G1342" s="1">
        <v>44893</v>
      </c>
      <c r="H1342" t="s">
        <v>2267</v>
      </c>
      <c r="I1342" t="s">
        <v>56</v>
      </c>
      <c r="J1342">
        <v>245</v>
      </c>
      <c r="K1342" s="1">
        <v>43542</v>
      </c>
      <c r="L1342" s="1">
        <v>43542</v>
      </c>
      <c r="M1342" s="1">
        <v>43535</v>
      </c>
      <c r="N1342" t="s">
        <v>1732</v>
      </c>
      <c r="O1342" t="s">
        <v>1738</v>
      </c>
      <c r="P1342" t="s">
        <v>1739</v>
      </c>
      <c r="Q1342" t="s">
        <v>1740</v>
      </c>
      <c r="R1342" s="1">
        <v>45361</v>
      </c>
      <c r="T1342" t="s">
        <v>2295</v>
      </c>
      <c r="U1342" t="s">
        <v>1684</v>
      </c>
      <c r="W1342" t="s">
        <v>1685</v>
      </c>
      <c r="X1342" t="s">
        <v>59</v>
      </c>
      <c r="Y1342" t="s">
        <v>1686</v>
      </c>
      <c r="Z1342" t="s">
        <v>1687</v>
      </c>
      <c r="AA1342" t="s">
        <v>1688</v>
      </c>
      <c r="AC1342">
        <v>1</v>
      </c>
      <c r="AG1342" t="s">
        <v>2258</v>
      </c>
      <c r="AL1342">
        <v>0</v>
      </c>
      <c r="AM1342">
        <v>0</v>
      </c>
      <c r="AN1342">
        <v>1</v>
      </c>
      <c r="AO1342">
        <v>1</v>
      </c>
      <c r="AR1342" s="2">
        <v>44893.565555555557</v>
      </c>
      <c r="AS1342" s="2">
        <v>44893.565555555557</v>
      </c>
      <c r="AT1342">
        <v>512272</v>
      </c>
      <c r="AU1342">
        <v>11</v>
      </c>
      <c r="AV1342">
        <v>0</v>
      </c>
      <c r="AW1342">
        <v>2</v>
      </c>
      <c r="AX1342" t="s">
        <v>2740</v>
      </c>
      <c r="AY1342" t="s">
        <v>2739</v>
      </c>
      <c r="BA1342" s="2">
        <v>44720.372407407405</v>
      </c>
      <c r="BB1342" s="2">
        <v>44183</v>
      </c>
      <c r="BC1342">
        <v>512272</v>
      </c>
      <c r="BD1342">
        <v>31</v>
      </c>
    </row>
    <row r="1343" spans="1:56" hidden="1" x14ac:dyDescent="0.15">
      <c r="A1343">
        <v>238</v>
      </c>
      <c r="B1343">
        <v>20</v>
      </c>
      <c r="C1343">
        <v>3</v>
      </c>
      <c r="D1343">
        <v>3</v>
      </c>
      <c r="E1343">
        <v>0</v>
      </c>
      <c r="G1343" s="1">
        <v>44893</v>
      </c>
      <c r="H1343" t="s">
        <v>2267</v>
      </c>
      <c r="I1343" t="s">
        <v>56</v>
      </c>
      <c r="J1343">
        <v>245</v>
      </c>
      <c r="K1343" s="1">
        <v>43542</v>
      </c>
      <c r="L1343" s="1">
        <v>43542</v>
      </c>
      <c r="M1343" s="1">
        <v>43535</v>
      </c>
      <c r="N1343" t="s">
        <v>1742</v>
      </c>
      <c r="O1343" t="s">
        <v>1743</v>
      </c>
      <c r="P1343" t="s">
        <v>1744</v>
      </c>
      <c r="Q1343" t="s">
        <v>1745</v>
      </c>
      <c r="R1343" s="1">
        <v>45361</v>
      </c>
      <c r="T1343" t="s">
        <v>2295</v>
      </c>
      <c r="U1343" t="s">
        <v>1684</v>
      </c>
      <c r="W1343" t="s">
        <v>1685</v>
      </c>
      <c r="X1343" t="s">
        <v>59</v>
      </c>
      <c r="Y1343" t="s">
        <v>1686</v>
      </c>
      <c r="Z1343" t="s">
        <v>1687</v>
      </c>
      <c r="AA1343" t="s">
        <v>1688</v>
      </c>
      <c r="AC1343">
        <v>1</v>
      </c>
      <c r="AG1343" t="s">
        <v>2258</v>
      </c>
      <c r="AL1343">
        <v>0</v>
      </c>
      <c r="AM1343">
        <v>0</v>
      </c>
      <c r="AN1343">
        <v>1</v>
      </c>
      <c r="AO1343">
        <v>1</v>
      </c>
      <c r="AR1343" s="2">
        <v>44893.565555555557</v>
      </c>
      <c r="AS1343" s="2">
        <v>44893.565555555557</v>
      </c>
      <c r="AT1343">
        <v>512272</v>
      </c>
      <c r="AU1343">
        <v>12</v>
      </c>
      <c r="AV1343">
        <v>0</v>
      </c>
      <c r="AW1343">
        <v>2</v>
      </c>
      <c r="AX1343" t="s">
        <v>2296</v>
      </c>
      <c r="AY1343" t="s">
        <v>2297</v>
      </c>
      <c r="BA1343" s="2">
        <v>44342.472870370373</v>
      </c>
      <c r="BB1343" s="2">
        <v>44183</v>
      </c>
      <c r="BC1343">
        <v>99127</v>
      </c>
      <c r="BD1343">
        <v>31</v>
      </c>
    </row>
    <row r="1344" spans="1:56" hidden="1" x14ac:dyDescent="0.15">
      <c r="A1344">
        <v>238</v>
      </c>
      <c r="B1344">
        <v>20</v>
      </c>
      <c r="C1344">
        <v>3</v>
      </c>
      <c r="D1344">
        <v>3</v>
      </c>
      <c r="E1344">
        <v>0</v>
      </c>
      <c r="G1344" s="1">
        <v>44893</v>
      </c>
      <c r="H1344" t="s">
        <v>2267</v>
      </c>
      <c r="I1344" t="s">
        <v>56</v>
      </c>
      <c r="J1344">
        <v>245</v>
      </c>
      <c r="K1344" s="1">
        <v>43542</v>
      </c>
      <c r="L1344" s="1">
        <v>43542</v>
      </c>
      <c r="M1344" s="1">
        <v>43535</v>
      </c>
      <c r="N1344" t="s">
        <v>1752</v>
      </c>
      <c r="O1344" t="s">
        <v>1753</v>
      </c>
      <c r="P1344" t="s">
        <v>1754</v>
      </c>
      <c r="Q1344" t="s">
        <v>1755</v>
      </c>
      <c r="R1344" s="1">
        <v>45361</v>
      </c>
      <c r="T1344" t="s">
        <v>2295</v>
      </c>
      <c r="U1344" t="s">
        <v>1684</v>
      </c>
      <c r="W1344" t="s">
        <v>1685</v>
      </c>
      <c r="X1344" t="s">
        <v>59</v>
      </c>
      <c r="Y1344" t="s">
        <v>1686</v>
      </c>
      <c r="Z1344" t="s">
        <v>1687</v>
      </c>
      <c r="AA1344" t="s">
        <v>1688</v>
      </c>
      <c r="AC1344">
        <v>1</v>
      </c>
      <c r="AG1344" t="s">
        <v>2258</v>
      </c>
      <c r="AL1344">
        <v>0</v>
      </c>
      <c r="AM1344">
        <v>0</v>
      </c>
      <c r="AN1344">
        <v>1</v>
      </c>
      <c r="AO1344">
        <v>1</v>
      </c>
      <c r="AR1344" s="2">
        <v>44893.565555555557</v>
      </c>
      <c r="AS1344" s="2">
        <v>44893.565555555557</v>
      </c>
      <c r="AT1344">
        <v>512272</v>
      </c>
      <c r="AU1344">
        <v>14</v>
      </c>
      <c r="AV1344">
        <v>0</v>
      </c>
      <c r="AW1344">
        <v>2</v>
      </c>
      <c r="AX1344" t="s">
        <v>2738</v>
      </c>
      <c r="AY1344" t="s">
        <v>2737</v>
      </c>
      <c r="BA1344" s="2">
        <v>44720.377199074072</v>
      </c>
      <c r="BB1344" s="2">
        <v>44183</v>
      </c>
      <c r="BC1344">
        <v>512272</v>
      </c>
      <c r="BD1344">
        <v>31</v>
      </c>
    </row>
    <row r="1345" spans="1:56" hidden="1" x14ac:dyDescent="0.15">
      <c r="A1345">
        <v>238</v>
      </c>
      <c r="B1345">
        <v>20</v>
      </c>
      <c r="C1345">
        <v>3</v>
      </c>
      <c r="D1345">
        <v>3</v>
      </c>
      <c r="E1345">
        <v>0</v>
      </c>
      <c r="G1345" s="1">
        <v>44893</v>
      </c>
      <c r="H1345" t="s">
        <v>2267</v>
      </c>
      <c r="I1345" t="s">
        <v>56</v>
      </c>
      <c r="J1345">
        <v>245</v>
      </c>
      <c r="K1345" s="1">
        <v>43542</v>
      </c>
      <c r="L1345" s="1">
        <v>43542</v>
      </c>
      <c r="M1345" s="1">
        <v>43535</v>
      </c>
      <c r="N1345" t="s">
        <v>1757</v>
      </c>
      <c r="O1345" t="s">
        <v>1758</v>
      </c>
      <c r="P1345" t="s">
        <v>1759</v>
      </c>
      <c r="Q1345" t="s">
        <v>1760</v>
      </c>
      <c r="R1345" s="1">
        <v>45361</v>
      </c>
      <c r="T1345" t="s">
        <v>2295</v>
      </c>
      <c r="U1345" t="s">
        <v>1684</v>
      </c>
      <c r="W1345" t="s">
        <v>1685</v>
      </c>
      <c r="X1345" t="s">
        <v>59</v>
      </c>
      <c r="Y1345" t="s">
        <v>1686</v>
      </c>
      <c r="Z1345" t="s">
        <v>1687</v>
      </c>
      <c r="AA1345" t="s">
        <v>1688</v>
      </c>
      <c r="AC1345">
        <v>1</v>
      </c>
      <c r="AG1345" t="s">
        <v>2258</v>
      </c>
      <c r="AL1345">
        <v>0</v>
      </c>
      <c r="AM1345">
        <v>0</v>
      </c>
      <c r="AN1345">
        <v>1</v>
      </c>
      <c r="AO1345">
        <v>1</v>
      </c>
      <c r="AR1345" s="2">
        <v>44893.565555555557</v>
      </c>
      <c r="AS1345" s="2">
        <v>44893.565555555557</v>
      </c>
      <c r="AT1345">
        <v>512272</v>
      </c>
      <c r="AU1345">
        <v>15</v>
      </c>
      <c r="AV1345">
        <v>0</v>
      </c>
      <c r="AW1345">
        <v>0</v>
      </c>
      <c r="AY1345" t="s">
        <v>1761</v>
      </c>
      <c r="BA1345" s="2">
        <v>44183</v>
      </c>
      <c r="BB1345" s="2">
        <v>44183</v>
      </c>
      <c r="BC1345" t="s">
        <v>63</v>
      </c>
      <c r="BD1345">
        <v>31</v>
      </c>
    </row>
    <row r="1346" spans="1:56" hidden="1" x14ac:dyDescent="0.15">
      <c r="A1346">
        <v>238</v>
      </c>
      <c r="B1346">
        <v>20</v>
      </c>
      <c r="C1346">
        <v>3</v>
      </c>
      <c r="D1346">
        <v>3</v>
      </c>
      <c r="E1346">
        <v>0</v>
      </c>
      <c r="G1346" s="1">
        <v>44893</v>
      </c>
      <c r="H1346" t="s">
        <v>2267</v>
      </c>
      <c r="I1346" t="s">
        <v>56</v>
      </c>
      <c r="J1346">
        <v>245</v>
      </c>
      <c r="K1346" s="1">
        <v>43542</v>
      </c>
      <c r="L1346" s="1">
        <v>43542</v>
      </c>
      <c r="M1346" s="1">
        <v>43535</v>
      </c>
      <c r="N1346" t="s">
        <v>1762</v>
      </c>
      <c r="O1346" t="s">
        <v>1763</v>
      </c>
      <c r="P1346" t="s">
        <v>1764</v>
      </c>
      <c r="Q1346" t="s">
        <v>1765</v>
      </c>
      <c r="R1346" s="1">
        <v>45361</v>
      </c>
      <c r="T1346" t="s">
        <v>2295</v>
      </c>
      <c r="U1346" t="s">
        <v>1684</v>
      </c>
      <c r="W1346" t="s">
        <v>1685</v>
      </c>
      <c r="X1346" t="s">
        <v>59</v>
      </c>
      <c r="Y1346" t="s">
        <v>1686</v>
      </c>
      <c r="Z1346" t="s">
        <v>1687</v>
      </c>
      <c r="AA1346" t="s">
        <v>1688</v>
      </c>
      <c r="AC1346">
        <v>1</v>
      </c>
      <c r="AG1346" t="s">
        <v>2258</v>
      </c>
      <c r="AL1346">
        <v>0</v>
      </c>
      <c r="AM1346">
        <v>0</v>
      </c>
      <c r="AN1346">
        <v>1</v>
      </c>
      <c r="AO1346">
        <v>1</v>
      </c>
      <c r="AR1346" s="2">
        <v>44893.565555555557</v>
      </c>
      <c r="AS1346" s="2">
        <v>44893.565555555557</v>
      </c>
      <c r="AT1346">
        <v>512272</v>
      </c>
      <c r="AU1346">
        <v>16</v>
      </c>
      <c r="AV1346">
        <v>0</v>
      </c>
      <c r="AW1346">
        <v>2</v>
      </c>
      <c r="AX1346" t="s">
        <v>2736</v>
      </c>
      <c r="AY1346" t="s">
        <v>2735</v>
      </c>
      <c r="BA1346" s="2">
        <v>44720.377557870372</v>
      </c>
      <c r="BB1346" s="2">
        <v>44183</v>
      </c>
      <c r="BC1346">
        <v>512272</v>
      </c>
      <c r="BD1346">
        <v>31</v>
      </c>
    </row>
    <row r="1347" spans="1:56" hidden="1" x14ac:dyDescent="0.15">
      <c r="A1347">
        <v>238</v>
      </c>
      <c r="B1347">
        <v>20</v>
      </c>
      <c r="C1347">
        <v>3</v>
      </c>
      <c r="D1347">
        <v>3</v>
      </c>
      <c r="E1347">
        <v>0</v>
      </c>
      <c r="G1347" s="1">
        <v>44893</v>
      </c>
      <c r="H1347" t="s">
        <v>2267</v>
      </c>
      <c r="I1347" t="s">
        <v>56</v>
      </c>
      <c r="J1347">
        <v>245</v>
      </c>
      <c r="K1347" s="1">
        <v>43542</v>
      </c>
      <c r="L1347" s="1">
        <v>43542</v>
      </c>
      <c r="M1347" s="1">
        <v>43535</v>
      </c>
      <c r="N1347" t="s">
        <v>1767</v>
      </c>
      <c r="O1347" t="s">
        <v>1768</v>
      </c>
      <c r="P1347" t="s">
        <v>1769</v>
      </c>
      <c r="Q1347" t="s">
        <v>1770</v>
      </c>
      <c r="R1347" s="1">
        <v>45361</v>
      </c>
      <c r="T1347" t="s">
        <v>2295</v>
      </c>
      <c r="U1347" t="s">
        <v>1684</v>
      </c>
      <c r="W1347" t="s">
        <v>1685</v>
      </c>
      <c r="X1347" t="s">
        <v>59</v>
      </c>
      <c r="Y1347" t="s">
        <v>1686</v>
      </c>
      <c r="Z1347" t="s">
        <v>1687</v>
      </c>
      <c r="AA1347" t="s">
        <v>1688</v>
      </c>
      <c r="AC1347">
        <v>1</v>
      </c>
      <c r="AG1347" t="s">
        <v>2258</v>
      </c>
      <c r="AL1347">
        <v>0</v>
      </c>
      <c r="AM1347">
        <v>0</v>
      </c>
      <c r="AN1347">
        <v>1</v>
      </c>
      <c r="AO1347">
        <v>1</v>
      </c>
      <c r="AR1347" s="2">
        <v>44893.565555555557</v>
      </c>
      <c r="AS1347" s="2">
        <v>44893.565555555557</v>
      </c>
      <c r="AT1347">
        <v>512272</v>
      </c>
      <c r="AU1347">
        <v>17</v>
      </c>
      <c r="AV1347">
        <v>0</v>
      </c>
      <c r="AW1347">
        <v>2</v>
      </c>
      <c r="AX1347" t="s">
        <v>2734</v>
      </c>
      <c r="AY1347" t="s">
        <v>2733</v>
      </c>
      <c r="BA1347" s="2">
        <v>44720.378888888888</v>
      </c>
      <c r="BB1347" s="2">
        <v>44183</v>
      </c>
      <c r="BC1347">
        <v>512272</v>
      </c>
      <c r="BD1347">
        <v>31</v>
      </c>
    </row>
    <row r="1348" spans="1:56" hidden="1" x14ac:dyDescent="0.15">
      <c r="A1348">
        <v>238</v>
      </c>
      <c r="B1348">
        <v>20</v>
      </c>
      <c r="C1348">
        <v>3</v>
      </c>
      <c r="D1348">
        <v>3</v>
      </c>
      <c r="E1348">
        <v>0</v>
      </c>
      <c r="G1348" s="1">
        <v>44893</v>
      </c>
      <c r="H1348" t="s">
        <v>2267</v>
      </c>
      <c r="I1348" t="s">
        <v>56</v>
      </c>
      <c r="J1348">
        <v>245</v>
      </c>
      <c r="K1348" s="1">
        <v>43542</v>
      </c>
      <c r="L1348" s="1">
        <v>43542</v>
      </c>
      <c r="M1348" s="1">
        <v>43535</v>
      </c>
      <c r="N1348" t="s">
        <v>1772</v>
      </c>
      <c r="O1348" t="s">
        <v>1773</v>
      </c>
      <c r="P1348" t="s">
        <v>1774</v>
      </c>
      <c r="Q1348" t="s">
        <v>1775</v>
      </c>
      <c r="R1348" s="1">
        <v>45361</v>
      </c>
      <c r="T1348" t="s">
        <v>2295</v>
      </c>
      <c r="U1348" t="s">
        <v>1684</v>
      </c>
      <c r="W1348" t="s">
        <v>1685</v>
      </c>
      <c r="X1348" t="s">
        <v>59</v>
      </c>
      <c r="Y1348" t="s">
        <v>1686</v>
      </c>
      <c r="Z1348" t="s">
        <v>1687</v>
      </c>
      <c r="AA1348" t="s">
        <v>1688</v>
      </c>
      <c r="AC1348">
        <v>1</v>
      </c>
      <c r="AG1348" t="s">
        <v>2258</v>
      </c>
      <c r="AL1348">
        <v>0</v>
      </c>
      <c r="AM1348">
        <v>0</v>
      </c>
      <c r="AN1348">
        <v>1</v>
      </c>
      <c r="AO1348">
        <v>1</v>
      </c>
      <c r="AR1348" s="2">
        <v>44893.565555555557</v>
      </c>
      <c r="AS1348" s="2">
        <v>44893.565555555557</v>
      </c>
      <c r="AT1348">
        <v>512272</v>
      </c>
      <c r="AU1348">
        <v>18</v>
      </c>
      <c r="AV1348">
        <v>0</v>
      </c>
      <c r="AW1348">
        <v>2</v>
      </c>
      <c r="AX1348" t="s">
        <v>2732</v>
      </c>
      <c r="AY1348" t="s">
        <v>2731</v>
      </c>
      <c r="BA1348" s="2">
        <v>44720.379421296297</v>
      </c>
      <c r="BB1348" s="2">
        <v>44183</v>
      </c>
      <c r="BC1348">
        <v>512272</v>
      </c>
      <c r="BD1348">
        <v>31</v>
      </c>
    </row>
    <row r="1349" spans="1:56" hidden="1" x14ac:dyDescent="0.15">
      <c r="A1349">
        <v>238</v>
      </c>
      <c r="B1349">
        <v>20</v>
      </c>
      <c r="C1349">
        <v>3</v>
      </c>
      <c r="D1349">
        <v>3</v>
      </c>
      <c r="E1349">
        <v>0</v>
      </c>
      <c r="G1349" s="1">
        <v>44893</v>
      </c>
      <c r="H1349" t="s">
        <v>2267</v>
      </c>
      <c r="I1349" t="s">
        <v>56</v>
      </c>
      <c r="J1349">
        <v>245</v>
      </c>
      <c r="K1349" s="1">
        <v>43542</v>
      </c>
      <c r="L1349" s="1">
        <v>43542</v>
      </c>
      <c r="M1349" s="1">
        <v>43535</v>
      </c>
      <c r="N1349" t="s">
        <v>1777</v>
      </c>
      <c r="O1349" t="s">
        <v>1778</v>
      </c>
      <c r="P1349" t="s">
        <v>1779</v>
      </c>
      <c r="Q1349" t="s">
        <v>1780</v>
      </c>
      <c r="R1349" s="1">
        <v>45361</v>
      </c>
      <c r="T1349" t="s">
        <v>2295</v>
      </c>
      <c r="U1349" t="s">
        <v>1684</v>
      </c>
      <c r="W1349" t="s">
        <v>1685</v>
      </c>
      <c r="X1349" t="s">
        <v>59</v>
      </c>
      <c r="Y1349" t="s">
        <v>1686</v>
      </c>
      <c r="Z1349" t="s">
        <v>1687</v>
      </c>
      <c r="AA1349" t="s">
        <v>1688</v>
      </c>
      <c r="AC1349">
        <v>1</v>
      </c>
      <c r="AG1349" t="s">
        <v>2258</v>
      </c>
      <c r="AL1349">
        <v>0</v>
      </c>
      <c r="AM1349">
        <v>0</v>
      </c>
      <c r="AN1349">
        <v>1</v>
      </c>
      <c r="AO1349">
        <v>1</v>
      </c>
      <c r="AR1349" s="2">
        <v>44893.565555555557</v>
      </c>
      <c r="AS1349" s="2">
        <v>44893.565555555557</v>
      </c>
      <c r="AT1349">
        <v>512272</v>
      </c>
      <c r="AU1349">
        <v>19</v>
      </c>
      <c r="AV1349">
        <v>0</v>
      </c>
      <c r="AW1349">
        <v>2</v>
      </c>
      <c r="AX1349" t="s">
        <v>2298</v>
      </c>
      <c r="AY1349" t="s">
        <v>2299</v>
      </c>
      <c r="BA1349" s="2">
        <v>44342.473530092589</v>
      </c>
      <c r="BB1349" s="2">
        <v>44183</v>
      </c>
      <c r="BC1349">
        <v>99127</v>
      </c>
      <c r="BD1349">
        <v>31</v>
      </c>
    </row>
    <row r="1350" spans="1:56" hidden="1" x14ac:dyDescent="0.15">
      <c r="A1350">
        <v>238</v>
      </c>
      <c r="B1350">
        <v>20</v>
      </c>
      <c r="C1350">
        <v>3</v>
      </c>
      <c r="D1350">
        <v>3</v>
      </c>
      <c r="E1350">
        <v>0</v>
      </c>
      <c r="G1350" s="1">
        <v>44893</v>
      </c>
      <c r="H1350" t="s">
        <v>2267</v>
      </c>
      <c r="I1350" t="s">
        <v>56</v>
      </c>
      <c r="J1350">
        <v>245</v>
      </c>
      <c r="K1350" s="1">
        <v>43542</v>
      </c>
      <c r="L1350" s="1">
        <v>43542</v>
      </c>
      <c r="M1350" s="1">
        <v>43535</v>
      </c>
      <c r="N1350" t="s">
        <v>1782</v>
      </c>
      <c r="O1350" t="s">
        <v>1783</v>
      </c>
      <c r="P1350" t="s">
        <v>1784</v>
      </c>
      <c r="Q1350" t="s">
        <v>1785</v>
      </c>
      <c r="R1350" s="1">
        <v>45361</v>
      </c>
      <c r="T1350" t="s">
        <v>2295</v>
      </c>
      <c r="U1350" t="s">
        <v>1684</v>
      </c>
      <c r="W1350" t="s">
        <v>1685</v>
      </c>
      <c r="X1350" t="s">
        <v>59</v>
      </c>
      <c r="Y1350" t="s">
        <v>1686</v>
      </c>
      <c r="Z1350" t="s">
        <v>1687</v>
      </c>
      <c r="AA1350" t="s">
        <v>1688</v>
      </c>
      <c r="AC1350">
        <v>1</v>
      </c>
      <c r="AG1350" t="s">
        <v>2258</v>
      </c>
      <c r="AL1350">
        <v>0</v>
      </c>
      <c r="AM1350">
        <v>0</v>
      </c>
      <c r="AN1350">
        <v>1</v>
      </c>
      <c r="AO1350">
        <v>1</v>
      </c>
      <c r="AR1350" s="2">
        <v>44893.565555555557</v>
      </c>
      <c r="AS1350" s="2">
        <v>44893.565555555557</v>
      </c>
      <c r="AT1350">
        <v>512272</v>
      </c>
      <c r="AU1350">
        <v>20</v>
      </c>
      <c r="AV1350">
        <v>0</v>
      </c>
      <c r="AW1350">
        <v>2</v>
      </c>
      <c r="AX1350" t="s">
        <v>2730</v>
      </c>
      <c r="AY1350" t="s">
        <v>2729</v>
      </c>
      <c r="BA1350" s="2">
        <v>44720.379675925928</v>
      </c>
      <c r="BB1350" s="2">
        <v>44183</v>
      </c>
      <c r="BC1350">
        <v>512272</v>
      </c>
      <c r="BD1350">
        <v>31</v>
      </c>
    </row>
    <row r="1351" spans="1:56" hidden="1" x14ac:dyDescent="0.15">
      <c r="A1351">
        <v>238</v>
      </c>
      <c r="B1351">
        <v>20</v>
      </c>
      <c r="C1351">
        <v>3</v>
      </c>
      <c r="D1351">
        <v>3</v>
      </c>
      <c r="E1351">
        <v>0</v>
      </c>
      <c r="G1351" s="1">
        <v>44893</v>
      </c>
      <c r="H1351" t="s">
        <v>2267</v>
      </c>
      <c r="I1351" t="s">
        <v>56</v>
      </c>
      <c r="J1351">
        <v>245</v>
      </c>
      <c r="K1351" s="1">
        <v>43542</v>
      </c>
      <c r="L1351" s="1">
        <v>43542</v>
      </c>
      <c r="M1351" s="1">
        <v>43535</v>
      </c>
      <c r="N1351" t="s">
        <v>2728</v>
      </c>
      <c r="O1351" t="s">
        <v>1798</v>
      </c>
      <c r="P1351" t="s">
        <v>1799</v>
      </c>
      <c r="Q1351" t="s">
        <v>1800</v>
      </c>
      <c r="R1351" s="1">
        <v>45361</v>
      </c>
      <c r="T1351" t="s">
        <v>2295</v>
      </c>
      <c r="U1351" t="s">
        <v>1684</v>
      </c>
      <c r="W1351" t="s">
        <v>1685</v>
      </c>
      <c r="X1351" t="s">
        <v>59</v>
      </c>
      <c r="Y1351" t="s">
        <v>1686</v>
      </c>
      <c r="Z1351" t="s">
        <v>1687</v>
      </c>
      <c r="AA1351" t="s">
        <v>1688</v>
      </c>
      <c r="AC1351">
        <v>1</v>
      </c>
      <c r="AG1351" t="s">
        <v>2258</v>
      </c>
      <c r="AL1351">
        <v>0</v>
      </c>
      <c r="AM1351">
        <v>0</v>
      </c>
      <c r="AN1351">
        <v>1</v>
      </c>
      <c r="AO1351">
        <v>1</v>
      </c>
      <c r="AR1351" s="2">
        <v>44893.565555555557</v>
      </c>
      <c r="AS1351" s="2">
        <v>44893.565555555557</v>
      </c>
      <c r="AT1351">
        <v>512272</v>
      </c>
      <c r="AU1351">
        <v>23</v>
      </c>
      <c r="AV1351">
        <v>0</v>
      </c>
      <c r="AW1351">
        <v>2</v>
      </c>
      <c r="AX1351" t="s">
        <v>2518</v>
      </c>
      <c r="AY1351" t="s">
        <v>2519</v>
      </c>
      <c r="BA1351" s="2">
        <v>44720.373391203706</v>
      </c>
      <c r="BB1351" s="2">
        <v>44183</v>
      </c>
      <c r="BC1351">
        <v>512272</v>
      </c>
      <c r="BD1351">
        <v>31</v>
      </c>
    </row>
    <row r="1352" spans="1:56" hidden="1" x14ac:dyDescent="0.15">
      <c r="A1352">
        <v>238</v>
      </c>
      <c r="B1352">
        <v>20</v>
      </c>
      <c r="C1352">
        <v>3</v>
      </c>
      <c r="D1352">
        <v>3</v>
      </c>
      <c r="E1352">
        <v>0</v>
      </c>
      <c r="G1352" s="1">
        <v>44893</v>
      </c>
      <c r="H1352" t="s">
        <v>2267</v>
      </c>
      <c r="I1352" t="s">
        <v>56</v>
      </c>
      <c r="J1352">
        <v>245</v>
      </c>
      <c r="K1352" s="1">
        <v>43542</v>
      </c>
      <c r="L1352" s="1">
        <v>43542</v>
      </c>
      <c r="M1352" s="1">
        <v>43535</v>
      </c>
      <c r="N1352" t="s">
        <v>1807</v>
      </c>
      <c r="O1352" t="s">
        <v>1808</v>
      </c>
      <c r="P1352" t="s">
        <v>1809</v>
      </c>
      <c r="Q1352" t="s">
        <v>1810</v>
      </c>
      <c r="R1352" s="1">
        <v>45361</v>
      </c>
      <c r="T1352" t="s">
        <v>2295</v>
      </c>
      <c r="U1352" t="s">
        <v>1684</v>
      </c>
      <c r="W1352" t="s">
        <v>1685</v>
      </c>
      <c r="X1352" t="s">
        <v>59</v>
      </c>
      <c r="Y1352" t="s">
        <v>1686</v>
      </c>
      <c r="Z1352" t="s">
        <v>1687</v>
      </c>
      <c r="AA1352" t="s">
        <v>1688</v>
      </c>
      <c r="AC1352">
        <v>1</v>
      </c>
      <c r="AG1352" t="s">
        <v>2258</v>
      </c>
      <c r="AL1352">
        <v>0</v>
      </c>
      <c r="AM1352">
        <v>0</v>
      </c>
      <c r="AN1352">
        <v>1</v>
      </c>
      <c r="AO1352">
        <v>1</v>
      </c>
      <c r="AR1352" s="2">
        <v>44893.565555555557</v>
      </c>
      <c r="AS1352" s="2">
        <v>44893.565555555557</v>
      </c>
      <c r="AT1352">
        <v>512272</v>
      </c>
      <c r="AU1352">
        <v>25</v>
      </c>
      <c r="AV1352">
        <v>0</v>
      </c>
      <c r="AW1352">
        <v>0</v>
      </c>
      <c r="AY1352" t="s">
        <v>1811</v>
      </c>
      <c r="BA1352" s="2">
        <v>44183</v>
      </c>
      <c r="BB1352" s="2">
        <v>44183</v>
      </c>
      <c r="BC1352" t="s">
        <v>63</v>
      </c>
      <c r="BD1352">
        <v>31</v>
      </c>
    </row>
    <row r="1353" spans="1:56" hidden="1" x14ac:dyDescent="0.15">
      <c r="A1353">
        <v>238</v>
      </c>
      <c r="B1353">
        <v>20</v>
      </c>
      <c r="C1353">
        <v>3</v>
      </c>
      <c r="D1353">
        <v>3</v>
      </c>
      <c r="E1353">
        <v>0</v>
      </c>
      <c r="G1353" s="1">
        <v>44893</v>
      </c>
      <c r="H1353" t="s">
        <v>2267</v>
      </c>
      <c r="I1353" t="s">
        <v>56</v>
      </c>
      <c r="J1353">
        <v>245</v>
      </c>
      <c r="K1353" s="1">
        <v>43542</v>
      </c>
      <c r="L1353" s="1">
        <v>43542</v>
      </c>
      <c r="M1353" s="1">
        <v>43535</v>
      </c>
      <c r="N1353" t="s">
        <v>1812</v>
      </c>
      <c r="O1353" t="s">
        <v>1813</v>
      </c>
      <c r="P1353" t="s">
        <v>1814</v>
      </c>
      <c r="Q1353" t="s">
        <v>1815</v>
      </c>
      <c r="R1353" s="1">
        <v>45361</v>
      </c>
      <c r="T1353" t="s">
        <v>2295</v>
      </c>
      <c r="U1353" t="s">
        <v>1684</v>
      </c>
      <c r="W1353" t="s">
        <v>1685</v>
      </c>
      <c r="X1353" t="s">
        <v>59</v>
      </c>
      <c r="Y1353" t="s">
        <v>1686</v>
      </c>
      <c r="Z1353" t="s">
        <v>1687</v>
      </c>
      <c r="AA1353" t="s">
        <v>1688</v>
      </c>
      <c r="AC1353">
        <v>1</v>
      </c>
      <c r="AG1353" t="s">
        <v>2258</v>
      </c>
      <c r="AL1353">
        <v>0</v>
      </c>
      <c r="AM1353">
        <v>0</v>
      </c>
      <c r="AN1353">
        <v>1</v>
      </c>
      <c r="AO1353">
        <v>1</v>
      </c>
      <c r="AR1353" s="2">
        <v>44893.565555555557</v>
      </c>
      <c r="AS1353" s="2">
        <v>44893.565555555557</v>
      </c>
      <c r="AT1353">
        <v>512272</v>
      </c>
      <c r="AU1353">
        <v>26</v>
      </c>
      <c r="AV1353">
        <v>0</v>
      </c>
      <c r="AW1353">
        <v>0</v>
      </c>
      <c r="AY1353" t="s">
        <v>1816</v>
      </c>
      <c r="BA1353" s="2">
        <v>44183</v>
      </c>
      <c r="BB1353" s="2">
        <v>44183</v>
      </c>
      <c r="BC1353" t="s">
        <v>63</v>
      </c>
      <c r="BD1353">
        <v>31</v>
      </c>
    </row>
    <row r="1354" spans="1:56" hidden="1" x14ac:dyDescent="0.15">
      <c r="A1354">
        <v>238</v>
      </c>
      <c r="B1354">
        <v>20</v>
      </c>
      <c r="C1354">
        <v>3</v>
      </c>
      <c r="D1354">
        <v>3</v>
      </c>
      <c r="E1354">
        <v>0</v>
      </c>
      <c r="G1354" s="1">
        <v>44893</v>
      </c>
      <c r="H1354" t="s">
        <v>2267</v>
      </c>
      <c r="I1354" t="s">
        <v>56</v>
      </c>
      <c r="J1354">
        <v>245</v>
      </c>
      <c r="K1354" s="1">
        <v>43542</v>
      </c>
      <c r="L1354" s="1">
        <v>43542</v>
      </c>
      <c r="M1354" s="1">
        <v>43535</v>
      </c>
      <c r="N1354" t="s">
        <v>2727</v>
      </c>
      <c r="O1354" t="s">
        <v>1818</v>
      </c>
      <c r="P1354" t="s">
        <v>1819</v>
      </c>
      <c r="Q1354" t="s">
        <v>1820</v>
      </c>
      <c r="R1354" s="1">
        <v>45361</v>
      </c>
      <c r="T1354" t="s">
        <v>2295</v>
      </c>
      <c r="U1354" t="s">
        <v>1684</v>
      </c>
      <c r="W1354" t="s">
        <v>1685</v>
      </c>
      <c r="X1354" t="s">
        <v>59</v>
      </c>
      <c r="Y1354" t="s">
        <v>1686</v>
      </c>
      <c r="Z1354" t="s">
        <v>1687</v>
      </c>
      <c r="AA1354" t="s">
        <v>1688</v>
      </c>
      <c r="AC1354">
        <v>1</v>
      </c>
      <c r="AG1354" t="s">
        <v>2258</v>
      </c>
      <c r="AL1354">
        <v>0</v>
      </c>
      <c r="AM1354">
        <v>0</v>
      </c>
      <c r="AN1354">
        <v>1</v>
      </c>
      <c r="AO1354">
        <v>1</v>
      </c>
      <c r="AR1354" s="2">
        <v>44893.565555555557</v>
      </c>
      <c r="AS1354" s="2">
        <v>44893.565555555557</v>
      </c>
      <c r="AT1354">
        <v>512272</v>
      </c>
      <c r="AU1354">
        <v>27</v>
      </c>
      <c r="AV1354">
        <v>0</v>
      </c>
      <c r="AW1354">
        <v>2</v>
      </c>
      <c r="AX1354" t="s">
        <v>2726</v>
      </c>
      <c r="AY1354" t="s">
        <v>2725</v>
      </c>
      <c r="BA1354" s="2">
        <v>44720.374768518515</v>
      </c>
      <c r="BB1354" s="2">
        <v>44183</v>
      </c>
      <c r="BC1354">
        <v>512272</v>
      </c>
      <c r="BD1354">
        <v>31</v>
      </c>
    </row>
    <row r="1355" spans="1:56" hidden="1" x14ac:dyDescent="0.15">
      <c r="A1355">
        <v>238</v>
      </c>
      <c r="B1355">
        <v>20</v>
      </c>
      <c r="C1355">
        <v>3</v>
      </c>
      <c r="D1355">
        <v>3</v>
      </c>
      <c r="E1355">
        <v>0</v>
      </c>
      <c r="G1355" s="1">
        <v>44893</v>
      </c>
      <c r="H1355" t="s">
        <v>2267</v>
      </c>
      <c r="I1355" t="s">
        <v>56</v>
      </c>
      <c r="J1355">
        <v>245</v>
      </c>
      <c r="K1355" s="1">
        <v>43542</v>
      </c>
      <c r="L1355" s="1">
        <v>43542</v>
      </c>
      <c r="M1355" s="1">
        <v>43535</v>
      </c>
      <c r="N1355" t="s">
        <v>1827</v>
      </c>
      <c r="O1355" t="s">
        <v>1828</v>
      </c>
      <c r="P1355" t="s">
        <v>1829</v>
      </c>
      <c r="Q1355" t="s">
        <v>1830</v>
      </c>
      <c r="R1355" s="1">
        <v>45361</v>
      </c>
      <c r="T1355" t="s">
        <v>2295</v>
      </c>
      <c r="U1355" t="s">
        <v>1684</v>
      </c>
      <c r="W1355" t="s">
        <v>1685</v>
      </c>
      <c r="X1355" t="s">
        <v>59</v>
      </c>
      <c r="Y1355" t="s">
        <v>1686</v>
      </c>
      <c r="Z1355" t="s">
        <v>1687</v>
      </c>
      <c r="AA1355" t="s">
        <v>1688</v>
      </c>
      <c r="AC1355">
        <v>1</v>
      </c>
      <c r="AG1355" t="s">
        <v>2258</v>
      </c>
      <c r="AL1355">
        <v>0</v>
      </c>
      <c r="AM1355">
        <v>0</v>
      </c>
      <c r="AN1355">
        <v>1</v>
      </c>
      <c r="AO1355">
        <v>1</v>
      </c>
      <c r="AR1355" s="2">
        <v>44893.565555555557</v>
      </c>
      <c r="AS1355" s="2">
        <v>44893.565555555557</v>
      </c>
      <c r="AT1355">
        <v>512272</v>
      </c>
      <c r="AU1355">
        <v>29</v>
      </c>
      <c r="AV1355">
        <v>0</v>
      </c>
      <c r="AW1355">
        <v>0</v>
      </c>
      <c r="AY1355" t="s">
        <v>1831</v>
      </c>
      <c r="BA1355" s="2">
        <v>44183</v>
      </c>
      <c r="BB1355" s="2">
        <v>44183</v>
      </c>
      <c r="BC1355" t="s">
        <v>63</v>
      </c>
      <c r="BD1355">
        <v>31</v>
      </c>
    </row>
    <row r="1356" spans="1:56" hidden="1" x14ac:dyDescent="0.15">
      <c r="A1356">
        <v>238</v>
      </c>
      <c r="B1356">
        <v>20</v>
      </c>
      <c r="C1356">
        <v>3</v>
      </c>
      <c r="D1356">
        <v>3</v>
      </c>
      <c r="E1356">
        <v>0</v>
      </c>
      <c r="G1356" s="1">
        <v>44893</v>
      </c>
      <c r="H1356" t="s">
        <v>2267</v>
      </c>
      <c r="I1356" t="s">
        <v>56</v>
      </c>
      <c r="J1356">
        <v>245</v>
      </c>
      <c r="K1356" s="1">
        <v>43542</v>
      </c>
      <c r="L1356" s="1">
        <v>43542</v>
      </c>
      <c r="M1356" s="1">
        <v>43535</v>
      </c>
      <c r="N1356" t="s">
        <v>1832</v>
      </c>
      <c r="O1356" t="s">
        <v>1833</v>
      </c>
      <c r="P1356" t="s">
        <v>1834</v>
      </c>
      <c r="Q1356" t="s">
        <v>1835</v>
      </c>
      <c r="R1356" s="1">
        <v>45361</v>
      </c>
      <c r="T1356" t="s">
        <v>2295</v>
      </c>
      <c r="U1356" t="s">
        <v>1684</v>
      </c>
      <c r="W1356" t="s">
        <v>1685</v>
      </c>
      <c r="X1356" t="s">
        <v>59</v>
      </c>
      <c r="Y1356" t="s">
        <v>1686</v>
      </c>
      <c r="Z1356" t="s">
        <v>1687</v>
      </c>
      <c r="AA1356" t="s">
        <v>1688</v>
      </c>
      <c r="AC1356">
        <v>1</v>
      </c>
      <c r="AG1356" t="s">
        <v>2258</v>
      </c>
      <c r="AL1356">
        <v>0</v>
      </c>
      <c r="AM1356">
        <v>0</v>
      </c>
      <c r="AN1356">
        <v>1</v>
      </c>
      <c r="AO1356">
        <v>1</v>
      </c>
      <c r="AR1356" s="2">
        <v>44893.565555555557</v>
      </c>
      <c r="AS1356" s="2">
        <v>44893.565555555557</v>
      </c>
      <c r="AT1356">
        <v>512272</v>
      </c>
      <c r="AU1356">
        <v>30</v>
      </c>
      <c r="AV1356">
        <v>0</v>
      </c>
      <c r="AW1356">
        <v>2</v>
      </c>
      <c r="AX1356" t="s">
        <v>2846</v>
      </c>
      <c r="AY1356" t="s">
        <v>2845</v>
      </c>
      <c r="BA1356" s="2">
        <v>44748.553368055553</v>
      </c>
      <c r="BB1356" s="2">
        <v>44183</v>
      </c>
      <c r="BC1356">
        <v>512272</v>
      </c>
      <c r="BD1356">
        <v>31</v>
      </c>
    </row>
    <row r="1357" spans="1:56" hidden="1" x14ac:dyDescent="0.15">
      <c r="A1357">
        <v>238</v>
      </c>
      <c r="B1357">
        <v>20</v>
      </c>
      <c r="C1357">
        <v>3</v>
      </c>
      <c r="D1357">
        <v>3</v>
      </c>
      <c r="E1357">
        <v>0</v>
      </c>
      <c r="G1357" s="1">
        <v>44893</v>
      </c>
      <c r="H1357" t="s">
        <v>2267</v>
      </c>
      <c r="I1357" t="s">
        <v>56</v>
      </c>
      <c r="J1357">
        <v>245</v>
      </c>
      <c r="K1357" s="1">
        <v>43542</v>
      </c>
      <c r="L1357" s="1">
        <v>43542</v>
      </c>
      <c r="M1357" s="1">
        <v>43535</v>
      </c>
      <c r="N1357" t="s">
        <v>1837</v>
      </c>
      <c r="O1357" t="s">
        <v>1838</v>
      </c>
      <c r="P1357" t="s">
        <v>1839</v>
      </c>
      <c r="Q1357" t="s">
        <v>1840</v>
      </c>
      <c r="R1357" s="1">
        <v>45361</v>
      </c>
      <c r="T1357" t="s">
        <v>2295</v>
      </c>
      <c r="U1357" t="s">
        <v>1684</v>
      </c>
      <c r="W1357" t="s">
        <v>1685</v>
      </c>
      <c r="X1357" t="s">
        <v>59</v>
      </c>
      <c r="Y1357" t="s">
        <v>1686</v>
      </c>
      <c r="Z1357" t="s">
        <v>1687</v>
      </c>
      <c r="AA1357" t="s">
        <v>1688</v>
      </c>
      <c r="AC1357">
        <v>1</v>
      </c>
      <c r="AG1357" t="s">
        <v>2258</v>
      </c>
      <c r="AL1357">
        <v>0</v>
      </c>
      <c r="AM1357">
        <v>0</v>
      </c>
      <c r="AN1357">
        <v>1</v>
      </c>
      <c r="AO1357">
        <v>1</v>
      </c>
      <c r="AR1357" s="2">
        <v>44893.565555555557</v>
      </c>
      <c r="AS1357" s="2">
        <v>44893.565555555557</v>
      </c>
      <c r="AT1357">
        <v>512272</v>
      </c>
      <c r="AU1357">
        <v>31</v>
      </c>
      <c r="AV1357">
        <v>0</v>
      </c>
      <c r="AW1357">
        <v>0</v>
      </c>
      <c r="AY1357" t="s">
        <v>1841</v>
      </c>
      <c r="BA1357" s="2">
        <v>44183</v>
      </c>
      <c r="BB1357" s="2">
        <v>44183</v>
      </c>
      <c r="BC1357" t="s">
        <v>63</v>
      </c>
      <c r="BD1357">
        <v>31</v>
      </c>
    </row>
    <row r="1358" spans="1:56" hidden="1" x14ac:dyDescent="0.15">
      <c r="A1358">
        <v>238</v>
      </c>
      <c r="B1358">
        <v>20</v>
      </c>
      <c r="C1358">
        <v>3</v>
      </c>
      <c r="D1358">
        <v>3</v>
      </c>
      <c r="E1358">
        <v>0</v>
      </c>
      <c r="G1358" s="1">
        <v>44893</v>
      </c>
      <c r="H1358" t="s">
        <v>2267</v>
      </c>
      <c r="I1358" t="s">
        <v>56</v>
      </c>
      <c r="J1358">
        <v>245</v>
      </c>
      <c r="K1358" s="1">
        <v>43542</v>
      </c>
      <c r="L1358" s="1">
        <v>43542</v>
      </c>
      <c r="M1358" s="1">
        <v>43535</v>
      </c>
      <c r="N1358" t="s">
        <v>1842</v>
      </c>
      <c r="O1358" t="s">
        <v>1843</v>
      </c>
      <c r="P1358" t="s">
        <v>1844</v>
      </c>
      <c r="Q1358" t="s">
        <v>1845</v>
      </c>
      <c r="R1358" s="1">
        <v>45361</v>
      </c>
      <c r="T1358" t="s">
        <v>2295</v>
      </c>
      <c r="U1358" t="s">
        <v>1684</v>
      </c>
      <c r="W1358" t="s">
        <v>1685</v>
      </c>
      <c r="X1358" t="s">
        <v>59</v>
      </c>
      <c r="Y1358" t="s">
        <v>1686</v>
      </c>
      <c r="Z1358" t="s">
        <v>1687</v>
      </c>
      <c r="AA1358" t="s">
        <v>1688</v>
      </c>
      <c r="AC1358">
        <v>1</v>
      </c>
      <c r="AG1358" t="s">
        <v>2258</v>
      </c>
      <c r="AL1358">
        <v>0</v>
      </c>
      <c r="AM1358">
        <v>0</v>
      </c>
      <c r="AN1358">
        <v>1</v>
      </c>
      <c r="AO1358">
        <v>1</v>
      </c>
      <c r="AR1358" s="2">
        <v>44893.565555555557</v>
      </c>
      <c r="AS1358" s="2">
        <v>44893.565555555557</v>
      </c>
      <c r="AT1358">
        <v>512272</v>
      </c>
      <c r="AU1358">
        <v>32</v>
      </c>
      <c r="AV1358">
        <v>0</v>
      </c>
      <c r="AW1358">
        <v>2</v>
      </c>
      <c r="AX1358" t="s">
        <v>2724</v>
      </c>
      <c r="AY1358" t="s">
        <v>2723</v>
      </c>
      <c r="BA1358" s="2">
        <v>44720.381342592591</v>
      </c>
      <c r="BB1358" s="2">
        <v>44183</v>
      </c>
      <c r="BC1358">
        <v>512272</v>
      </c>
      <c r="BD1358">
        <v>31</v>
      </c>
    </row>
    <row r="1359" spans="1:56" hidden="1" x14ac:dyDescent="0.15">
      <c r="A1359">
        <v>238</v>
      </c>
      <c r="B1359">
        <v>20</v>
      </c>
      <c r="C1359">
        <v>3</v>
      </c>
      <c r="D1359">
        <v>3</v>
      </c>
      <c r="E1359">
        <v>0</v>
      </c>
      <c r="G1359" s="1">
        <v>44893</v>
      </c>
      <c r="H1359" t="s">
        <v>2267</v>
      </c>
      <c r="I1359" t="s">
        <v>56</v>
      </c>
      <c r="J1359">
        <v>245</v>
      </c>
      <c r="K1359" s="1">
        <v>43542</v>
      </c>
      <c r="L1359" s="1">
        <v>43542</v>
      </c>
      <c r="M1359" s="1">
        <v>43535</v>
      </c>
      <c r="N1359" t="s">
        <v>1847</v>
      </c>
      <c r="O1359" t="s">
        <v>1848</v>
      </c>
      <c r="P1359" t="s">
        <v>1849</v>
      </c>
      <c r="Q1359" t="s">
        <v>1850</v>
      </c>
      <c r="R1359" s="1">
        <v>45361</v>
      </c>
      <c r="T1359" t="s">
        <v>2295</v>
      </c>
      <c r="U1359" t="s">
        <v>1684</v>
      </c>
      <c r="W1359" t="s">
        <v>1685</v>
      </c>
      <c r="X1359" t="s">
        <v>59</v>
      </c>
      <c r="Y1359" t="s">
        <v>1686</v>
      </c>
      <c r="Z1359" t="s">
        <v>1687</v>
      </c>
      <c r="AA1359" t="s">
        <v>1688</v>
      </c>
      <c r="AC1359">
        <v>1</v>
      </c>
      <c r="AG1359" t="s">
        <v>2258</v>
      </c>
      <c r="AL1359">
        <v>0</v>
      </c>
      <c r="AM1359">
        <v>0</v>
      </c>
      <c r="AN1359">
        <v>1</v>
      </c>
      <c r="AO1359">
        <v>1</v>
      </c>
      <c r="AR1359" s="2">
        <v>44893.565555555557</v>
      </c>
      <c r="AS1359" s="2">
        <v>44893.565555555557</v>
      </c>
      <c r="AT1359">
        <v>512272</v>
      </c>
      <c r="AU1359">
        <v>33</v>
      </c>
      <c r="AV1359">
        <v>0</v>
      </c>
      <c r="AW1359">
        <v>2</v>
      </c>
      <c r="AX1359" t="s">
        <v>2306</v>
      </c>
      <c r="AY1359" t="s">
        <v>2307</v>
      </c>
      <c r="BA1359" s="2">
        <v>44342.474918981483</v>
      </c>
      <c r="BB1359" s="2">
        <v>44183</v>
      </c>
      <c r="BC1359">
        <v>99127</v>
      </c>
      <c r="BD1359">
        <v>31</v>
      </c>
    </row>
    <row r="1360" spans="1:56" hidden="1" x14ac:dyDescent="0.15">
      <c r="A1360">
        <v>238</v>
      </c>
      <c r="B1360">
        <v>20</v>
      </c>
      <c r="C1360">
        <v>3</v>
      </c>
      <c r="D1360">
        <v>3</v>
      </c>
      <c r="E1360">
        <v>0</v>
      </c>
      <c r="G1360" s="1">
        <v>44893</v>
      </c>
      <c r="H1360" t="s">
        <v>2267</v>
      </c>
      <c r="I1360" t="s">
        <v>56</v>
      </c>
      <c r="J1360">
        <v>245</v>
      </c>
      <c r="K1360" s="1">
        <v>43542</v>
      </c>
      <c r="L1360" s="1">
        <v>43542</v>
      </c>
      <c r="M1360" s="1">
        <v>43535</v>
      </c>
      <c r="N1360" t="s">
        <v>1852</v>
      </c>
      <c r="O1360" t="s">
        <v>1853</v>
      </c>
      <c r="P1360" t="s">
        <v>1854</v>
      </c>
      <c r="Q1360" t="s">
        <v>1855</v>
      </c>
      <c r="R1360" s="1">
        <v>45361</v>
      </c>
      <c r="T1360" t="s">
        <v>2295</v>
      </c>
      <c r="U1360" t="s">
        <v>1684</v>
      </c>
      <c r="W1360" t="s">
        <v>1685</v>
      </c>
      <c r="X1360" t="s">
        <v>59</v>
      </c>
      <c r="Y1360" t="s">
        <v>1686</v>
      </c>
      <c r="Z1360" t="s">
        <v>1687</v>
      </c>
      <c r="AA1360" t="s">
        <v>1688</v>
      </c>
      <c r="AC1360">
        <v>1</v>
      </c>
      <c r="AG1360" t="s">
        <v>2258</v>
      </c>
      <c r="AL1360">
        <v>0</v>
      </c>
      <c r="AM1360">
        <v>0</v>
      </c>
      <c r="AN1360">
        <v>1</v>
      </c>
      <c r="AO1360">
        <v>1</v>
      </c>
      <c r="AR1360" s="2">
        <v>44893.565555555557</v>
      </c>
      <c r="AS1360" s="2">
        <v>44893.565555555557</v>
      </c>
      <c r="AT1360">
        <v>512272</v>
      </c>
      <c r="AU1360">
        <v>34</v>
      </c>
      <c r="AV1360">
        <v>0</v>
      </c>
      <c r="AW1360">
        <v>0</v>
      </c>
      <c r="AY1360" t="s">
        <v>1856</v>
      </c>
      <c r="BA1360" s="2">
        <v>44183</v>
      </c>
      <c r="BB1360" s="2">
        <v>44183</v>
      </c>
      <c r="BC1360" t="s">
        <v>63</v>
      </c>
      <c r="BD1360">
        <v>31</v>
      </c>
    </row>
    <row r="1361" spans="1:56" hidden="1" x14ac:dyDescent="0.15">
      <c r="A1361">
        <v>238</v>
      </c>
      <c r="B1361">
        <v>20</v>
      </c>
      <c r="C1361">
        <v>3</v>
      </c>
      <c r="D1361">
        <v>3</v>
      </c>
      <c r="E1361">
        <v>0</v>
      </c>
      <c r="G1361" s="1">
        <v>44893</v>
      </c>
      <c r="H1361" t="s">
        <v>2267</v>
      </c>
      <c r="I1361" t="s">
        <v>56</v>
      </c>
      <c r="J1361">
        <v>245</v>
      </c>
      <c r="K1361" s="1">
        <v>43542</v>
      </c>
      <c r="L1361" s="1">
        <v>43542</v>
      </c>
      <c r="M1361" s="1">
        <v>43535</v>
      </c>
      <c r="N1361" t="s">
        <v>1857</v>
      </c>
      <c r="O1361" t="s">
        <v>1858</v>
      </c>
      <c r="P1361" t="s">
        <v>1859</v>
      </c>
      <c r="Q1361" t="s">
        <v>1860</v>
      </c>
      <c r="R1361" s="1">
        <v>45361</v>
      </c>
      <c r="T1361" t="s">
        <v>2295</v>
      </c>
      <c r="U1361" t="s">
        <v>1684</v>
      </c>
      <c r="W1361" t="s">
        <v>1685</v>
      </c>
      <c r="X1361" t="s">
        <v>59</v>
      </c>
      <c r="Y1361" t="s">
        <v>1686</v>
      </c>
      <c r="Z1361" t="s">
        <v>1687</v>
      </c>
      <c r="AA1361" t="s">
        <v>1688</v>
      </c>
      <c r="AC1361">
        <v>1</v>
      </c>
      <c r="AG1361" t="s">
        <v>2258</v>
      </c>
      <c r="AL1361">
        <v>0</v>
      </c>
      <c r="AM1361">
        <v>0</v>
      </c>
      <c r="AN1361">
        <v>1</v>
      </c>
      <c r="AO1361">
        <v>1</v>
      </c>
      <c r="AR1361" s="2">
        <v>44893.565555555557</v>
      </c>
      <c r="AS1361" s="2">
        <v>44893.565555555557</v>
      </c>
      <c r="AT1361">
        <v>512272</v>
      </c>
      <c r="AU1361">
        <v>35</v>
      </c>
      <c r="AV1361">
        <v>0</v>
      </c>
      <c r="AW1361">
        <v>2</v>
      </c>
      <c r="AX1361" t="s">
        <v>2308</v>
      </c>
      <c r="AY1361" t="s">
        <v>2309</v>
      </c>
      <c r="BA1361" s="2">
        <v>44342.474282407406</v>
      </c>
      <c r="BB1361" s="2">
        <v>44183</v>
      </c>
      <c r="BC1361">
        <v>99127</v>
      </c>
      <c r="BD1361">
        <v>31</v>
      </c>
    </row>
    <row r="1362" spans="1:56" hidden="1" x14ac:dyDescent="0.15">
      <c r="A1362">
        <v>238</v>
      </c>
      <c r="B1362">
        <v>20</v>
      </c>
      <c r="C1362">
        <v>3</v>
      </c>
      <c r="D1362">
        <v>3</v>
      </c>
      <c r="E1362">
        <v>0</v>
      </c>
      <c r="G1362" s="1">
        <v>44893</v>
      </c>
      <c r="H1362" t="s">
        <v>2267</v>
      </c>
      <c r="I1362" t="s">
        <v>56</v>
      </c>
      <c r="J1362">
        <v>245</v>
      </c>
      <c r="K1362" s="1">
        <v>43542</v>
      </c>
      <c r="L1362" s="1">
        <v>43542</v>
      </c>
      <c r="M1362" s="1">
        <v>43535</v>
      </c>
      <c r="N1362" t="s">
        <v>1862</v>
      </c>
      <c r="O1362" t="s">
        <v>1863</v>
      </c>
      <c r="P1362" t="s">
        <v>1864</v>
      </c>
      <c r="Q1362" t="s">
        <v>1865</v>
      </c>
      <c r="R1362" s="1">
        <v>45361</v>
      </c>
      <c r="T1362" t="s">
        <v>2295</v>
      </c>
      <c r="U1362" t="s">
        <v>1684</v>
      </c>
      <c r="W1362" t="s">
        <v>1685</v>
      </c>
      <c r="X1362" t="s">
        <v>59</v>
      </c>
      <c r="Y1362" t="s">
        <v>1686</v>
      </c>
      <c r="Z1362" t="s">
        <v>1687</v>
      </c>
      <c r="AA1362" t="s">
        <v>1688</v>
      </c>
      <c r="AC1362">
        <v>1</v>
      </c>
      <c r="AG1362" t="s">
        <v>2258</v>
      </c>
      <c r="AL1362">
        <v>0</v>
      </c>
      <c r="AM1362">
        <v>0</v>
      </c>
      <c r="AN1362">
        <v>1</v>
      </c>
      <c r="AO1362">
        <v>1</v>
      </c>
      <c r="AR1362" s="2">
        <v>44893.565555555557</v>
      </c>
      <c r="AS1362" s="2">
        <v>44893.565555555557</v>
      </c>
      <c r="AT1362">
        <v>512272</v>
      </c>
      <c r="AU1362">
        <v>36</v>
      </c>
      <c r="AV1362">
        <v>0</v>
      </c>
      <c r="AW1362">
        <v>0</v>
      </c>
      <c r="AY1362" t="s">
        <v>1866</v>
      </c>
      <c r="BA1362" s="2">
        <v>44183</v>
      </c>
      <c r="BB1362" s="2">
        <v>44183</v>
      </c>
      <c r="BC1362" t="s">
        <v>63</v>
      </c>
      <c r="BD1362">
        <v>31</v>
      </c>
    </row>
    <row r="1363" spans="1:56" hidden="1" x14ac:dyDescent="0.15">
      <c r="A1363">
        <v>238</v>
      </c>
      <c r="B1363">
        <v>20</v>
      </c>
      <c r="C1363">
        <v>3</v>
      </c>
      <c r="D1363">
        <v>3</v>
      </c>
      <c r="E1363">
        <v>0</v>
      </c>
      <c r="G1363" s="1">
        <v>44893</v>
      </c>
      <c r="H1363" t="s">
        <v>2267</v>
      </c>
      <c r="I1363" t="s">
        <v>56</v>
      </c>
      <c r="J1363">
        <v>245</v>
      </c>
      <c r="K1363" s="1">
        <v>43542</v>
      </c>
      <c r="L1363" s="1">
        <v>43542</v>
      </c>
      <c r="M1363" s="1">
        <v>43535</v>
      </c>
      <c r="N1363" t="s">
        <v>1867</v>
      </c>
      <c r="O1363" t="s">
        <v>1868</v>
      </c>
      <c r="P1363" t="s">
        <v>1869</v>
      </c>
      <c r="Q1363" t="s">
        <v>1870</v>
      </c>
      <c r="R1363" s="1">
        <v>45361</v>
      </c>
      <c r="T1363" t="s">
        <v>2295</v>
      </c>
      <c r="U1363" t="s">
        <v>1684</v>
      </c>
      <c r="W1363" t="s">
        <v>1685</v>
      </c>
      <c r="X1363" t="s">
        <v>59</v>
      </c>
      <c r="Y1363" t="s">
        <v>1686</v>
      </c>
      <c r="Z1363" t="s">
        <v>1687</v>
      </c>
      <c r="AA1363" t="s">
        <v>1688</v>
      </c>
      <c r="AC1363">
        <v>1</v>
      </c>
      <c r="AG1363" t="s">
        <v>2258</v>
      </c>
      <c r="AL1363">
        <v>0</v>
      </c>
      <c r="AM1363">
        <v>0</v>
      </c>
      <c r="AN1363">
        <v>1</v>
      </c>
      <c r="AO1363">
        <v>1</v>
      </c>
      <c r="AR1363" s="2">
        <v>44893.565555555557</v>
      </c>
      <c r="AS1363" s="2">
        <v>44893.565555555557</v>
      </c>
      <c r="AT1363">
        <v>512272</v>
      </c>
      <c r="AU1363">
        <v>37</v>
      </c>
      <c r="AV1363">
        <v>0</v>
      </c>
      <c r="AW1363">
        <v>2</v>
      </c>
      <c r="AX1363" t="s">
        <v>2524</v>
      </c>
      <c r="AY1363" t="s">
        <v>2525</v>
      </c>
      <c r="BA1363" s="2">
        <v>44518.609953703701</v>
      </c>
      <c r="BB1363" s="2">
        <v>44183</v>
      </c>
      <c r="BC1363">
        <v>99127</v>
      </c>
      <c r="BD1363">
        <v>31</v>
      </c>
    </row>
    <row r="1364" spans="1:56" hidden="1" x14ac:dyDescent="0.15">
      <c r="A1364">
        <v>238</v>
      </c>
      <c r="B1364">
        <v>20</v>
      </c>
      <c r="C1364">
        <v>3</v>
      </c>
      <c r="D1364">
        <v>3</v>
      </c>
      <c r="E1364">
        <v>0</v>
      </c>
      <c r="G1364" s="1">
        <v>44893</v>
      </c>
      <c r="H1364" t="s">
        <v>2267</v>
      </c>
      <c r="I1364" t="s">
        <v>56</v>
      </c>
      <c r="J1364">
        <v>245</v>
      </c>
      <c r="K1364" s="1">
        <v>43542</v>
      </c>
      <c r="L1364" s="1">
        <v>43542</v>
      </c>
      <c r="M1364" s="1">
        <v>43535</v>
      </c>
      <c r="N1364" t="s">
        <v>1872</v>
      </c>
      <c r="O1364" t="s">
        <v>1873</v>
      </c>
      <c r="P1364" t="s">
        <v>1874</v>
      </c>
      <c r="Q1364" t="s">
        <v>1875</v>
      </c>
      <c r="R1364" s="1">
        <v>45361</v>
      </c>
      <c r="T1364" t="s">
        <v>2295</v>
      </c>
      <c r="U1364" t="s">
        <v>1684</v>
      </c>
      <c r="W1364" t="s">
        <v>1685</v>
      </c>
      <c r="X1364" t="s">
        <v>59</v>
      </c>
      <c r="Y1364" t="s">
        <v>1686</v>
      </c>
      <c r="Z1364" t="s">
        <v>1687</v>
      </c>
      <c r="AA1364" t="s">
        <v>1688</v>
      </c>
      <c r="AC1364">
        <v>1</v>
      </c>
      <c r="AG1364" t="s">
        <v>2258</v>
      </c>
      <c r="AL1364">
        <v>0</v>
      </c>
      <c r="AM1364">
        <v>0</v>
      </c>
      <c r="AN1364">
        <v>1</v>
      </c>
      <c r="AO1364">
        <v>1</v>
      </c>
      <c r="AR1364" s="2">
        <v>44893.565555555557</v>
      </c>
      <c r="AS1364" s="2">
        <v>44893.565555555557</v>
      </c>
      <c r="AT1364">
        <v>512272</v>
      </c>
      <c r="AU1364">
        <v>38</v>
      </c>
      <c r="AV1364">
        <v>0</v>
      </c>
      <c r="AW1364">
        <v>2</v>
      </c>
      <c r="AX1364" t="s">
        <v>2310</v>
      </c>
      <c r="AY1364" t="s">
        <v>2311</v>
      </c>
      <c r="BA1364" s="2">
        <v>44342.476307870369</v>
      </c>
      <c r="BB1364" s="2">
        <v>44183</v>
      </c>
      <c r="BC1364">
        <v>99127</v>
      </c>
      <c r="BD1364">
        <v>31</v>
      </c>
    </row>
    <row r="1365" spans="1:56" hidden="1" x14ac:dyDescent="0.15">
      <c r="A1365">
        <v>238</v>
      </c>
      <c r="B1365">
        <v>20</v>
      </c>
      <c r="C1365">
        <v>3</v>
      </c>
      <c r="D1365">
        <v>3</v>
      </c>
      <c r="E1365">
        <v>0</v>
      </c>
      <c r="G1365" s="1">
        <v>44893</v>
      </c>
      <c r="H1365" t="s">
        <v>2267</v>
      </c>
      <c r="I1365" t="s">
        <v>56</v>
      </c>
      <c r="J1365">
        <v>245</v>
      </c>
      <c r="K1365" s="1">
        <v>43542</v>
      </c>
      <c r="L1365" s="1">
        <v>43542</v>
      </c>
      <c r="M1365" s="1">
        <v>43535</v>
      </c>
      <c r="N1365" t="s">
        <v>1877</v>
      </c>
      <c r="O1365" t="s">
        <v>1878</v>
      </c>
      <c r="P1365" t="s">
        <v>1879</v>
      </c>
      <c r="Q1365" t="s">
        <v>1880</v>
      </c>
      <c r="R1365" s="1">
        <v>45361</v>
      </c>
      <c r="T1365" t="s">
        <v>2295</v>
      </c>
      <c r="U1365" t="s">
        <v>1684</v>
      </c>
      <c r="W1365" t="s">
        <v>1685</v>
      </c>
      <c r="X1365" t="s">
        <v>59</v>
      </c>
      <c r="Y1365" t="s">
        <v>1686</v>
      </c>
      <c r="Z1365" t="s">
        <v>1687</v>
      </c>
      <c r="AA1365" t="s">
        <v>1688</v>
      </c>
      <c r="AC1365">
        <v>1</v>
      </c>
      <c r="AG1365" t="s">
        <v>2258</v>
      </c>
      <c r="AL1365">
        <v>0</v>
      </c>
      <c r="AM1365">
        <v>0</v>
      </c>
      <c r="AN1365">
        <v>1</v>
      </c>
      <c r="AO1365">
        <v>1</v>
      </c>
      <c r="AR1365" s="2">
        <v>44893.565555555557</v>
      </c>
      <c r="AS1365" s="2">
        <v>44893.565555555557</v>
      </c>
      <c r="AT1365">
        <v>512272</v>
      </c>
      <c r="AU1365">
        <v>39</v>
      </c>
      <c r="AV1365">
        <v>0</v>
      </c>
      <c r="AW1365">
        <v>2</v>
      </c>
      <c r="AX1365" t="s">
        <v>2722</v>
      </c>
      <c r="AY1365" t="s">
        <v>2721</v>
      </c>
      <c r="BA1365" s="2">
        <v>44720.381701388891</v>
      </c>
      <c r="BB1365" s="2">
        <v>44183</v>
      </c>
      <c r="BC1365">
        <v>512272</v>
      </c>
      <c r="BD1365">
        <v>31</v>
      </c>
    </row>
    <row r="1366" spans="1:56" hidden="1" x14ac:dyDescent="0.15">
      <c r="A1366">
        <v>238</v>
      </c>
      <c r="B1366">
        <v>20</v>
      </c>
      <c r="C1366">
        <v>3</v>
      </c>
      <c r="D1366">
        <v>3</v>
      </c>
      <c r="E1366">
        <v>0</v>
      </c>
      <c r="G1366" s="1">
        <v>44893</v>
      </c>
      <c r="H1366" t="s">
        <v>2267</v>
      </c>
      <c r="I1366" t="s">
        <v>56</v>
      </c>
      <c r="J1366">
        <v>245</v>
      </c>
      <c r="K1366" s="1">
        <v>43542</v>
      </c>
      <c r="L1366" s="1">
        <v>43542</v>
      </c>
      <c r="M1366" s="1">
        <v>43535</v>
      </c>
      <c r="N1366" t="s">
        <v>1882</v>
      </c>
      <c r="O1366" t="s">
        <v>1883</v>
      </c>
      <c r="P1366" t="s">
        <v>1884</v>
      </c>
      <c r="Q1366" t="s">
        <v>1885</v>
      </c>
      <c r="R1366" s="1">
        <v>45361</v>
      </c>
      <c r="T1366" t="s">
        <v>2295</v>
      </c>
      <c r="U1366" t="s">
        <v>1684</v>
      </c>
      <c r="W1366" t="s">
        <v>1685</v>
      </c>
      <c r="X1366" t="s">
        <v>59</v>
      </c>
      <c r="Y1366" t="s">
        <v>1686</v>
      </c>
      <c r="Z1366" t="s">
        <v>1687</v>
      </c>
      <c r="AA1366" t="s">
        <v>1688</v>
      </c>
      <c r="AC1366">
        <v>1</v>
      </c>
      <c r="AG1366" t="s">
        <v>2258</v>
      </c>
      <c r="AL1366">
        <v>0</v>
      </c>
      <c r="AM1366">
        <v>0</v>
      </c>
      <c r="AN1366">
        <v>1</v>
      </c>
      <c r="AO1366">
        <v>1</v>
      </c>
      <c r="AR1366" s="2">
        <v>44893.565555555557</v>
      </c>
      <c r="AS1366" s="2">
        <v>44893.565555555557</v>
      </c>
      <c r="AT1366">
        <v>512272</v>
      </c>
      <c r="AU1366">
        <v>40</v>
      </c>
      <c r="AV1366">
        <v>0</v>
      </c>
      <c r="AW1366">
        <v>2</v>
      </c>
      <c r="AX1366" t="s">
        <v>2314</v>
      </c>
      <c r="AY1366" t="s">
        <v>2315</v>
      </c>
      <c r="BA1366" s="2">
        <v>44333.606412037036</v>
      </c>
      <c r="BB1366" s="2">
        <v>44183</v>
      </c>
      <c r="BC1366">
        <v>99127</v>
      </c>
      <c r="BD1366">
        <v>31</v>
      </c>
    </row>
    <row r="1367" spans="1:56" hidden="1" x14ac:dyDescent="0.15">
      <c r="A1367">
        <v>238</v>
      </c>
      <c r="B1367">
        <v>20</v>
      </c>
      <c r="C1367">
        <v>3</v>
      </c>
      <c r="D1367">
        <v>3</v>
      </c>
      <c r="E1367">
        <v>0</v>
      </c>
      <c r="G1367" s="1">
        <v>44893</v>
      </c>
      <c r="H1367" t="s">
        <v>2267</v>
      </c>
      <c r="I1367" t="s">
        <v>56</v>
      </c>
      <c r="J1367">
        <v>245</v>
      </c>
      <c r="K1367" s="1">
        <v>43542</v>
      </c>
      <c r="L1367" s="1">
        <v>43542</v>
      </c>
      <c r="M1367" s="1">
        <v>43535</v>
      </c>
      <c r="N1367" t="s">
        <v>1892</v>
      </c>
      <c r="O1367" t="s">
        <v>1893</v>
      </c>
      <c r="P1367" t="s">
        <v>1894</v>
      </c>
      <c r="Q1367" t="s">
        <v>1895</v>
      </c>
      <c r="R1367" s="1">
        <v>45361</v>
      </c>
      <c r="T1367" t="s">
        <v>2295</v>
      </c>
      <c r="U1367" t="s">
        <v>1684</v>
      </c>
      <c r="W1367" t="s">
        <v>1685</v>
      </c>
      <c r="X1367" t="s">
        <v>59</v>
      </c>
      <c r="Y1367" t="s">
        <v>1686</v>
      </c>
      <c r="Z1367" t="s">
        <v>1687</v>
      </c>
      <c r="AA1367" t="s">
        <v>1688</v>
      </c>
      <c r="AC1367">
        <v>1</v>
      </c>
      <c r="AG1367" t="s">
        <v>2258</v>
      </c>
      <c r="AL1367">
        <v>0</v>
      </c>
      <c r="AM1367">
        <v>0</v>
      </c>
      <c r="AN1367">
        <v>1</v>
      </c>
      <c r="AO1367">
        <v>1</v>
      </c>
      <c r="AR1367" s="2">
        <v>44893.565555555557</v>
      </c>
      <c r="AS1367" s="2">
        <v>44893.565555555557</v>
      </c>
      <c r="AT1367">
        <v>512272</v>
      </c>
      <c r="AU1367">
        <v>42</v>
      </c>
      <c r="AV1367">
        <v>0</v>
      </c>
      <c r="AW1367">
        <v>2</v>
      </c>
      <c r="AX1367" t="s">
        <v>2526</v>
      </c>
      <c r="AY1367" t="s">
        <v>2527</v>
      </c>
      <c r="BA1367" s="2">
        <v>44518.61037037037</v>
      </c>
      <c r="BB1367" s="2">
        <v>44183</v>
      </c>
      <c r="BC1367">
        <v>99127</v>
      </c>
      <c r="BD1367">
        <v>31</v>
      </c>
    </row>
    <row r="1368" spans="1:56" hidden="1" x14ac:dyDescent="0.15">
      <c r="A1368">
        <v>238</v>
      </c>
      <c r="B1368">
        <v>20</v>
      </c>
      <c r="C1368">
        <v>3</v>
      </c>
      <c r="D1368">
        <v>3</v>
      </c>
      <c r="E1368">
        <v>0</v>
      </c>
      <c r="G1368" s="1">
        <v>44893</v>
      </c>
      <c r="H1368" t="s">
        <v>2267</v>
      </c>
      <c r="I1368" t="s">
        <v>56</v>
      </c>
      <c r="J1368">
        <v>245</v>
      </c>
      <c r="K1368" s="1">
        <v>43542</v>
      </c>
      <c r="L1368" s="1">
        <v>43542</v>
      </c>
      <c r="M1368" s="1">
        <v>43535</v>
      </c>
      <c r="N1368" t="s">
        <v>1897</v>
      </c>
      <c r="O1368" t="s">
        <v>1898</v>
      </c>
      <c r="P1368" t="s">
        <v>1899</v>
      </c>
      <c r="Q1368" t="s">
        <v>1900</v>
      </c>
      <c r="R1368" s="1">
        <v>45361</v>
      </c>
      <c r="T1368" t="s">
        <v>2295</v>
      </c>
      <c r="U1368" t="s">
        <v>1684</v>
      </c>
      <c r="W1368" t="s">
        <v>1685</v>
      </c>
      <c r="X1368" t="s">
        <v>59</v>
      </c>
      <c r="Y1368" t="s">
        <v>1686</v>
      </c>
      <c r="Z1368" t="s">
        <v>1687</v>
      </c>
      <c r="AA1368" t="s">
        <v>1688</v>
      </c>
      <c r="AC1368">
        <v>1</v>
      </c>
      <c r="AG1368" t="s">
        <v>2258</v>
      </c>
      <c r="AL1368">
        <v>0</v>
      </c>
      <c r="AM1368">
        <v>0</v>
      </c>
      <c r="AN1368">
        <v>1</v>
      </c>
      <c r="AO1368">
        <v>1</v>
      </c>
      <c r="AR1368" s="2">
        <v>44893.565555555557</v>
      </c>
      <c r="AS1368" s="2">
        <v>44893.565555555557</v>
      </c>
      <c r="AT1368">
        <v>512272</v>
      </c>
      <c r="AU1368">
        <v>43</v>
      </c>
      <c r="AV1368">
        <v>0</v>
      </c>
      <c r="AW1368">
        <v>2</v>
      </c>
      <c r="AX1368" t="s">
        <v>2528</v>
      </c>
      <c r="AY1368" t="s">
        <v>2529</v>
      </c>
      <c r="BA1368" s="2">
        <v>44518.611400462964</v>
      </c>
      <c r="BB1368" s="2">
        <v>44183</v>
      </c>
      <c r="BC1368">
        <v>99127</v>
      </c>
      <c r="BD1368">
        <v>31</v>
      </c>
    </row>
    <row r="1369" spans="1:56" hidden="1" x14ac:dyDescent="0.15">
      <c r="A1369">
        <v>238</v>
      </c>
      <c r="B1369">
        <v>20</v>
      </c>
      <c r="C1369">
        <v>3</v>
      </c>
      <c r="D1369">
        <v>3</v>
      </c>
      <c r="E1369">
        <v>0</v>
      </c>
      <c r="G1369" s="1">
        <v>44893</v>
      </c>
      <c r="H1369" t="s">
        <v>2267</v>
      </c>
      <c r="I1369" t="s">
        <v>56</v>
      </c>
      <c r="J1369">
        <v>245</v>
      </c>
      <c r="K1369" s="1">
        <v>43542</v>
      </c>
      <c r="L1369" s="1">
        <v>43542</v>
      </c>
      <c r="M1369" s="1">
        <v>43535</v>
      </c>
      <c r="N1369" t="s">
        <v>1902</v>
      </c>
      <c r="O1369" t="s">
        <v>1903</v>
      </c>
      <c r="P1369" t="s">
        <v>1904</v>
      </c>
      <c r="Q1369" t="s">
        <v>1905</v>
      </c>
      <c r="R1369" s="1">
        <v>45361</v>
      </c>
      <c r="T1369" t="s">
        <v>2295</v>
      </c>
      <c r="U1369" t="s">
        <v>1684</v>
      </c>
      <c r="W1369" t="s">
        <v>1685</v>
      </c>
      <c r="X1369" t="s">
        <v>59</v>
      </c>
      <c r="Y1369" t="s">
        <v>1686</v>
      </c>
      <c r="Z1369" t="s">
        <v>1687</v>
      </c>
      <c r="AA1369" t="s">
        <v>1688</v>
      </c>
      <c r="AC1369">
        <v>1</v>
      </c>
      <c r="AG1369" t="s">
        <v>2258</v>
      </c>
      <c r="AL1369">
        <v>0</v>
      </c>
      <c r="AM1369">
        <v>0</v>
      </c>
      <c r="AN1369">
        <v>1</v>
      </c>
      <c r="AO1369">
        <v>1</v>
      </c>
      <c r="AR1369" s="2">
        <v>44893.565555555557</v>
      </c>
      <c r="AS1369" s="2">
        <v>44893.565555555557</v>
      </c>
      <c r="AT1369">
        <v>512272</v>
      </c>
      <c r="AU1369">
        <v>44</v>
      </c>
      <c r="AV1369">
        <v>0</v>
      </c>
      <c r="AW1369">
        <v>2</v>
      </c>
      <c r="AX1369" t="s">
        <v>2530</v>
      </c>
      <c r="AY1369" t="s">
        <v>2531</v>
      </c>
      <c r="BA1369" s="2">
        <v>44518.610844907409</v>
      </c>
      <c r="BB1369" s="2">
        <v>44183</v>
      </c>
      <c r="BC1369">
        <v>99127</v>
      </c>
      <c r="BD1369">
        <v>31</v>
      </c>
    </row>
    <row r="1370" spans="1:56" hidden="1" x14ac:dyDescent="0.15">
      <c r="A1370">
        <v>238</v>
      </c>
      <c r="B1370">
        <v>20</v>
      </c>
      <c r="C1370">
        <v>3</v>
      </c>
      <c r="D1370">
        <v>3</v>
      </c>
      <c r="E1370">
        <v>0</v>
      </c>
      <c r="G1370" s="1">
        <v>44893</v>
      </c>
      <c r="H1370" t="s">
        <v>2267</v>
      </c>
      <c r="I1370" t="s">
        <v>56</v>
      </c>
      <c r="J1370">
        <v>245</v>
      </c>
      <c r="K1370" s="1">
        <v>43542</v>
      </c>
      <c r="L1370" s="1">
        <v>43542</v>
      </c>
      <c r="M1370" s="1">
        <v>43535</v>
      </c>
      <c r="N1370" t="s">
        <v>2720</v>
      </c>
      <c r="O1370" t="s">
        <v>1913</v>
      </c>
      <c r="P1370" t="s">
        <v>1914</v>
      </c>
      <c r="Q1370" t="s">
        <v>1915</v>
      </c>
      <c r="R1370" s="1">
        <v>45361</v>
      </c>
      <c r="T1370" t="s">
        <v>2295</v>
      </c>
      <c r="U1370" t="s">
        <v>1684</v>
      </c>
      <c r="W1370" t="s">
        <v>1685</v>
      </c>
      <c r="X1370" t="s">
        <v>59</v>
      </c>
      <c r="Y1370" t="s">
        <v>1686</v>
      </c>
      <c r="Z1370" t="s">
        <v>1687</v>
      </c>
      <c r="AA1370" t="s">
        <v>1688</v>
      </c>
      <c r="AC1370">
        <v>1</v>
      </c>
      <c r="AG1370" t="s">
        <v>2258</v>
      </c>
      <c r="AL1370">
        <v>0</v>
      </c>
      <c r="AM1370">
        <v>0</v>
      </c>
      <c r="AN1370">
        <v>1</v>
      </c>
      <c r="AO1370">
        <v>1</v>
      </c>
      <c r="AR1370" s="2">
        <v>44893.565555555557</v>
      </c>
      <c r="AS1370" s="2">
        <v>44893.565555555557</v>
      </c>
      <c r="AT1370">
        <v>512272</v>
      </c>
      <c r="AU1370">
        <v>46</v>
      </c>
      <c r="AV1370">
        <v>0</v>
      </c>
      <c r="AW1370">
        <v>2</v>
      </c>
      <c r="AX1370" t="s">
        <v>2532</v>
      </c>
      <c r="AY1370" t="s">
        <v>2533</v>
      </c>
      <c r="BA1370" s="2">
        <v>44720.375590277778</v>
      </c>
      <c r="BB1370" s="2">
        <v>44183</v>
      </c>
      <c r="BC1370">
        <v>512272</v>
      </c>
      <c r="BD1370">
        <v>31</v>
      </c>
    </row>
    <row r="1371" spans="1:56" hidden="1" x14ac:dyDescent="0.15">
      <c r="A1371">
        <v>238</v>
      </c>
      <c r="B1371">
        <v>20</v>
      </c>
      <c r="C1371">
        <v>3</v>
      </c>
      <c r="D1371">
        <v>3</v>
      </c>
      <c r="E1371">
        <v>0</v>
      </c>
      <c r="G1371" s="1">
        <v>44893</v>
      </c>
      <c r="H1371" t="s">
        <v>2267</v>
      </c>
      <c r="I1371" t="s">
        <v>56</v>
      </c>
      <c r="J1371">
        <v>245</v>
      </c>
      <c r="K1371" s="1">
        <v>43542</v>
      </c>
      <c r="L1371" s="1">
        <v>43542</v>
      </c>
      <c r="M1371" s="1">
        <v>43535</v>
      </c>
      <c r="N1371" t="s">
        <v>1917</v>
      </c>
      <c r="O1371" t="s">
        <v>1918</v>
      </c>
      <c r="P1371" t="s">
        <v>1919</v>
      </c>
      <c r="Q1371" t="s">
        <v>1920</v>
      </c>
      <c r="R1371" s="1">
        <v>45361</v>
      </c>
      <c r="T1371" t="s">
        <v>2295</v>
      </c>
      <c r="U1371" t="s">
        <v>1684</v>
      </c>
      <c r="W1371" t="s">
        <v>1685</v>
      </c>
      <c r="X1371" t="s">
        <v>59</v>
      </c>
      <c r="Y1371" t="s">
        <v>1686</v>
      </c>
      <c r="Z1371" t="s">
        <v>1687</v>
      </c>
      <c r="AA1371" t="s">
        <v>1688</v>
      </c>
      <c r="AC1371">
        <v>1</v>
      </c>
      <c r="AG1371" t="s">
        <v>2258</v>
      </c>
      <c r="AL1371">
        <v>0</v>
      </c>
      <c r="AM1371">
        <v>0</v>
      </c>
      <c r="AN1371">
        <v>1</v>
      </c>
      <c r="AO1371">
        <v>1</v>
      </c>
      <c r="AR1371" s="2">
        <v>44893.565555555557</v>
      </c>
      <c r="AS1371" s="2">
        <v>44893.565555555557</v>
      </c>
      <c r="AT1371">
        <v>512272</v>
      </c>
      <c r="AU1371">
        <v>47</v>
      </c>
      <c r="AV1371">
        <v>0</v>
      </c>
      <c r="AW1371">
        <v>2</v>
      </c>
      <c r="AX1371" t="s">
        <v>2719</v>
      </c>
      <c r="AY1371" t="s">
        <v>2718</v>
      </c>
      <c r="BA1371" s="2">
        <v>44720.382326388892</v>
      </c>
      <c r="BB1371" s="2">
        <v>44183</v>
      </c>
      <c r="BC1371">
        <v>512272</v>
      </c>
      <c r="BD1371">
        <v>31</v>
      </c>
    </row>
    <row r="1372" spans="1:56" hidden="1" x14ac:dyDescent="0.15">
      <c r="A1372">
        <v>238</v>
      </c>
      <c r="B1372">
        <v>20</v>
      </c>
      <c r="C1372">
        <v>3</v>
      </c>
      <c r="D1372">
        <v>3</v>
      </c>
      <c r="E1372">
        <v>0</v>
      </c>
      <c r="G1372" s="1">
        <v>44893</v>
      </c>
      <c r="H1372" t="s">
        <v>2267</v>
      </c>
      <c r="I1372" t="s">
        <v>56</v>
      </c>
      <c r="J1372">
        <v>245</v>
      </c>
      <c r="K1372" s="1">
        <v>43542</v>
      </c>
      <c r="L1372" s="1">
        <v>43542</v>
      </c>
      <c r="M1372" s="1">
        <v>43535</v>
      </c>
      <c r="N1372" t="s">
        <v>1922</v>
      </c>
      <c r="O1372" t="s">
        <v>1923</v>
      </c>
      <c r="P1372" t="s">
        <v>1924</v>
      </c>
      <c r="Q1372" t="s">
        <v>1925</v>
      </c>
      <c r="R1372" s="1">
        <v>45361</v>
      </c>
      <c r="T1372" t="s">
        <v>2295</v>
      </c>
      <c r="U1372" t="s">
        <v>1684</v>
      </c>
      <c r="W1372" t="s">
        <v>1685</v>
      </c>
      <c r="X1372" t="s">
        <v>59</v>
      </c>
      <c r="Y1372" t="s">
        <v>1686</v>
      </c>
      <c r="Z1372" t="s">
        <v>1687</v>
      </c>
      <c r="AA1372" t="s">
        <v>1688</v>
      </c>
      <c r="AC1372">
        <v>1</v>
      </c>
      <c r="AG1372" t="s">
        <v>2258</v>
      </c>
      <c r="AL1372">
        <v>0</v>
      </c>
      <c r="AM1372">
        <v>0</v>
      </c>
      <c r="AN1372">
        <v>1</v>
      </c>
      <c r="AO1372">
        <v>1</v>
      </c>
      <c r="AR1372" s="2">
        <v>44893.565555555557</v>
      </c>
      <c r="AS1372" s="2">
        <v>44893.565555555557</v>
      </c>
      <c r="AT1372">
        <v>512272</v>
      </c>
      <c r="AU1372">
        <v>48</v>
      </c>
      <c r="AV1372">
        <v>0</v>
      </c>
      <c r="AW1372">
        <v>2</v>
      </c>
      <c r="AX1372" t="s">
        <v>2827</v>
      </c>
      <c r="AY1372" t="s">
        <v>2826</v>
      </c>
      <c r="BA1372" s="2">
        <v>44720.382824074077</v>
      </c>
      <c r="BB1372" s="2">
        <v>44183</v>
      </c>
      <c r="BC1372">
        <v>512272</v>
      </c>
      <c r="BD1372">
        <v>31</v>
      </c>
    </row>
    <row r="1373" spans="1:56" hidden="1" x14ac:dyDescent="0.15">
      <c r="A1373">
        <v>238</v>
      </c>
      <c r="B1373">
        <v>20</v>
      </c>
      <c r="C1373">
        <v>3</v>
      </c>
      <c r="D1373">
        <v>3</v>
      </c>
      <c r="E1373">
        <v>0</v>
      </c>
      <c r="G1373" s="1">
        <v>44893</v>
      </c>
      <c r="H1373" t="s">
        <v>2267</v>
      </c>
      <c r="I1373" t="s">
        <v>56</v>
      </c>
      <c r="J1373">
        <v>245</v>
      </c>
      <c r="K1373" s="1">
        <v>43542</v>
      </c>
      <c r="L1373" s="1">
        <v>43542</v>
      </c>
      <c r="M1373" s="1">
        <v>43535</v>
      </c>
      <c r="N1373" t="s">
        <v>1927</v>
      </c>
      <c r="O1373" t="s">
        <v>1928</v>
      </c>
      <c r="P1373" t="s">
        <v>1929</v>
      </c>
      <c r="Q1373" t="s">
        <v>1930</v>
      </c>
      <c r="R1373" s="1">
        <v>45361</v>
      </c>
      <c r="T1373" t="s">
        <v>2295</v>
      </c>
      <c r="U1373" t="s">
        <v>1684</v>
      </c>
      <c r="W1373" t="s">
        <v>1685</v>
      </c>
      <c r="X1373" t="s">
        <v>59</v>
      </c>
      <c r="Y1373" t="s">
        <v>1686</v>
      </c>
      <c r="Z1373" t="s">
        <v>1687</v>
      </c>
      <c r="AA1373" t="s">
        <v>1688</v>
      </c>
      <c r="AC1373">
        <v>1</v>
      </c>
      <c r="AG1373" t="s">
        <v>2258</v>
      </c>
      <c r="AL1373">
        <v>0</v>
      </c>
      <c r="AM1373">
        <v>0</v>
      </c>
      <c r="AN1373">
        <v>1</v>
      </c>
      <c r="AO1373">
        <v>1</v>
      </c>
      <c r="AR1373" s="2">
        <v>44893.565555555557</v>
      </c>
      <c r="AS1373" s="2">
        <v>44893.565555555557</v>
      </c>
      <c r="AT1373">
        <v>512272</v>
      </c>
      <c r="AU1373">
        <v>49</v>
      </c>
      <c r="AV1373">
        <v>0</v>
      </c>
      <c r="AW1373">
        <v>2</v>
      </c>
      <c r="AX1373" t="s">
        <v>2825</v>
      </c>
      <c r="AY1373" t="s">
        <v>2824</v>
      </c>
      <c r="BA1373" s="2">
        <v>44720.383449074077</v>
      </c>
      <c r="BB1373" s="2">
        <v>44183</v>
      </c>
      <c r="BC1373">
        <v>512272</v>
      </c>
      <c r="BD1373">
        <v>31</v>
      </c>
    </row>
    <row r="1374" spans="1:56" hidden="1" x14ac:dyDescent="0.15">
      <c r="A1374">
        <v>238</v>
      </c>
      <c r="B1374">
        <v>20</v>
      </c>
      <c r="C1374">
        <v>3</v>
      </c>
      <c r="D1374">
        <v>3</v>
      </c>
      <c r="E1374">
        <v>0</v>
      </c>
      <c r="G1374" s="1">
        <v>44893</v>
      </c>
      <c r="H1374" t="s">
        <v>2267</v>
      </c>
      <c r="I1374" t="s">
        <v>56</v>
      </c>
      <c r="J1374">
        <v>245</v>
      </c>
      <c r="K1374" s="1">
        <v>43542</v>
      </c>
      <c r="L1374" s="1">
        <v>43542</v>
      </c>
      <c r="M1374" s="1">
        <v>43535</v>
      </c>
      <c r="N1374" t="s">
        <v>1937</v>
      </c>
      <c r="O1374" t="s">
        <v>1938</v>
      </c>
      <c r="P1374" t="s">
        <v>1939</v>
      </c>
      <c r="Q1374" t="s">
        <v>1940</v>
      </c>
      <c r="R1374" s="1">
        <v>45361</v>
      </c>
      <c r="T1374" t="s">
        <v>2295</v>
      </c>
      <c r="U1374" t="s">
        <v>1684</v>
      </c>
      <c r="W1374" t="s">
        <v>1685</v>
      </c>
      <c r="X1374" t="s">
        <v>59</v>
      </c>
      <c r="Y1374" t="s">
        <v>1686</v>
      </c>
      <c r="Z1374" t="s">
        <v>1687</v>
      </c>
      <c r="AA1374" t="s">
        <v>1688</v>
      </c>
      <c r="AC1374">
        <v>1</v>
      </c>
      <c r="AG1374" t="s">
        <v>2258</v>
      </c>
      <c r="AL1374">
        <v>0</v>
      </c>
      <c r="AM1374">
        <v>0</v>
      </c>
      <c r="AN1374">
        <v>1</v>
      </c>
      <c r="AO1374">
        <v>1</v>
      </c>
      <c r="AR1374" s="2">
        <v>44893.565555555557</v>
      </c>
      <c r="AS1374" s="2">
        <v>44893.565555555557</v>
      </c>
      <c r="AT1374">
        <v>512272</v>
      </c>
      <c r="AU1374">
        <v>51</v>
      </c>
      <c r="AV1374">
        <v>0</v>
      </c>
      <c r="AW1374">
        <v>2</v>
      </c>
      <c r="AX1374" t="s">
        <v>2823</v>
      </c>
      <c r="AY1374" t="s">
        <v>2822</v>
      </c>
      <c r="BA1374" s="2">
        <v>44720.384259259263</v>
      </c>
      <c r="BB1374" s="2">
        <v>44183</v>
      </c>
      <c r="BC1374">
        <v>512272</v>
      </c>
      <c r="BD1374">
        <v>31</v>
      </c>
    </row>
    <row r="1375" spans="1:56" hidden="1" x14ac:dyDescent="0.15">
      <c r="A1375">
        <v>238</v>
      </c>
      <c r="B1375">
        <v>20</v>
      </c>
      <c r="C1375">
        <v>3</v>
      </c>
      <c r="D1375">
        <v>3</v>
      </c>
      <c r="E1375">
        <v>0</v>
      </c>
      <c r="G1375" s="1">
        <v>44893</v>
      </c>
      <c r="H1375" t="s">
        <v>2267</v>
      </c>
      <c r="I1375" t="s">
        <v>56</v>
      </c>
      <c r="J1375">
        <v>245</v>
      </c>
      <c r="K1375" s="1">
        <v>43542</v>
      </c>
      <c r="L1375" s="1">
        <v>43542</v>
      </c>
      <c r="M1375" s="1">
        <v>43535</v>
      </c>
      <c r="N1375" t="s">
        <v>1947</v>
      </c>
      <c r="O1375" t="s">
        <v>1948</v>
      </c>
      <c r="P1375" t="s">
        <v>1949</v>
      </c>
      <c r="Q1375" t="s">
        <v>1950</v>
      </c>
      <c r="R1375" s="1">
        <v>45361</v>
      </c>
      <c r="T1375" t="s">
        <v>2295</v>
      </c>
      <c r="U1375" t="s">
        <v>1684</v>
      </c>
      <c r="W1375" t="s">
        <v>1685</v>
      </c>
      <c r="X1375" t="s">
        <v>59</v>
      </c>
      <c r="Y1375" t="s">
        <v>1686</v>
      </c>
      <c r="Z1375" t="s">
        <v>1687</v>
      </c>
      <c r="AA1375" t="s">
        <v>1688</v>
      </c>
      <c r="AC1375">
        <v>1</v>
      </c>
      <c r="AG1375" t="s">
        <v>2258</v>
      </c>
      <c r="AL1375">
        <v>0</v>
      </c>
      <c r="AM1375">
        <v>0</v>
      </c>
      <c r="AN1375">
        <v>1</v>
      </c>
      <c r="AO1375">
        <v>1</v>
      </c>
      <c r="AR1375" s="2">
        <v>44893.565555555557</v>
      </c>
      <c r="AS1375" s="2">
        <v>44893.565555555557</v>
      </c>
      <c r="AT1375">
        <v>512272</v>
      </c>
      <c r="AU1375">
        <v>53</v>
      </c>
      <c r="AV1375">
        <v>0</v>
      </c>
      <c r="AW1375">
        <v>2</v>
      </c>
      <c r="AX1375" t="s">
        <v>2821</v>
      </c>
      <c r="AY1375" t="s">
        <v>2820</v>
      </c>
      <c r="BA1375" s="2">
        <v>44720.384548611109</v>
      </c>
      <c r="BB1375" s="2">
        <v>44183</v>
      </c>
      <c r="BC1375">
        <v>512272</v>
      </c>
      <c r="BD1375">
        <v>31</v>
      </c>
    </row>
    <row r="1376" spans="1:56" hidden="1" x14ac:dyDescent="0.15">
      <c r="A1376">
        <v>238</v>
      </c>
      <c r="B1376">
        <v>20</v>
      </c>
      <c r="C1376">
        <v>3</v>
      </c>
      <c r="D1376">
        <v>3</v>
      </c>
      <c r="E1376">
        <v>0</v>
      </c>
      <c r="G1376" s="1">
        <v>44893</v>
      </c>
      <c r="H1376" t="s">
        <v>2267</v>
      </c>
      <c r="I1376" t="s">
        <v>56</v>
      </c>
      <c r="J1376">
        <v>245</v>
      </c>
      <c r="K1376" s="1">
        <v>43542</v>
      </c>
      <c r="L1376" s="1">
        <v>43542</v>
      </c>
      <c r="M1376" s="1">
        <v>43535</v>
      </c>
      <c r="N1376" t="s">
        <v>1952</v>
      </c>
      <c r="O1376" t="s">
        <v>1953</v>
      </c>
      <c r="P1376" t="s">
        <v>1954</v>
      </c>
      <c r="Q1376" t="s">
        <v>1955</v>
      </c>
      <c r="R1376" s="1">
        <v>45361</v>
      </c>
      <c r="T1376" t="s">
        <v>2295</v>
      </c>
      <c r="U1376" t="s">
        <v>1684</v>
      </c>
      <c r="W1376" t="s">
        <v>1685</v>
      </c>
      <c r="X1376" t="s">
        <v>59</v>
      </c>
      <c r="Y1376" t="s">
        <v>1686</v>
      </c>
      <c r="Z1376" t="s">
        <v>1687</v>
      </c>
      <c r="AA1376" t="s">
        <v>1688</v>
      </c>
      <c r="AC1376">
        <v>1</v>
      </c>
      <c r="AG1376" t="s">
        <v>2258</v>
      </c>
      <c r="AL1376">
        <v>0</v>
      </c>
      <c r="AM1376">
        <v>0</v>
      </c>
      <c r="AN1376">
        <v>1</v>
      </c>
      <c r="AO1376">
        <v>1</v>
      </c>
      <c r="AR1376" s="2">
        <v>44893.565555555557</v>
      </c>
      <c r="AS1376" s="2">
        <v>44893.565555555557</v>
      </c>
      <c r="AT1376">
        <v>512272</v>
      </c>
      <c r="AU1376">
        <v>54</v>
      </c>
      <c r="AV1376">
        <v>0</v>
      </c>
      <c r="AW1376">
        <v>2</v>
      </c>
      <c r="AX1376" t="s">
        <v>2819</v>
      </c>
      <c r="AY1376" t="s">
        <v>2818</v>
      </c>
      <c r="BA1376" s="2">
        <v>44720.384826388887</v>
      </c>
      <c r="BB1376" s="2">
        <v>44183</v>
      </c>
      <c r="BC1376">
        <v>512272</v>
      </c>
      <c r="BD1376">
        <v>31</v>
      </c>
    </row>
    <row r="1377" spans="1:56" hidden="1" x14ac:dyDescent="0.15">
      <c r="A1377">
        <v>238</v>
      </c>
      <c r="B1377">
        <v>20</v>
      </c>
      <c r="C1377">
        <v>3</v>
      </c>
      <c r="D1377">
        <v>3</v>
      </c>
      <c r="E1377">
        <v>0</v>
      </c>
      <c r="G1377" s="1">
        <v>44893</v>
      </c>
      <c r="H1377" t="s">
        <v>2267</v>
      </c>
      <c r="I1377" t="s">
        <v>56</v>
      </c>
      <c r="J1377">
        <v>245</v>
      </c>
      <c r="K1377" s="1">
        <v>43542</v>
      </c>
      <c r="L1377" s="1">
        <v>43542</v>
      </c>
      <c r="M1377" s="1">
        <v>43535</v>
      </c>
      <c r="N1377" t="s">
        <v>1957</v>
      </c>
      <c r="O1377" t="s">
        <v>1958</v>
      </c>
      <c r="P1377" t="s">
        <v>1959</v>
      </c>
      <c r="Q1377" t="s">
        <v>1960</v>
      </c>
      <c r="R1377" s="1">
        <v>45361</v>
      </c>
      <c r="T1377" t="s">
        <v>2295</v>
      </c>
      <c r="U1377" t="s">
        <v>1684</v>
      </c>
      <c r="W1377" t="s">
        <v>1685</v>
      </c>
      <c r="X1377" t="s">
        <v>59</v>
      </c>
      <c r="Y1377" t="s">
        <v>1686</v>
      </c>
      <c r="Z1377" t="s">
        <v>1687</v>
      </c>
      <c r="AA1377" t="s">
        <v>1688</v>
      </c>
      <c r="AC1377">
        <v>1</v>
      </c>
      <c r="AG1377" t="s">
        <v>2258</v>
      </c>
      <c r="AL1377">
        <v>0</v>
      </c>
      <c r="AM1377">
        <v>0</v>
      </c>
      <c r="AN1377">
        <v>1</v>
      </c>
      <c r="AO1377">
        <v>1</v>
      </c>
      <c r="AR1377" s="2">
        <v>44893.565555555557</v>
      </c>
      <c r="AS1377" s="2">
        <v>44893.565555555557</v>
      </c>
      <c r="AT1377">
        <v>512272</v>
      </c>
      <c r="AU1377">
        <v>55</v>
      </c>
      <c r="AV1377">
        <v>0</v>
      </c>
      <c r="AW1377">
        <v>2</v>
      </c>
      <c r="AX1377" t="s">
        <v>2817</v>
      </c>
      <c r="AY1377" t="s">
        <v>2816</v>
      </c>
      <c r="BA1377" s="2">
        <v>44720.385057870371</v>
      </c>
      <c r="BB1377" s="2">
        <v>44183</v>
      </c>
      <c r="BC1377">
        <v>512272</v>
      </c>
      <c r="BD1377">
        <v>31</v>
      </c>
    </row>
    <row r="1378" spans="1:56" hidden="1" x14ac:dyDescent="0.15">
      <c r="A1378">
        <v>238</v>
      </c>
      <c r="B1378">
        <v>20</v>
      </c>
      <c r="C1378">
        <v>3</v>
      </c>
      <c r="D1378">
        <v>3</v>
      </c>
      <c r="E1378">
        <v>0</v>
      </c>
      <c r="G1378" s="1">
        <v>44893</v>
      </c>
      <c r="H1378" t="s">
        <v>2267</v>
      </c>
      <c r="I1378" t="s">
        <v>56</v>
      </c>
      <c r="J1378">
        <v>245</v>
      </c>
      <c r="K1378" s="1">
        <v>43542</v>
      </c>
      <c r="L1378" s="1">
        <v>43542</v>
      </c>
      <c r="M1378" s="1">
        <v>43535</v>
      </c>
      <c r="N1378" t="s">
        <v>2815</v>
      </c>
      <c r="O1378" t="s">
        <v>1963</v>
      </c>
      <c r="P1378" t="s">
        <v>1964</v>
      </c>
      <c r="Q1378" t="s">
        <v>1965</v>
      </c>
      <c r="R1378" s="1">
        <v>45361</v>
      </c>
      <c r="T1378" t="s">
        <v>2295</v>
      </c>
      <c r="U1378" t="s">
        <v>1684</v>
      </c>
      <c r="W1378" t="s">
        <v>1685</v>
      </c>
      <c r="X1378" t="s">
        <v>59</v>
      </c>
      <c r="Y1378" t="s">
        <v>1686</v>
      </c>
      <c r="Z1378" t="s">
        <v>1687</v>
      </c>
      <c r="AA1378" t="s">
        <v>1688</v>
      </c>
      <c r="AC1378">
        <v>1</v>
      </c>
      <c r="AG1378" t="s">
        <v>2258</v>
      </c>
      <c r="AL1378">
        <v>0</v>
      </c>
      <c r="AM1378">
        <v>0</v>
      </c>
      <c r="AN1378">
        <v>1</v>
      </c>
      <c r="AO1378">
        <v>1</v>
      </c>
      <c r="AR1378" s="2">
        <v>44893.565555555557</v>
      </c>
      <c r="AS1378" s="2">
        <v>44893.565555555557</v>
      </c>
      <c r="AT1378">
        <v>512272</v>
      </c>
      <c r="AU1378">
        <v>56</v>
      </c>
      <c r="AV1378">
        <v>0</v>
      </c>
      <c r="AW1378">
        <v>2</v>
      </c>
      <c r="AX1378" t="s">
        <v>2814</v>
      </c>
      <c r="AY1378" t="s">
        <v>2813</v>
      </c>
      <c r="BA1378" s="2">
        <v>44720.385405092595</v>
      </c>
      <c r="BB1378" s="2">
        <v>44183</v>
      </c>
      <c r="BC1378">
        <v>512272</v>
      </c>
      <c r="BD1378">
        <v>31</v>
      </c>
    </row>
    <row r="1379" spans="1:56" hidden="1" x14ac:dyDescent="0.15">
      <c r="A1379">
        <v>238</v>
      </c>
      <c r="B1379">
        <v>20</v>
      </c>
      <c r="C1379">
        <v>3</v>
      </c>
      <c r="D1379">
        <v>3</v>
      </c>
      <c r="E1379">
        <v>0</v>
      </c>
      <c r="G1379" s="1">
        <v>44893</v>
      </c>
      <c r="H1379" t="s">
        <v>2267</v>
      </c>
      <c r="I1379" t="s">
        <v>56</v>
      </c>
      <c r="J1379">
        <v>245</v>
      </c>
      <c r="K1379" s="1">
        <v>43542</v>
      </c>
      <c r="L1379" s="1">
        <v>43542</v>
      </c>
      <c r="M1379" s="1">
        <v>43535</v>
      </c>
      <c r="N1379" t="s">
        <v>1967</v>
      </c>
      <c r="O1379" t="s">
        <v>1968</v>
      </c>
      <c r="P1379" t="s">
        <v>1969</v>
      </c>
      <c r="Q1379" t="s">
        <v>1970</v>
      </c>
      <c r="R1379" s="1">
        <v>45361</v>
      </c>
      <c r="T1379" t="s">
        <v>2295</v>
      </c>
      <c r="U1379" t="s">
        <v>1684</v>
      </c>
      <c r="W1379" t="s">
        <v>1685</v>
      </c>
      <c r="X1379" t="s">
        <v>59</v>
      </c>
      <c r="Y1379" t="s">
        <v>1686</v>
      </c>
      <c r="Z1379" t="s">
        <v>1687</v>
      </c>
      <c r="AA1379" t="s">
        <v>1688</v>
      </c>
      <c r="AC1379">
        <v>1</v>
      </c>
      <c r="AG1379" t="s">
        <v>2258</v>
      </c>
      <c r="AL1379">
        <v>0</v>
      </c>
      <c r="AM1379">
        <v>0</v>
      </c>
      <c r="AN1379">
        <v>1</v>
      </c>
      <c r="AO1379">
        <v>1</v>
      </c>
      <c r="AR1379" s="2">
        <v>44893.565555555557</v>
      </c>
      <c r="AS1379" s="2">
        <v>44893.565555555557</v>
      </c>
      <c r="AT1379">
        <v>512272</v>
      </c>
      <c r="AU1379">
        <v>57</v>
      </c>
      <c r="AV1379">
        <v>0</v>
      </c>
      <c r="AW1379">
        <v>2</v>
      </c>
      <c r="AX1379" t="s">
        <v>2812</v>
      </c>
      <c r="AY1379" t="s">
        <v>2811</v>
      </c>
      <c r="BA1379" s="2">
        <v>44720.385659722226</v>
      </c>
      <c r="BB1379" s="2">
        <v>44183</v>
      </c>
      <c r="BC1379">
        <v>512272</v>
      </c>
      <c r="BD1379">
        <v>31</v>
      </c>
    </row>
    <row r="1380" spans="1:56" hidden="1" x14ac:dyDescent="0.15">
      <c r="A1380">
        <v>238</v>
      </c>
      <c r="B1380">
        <v>20</v>
      </c>
      <c r="C1380">
        <v>3</v>
      </c>
      <c r="D1380">
        <v>3</v>
      </c>
      <c r="E1380">
        <v>0</v>
      </c>
      <c r="G1380" s="1">
        <v>44893</v>
      </c>
      <c r="H1380" t="s">
        <v>2267</v>
      </c>
      <c r="I1380" t="s">
        <v>56</v>
      </c>
      <c r="J1380">
        <v>245</v>
      </c>
      <c r="K1380" s="1">
        <v>43542</v>
      </c>
      <c r="L1380" s="1">
        <v>43542</v>
      </c>
      <c r="M1380" s="1">
        <v>43535</v>
      </c>
      <c r="N1380" t="s">
        <v>1972</v>
      </c>
      <c r="O1380" t="s">
        <v>1973</v>
      </c>
      <c r="P1380" t="s">
        <v>1974</v>
      </c>
      <c r="Q1380" t="s">
        <v>1975</v>
      </c>
      <c r="R1380" s="1">
        <v>45361</v>
      </c>
      <c r="T1380" t="s">
        <v>2295</v>
      </c>
      <c r="U1380" t="s">
        <v>1684</v>
      </c>
      <c r="W1380" t="s">
        <v>1685</v>
      </c>
      <c r="X1380" t="s">
        <v>59</v>
      </c>
      <c r="Y1380" t="s">
        <v>1686</v>
      </c>
      <c r="Z1380" t="s">
        <v>1687</v>
      </c>
      <c r="AA1380" t="s">
        <v>1688</v>
      </c>
      <c r="AC1380">
        <v>1</v>
      </c>
      <c r="AG1380" t="s">
        <v>2258</v>
      </c>
      <c r="AL1380">
        <v>0</v>
      </c>
      <c r="AM1380">
        <v>0</v>
      </c>
      <c r="AN1380">
        <v>1</v>
      </c>
      <c r="AO1380">
        <v>1</v>
      </c>
      <c r="AR1380" s="2">
        <v>44893.565555555557</v>
      </c>
      <c r="AS1380" s="2">
        <v>44893.565555555557</v>
      </c>
      <c r="AT1380">
        <v>512272</v>
      </c>
      <c r="AU1380">
        <v>58</v>
      </c>
      <c r="AV1380">
        <v>0</v>
      </c>
      <c r="AW1380">
        <v>0</v>
      </c>
      <c r="AY1380" t="s">
        <v>1976</v>
      </c>
      <c r="BA1380" s="2">
        <v>44183</v>
      </c>
      <c r="BB1380" s="2">
        <v>44183</v>
      </c>
      <c r="BC1380" t="s">
        <v>63</v>
      </c>
      <c r="BD1380">
        <v>31</v>
      </c>
    </row>
    <row r="1381" spans="1:56" hidden="1" x14ac:dyDescent="0.15">
      <c r="A1381">
        <v>238</v>
      </c>
      <c r="B1381">
        <v>20</v>
      </c>
      <c r="C1381">
        <v>3</v>
      </c>
      <c r="D1381">
        <v>3</v>
      </c>
      <c r="E1381">
        <v>0</v>
      </c>
      <c r="G1381" s="1">
        <v>44893</v>
      </c>
      <c r="H1381" t="s">
        <v>2267</v>
      </c>
      <c r="I1381" t="s">
        <v>56</v>
      </c>
      <c r="J1381">
        <v>245</v>
      </c>
      <c r="K1381" s="1">
        <v>43542</v>
      </c>
      <c r="L1381" s="1">
        <v>43542</v>
      </c>
      <c r="M1381" s="1">
        <v>43535</v>
      </c>
      <c r="N1381" t="s">
        <v>1977</v>
      </c>
      <c r="O1381" t="s">
        <v>1978</v>
      </c>
      <c r="P1381" t="s">
        <v>1979</v>
      </c>
      <c r="Q1381" t="s">
        <v>1980</v>
      </c>
      <c r="R1381" s="1">
        <v>45361</v>
      </c>
      <c r="T1381" t="s">
        <v>2295</v>
      </c>
      <c r="U1381" t="s">
        <v>1684</v>
      </c>
      <c r="W1381" t="s">
        <v>1685</v>
      </c>
      <c r="X1381" t="s">
        <v>59</v>
      </c>
      <c r="Y1381" t="s">
        <v>1686</v>
      </c>
      <c r="Z1381" t="s">
        <v>1687</v>
      </c>
      <c r="AA1381" t="s">
        <v>1688</v>
      </c>
      <c r="AC1381">
        <v>1</v>
      </c>
      <c r="AG1381" t="s">
        <v>2258</v>
      </c>
      <c r="AL1381">
        <v>0</v>
      </c>
      <c r="AM1381">
        <v>0</v>
      </c>
      <c r="AN1381">
        <v>1</v>
      </c>
      <c r="AO1381">
        <v>1</v>
      </c>
      <c r="AR1381" s="2">
        <v>44893.565555555557</v>
      </c>
      <c r="AS1381" s="2">
        <v>44893.565555555557</v>
      </c>
      <c r="AT1381">
        <v>512272</v>
      </c>
      <c r="AU1381">
        <v>59</v>
      </c>
      <c r="AV1381">
        <v>0</v>
      </c>
      <c r="AW1381">
        <v>2</v>
      </c>
      <c r="AX1381" t="s">
        <v>2810</v>
      </c>
      <c r="AY1381" t="s">
        <v>1956</v>
      </c>
      <c r="BA1381" s="2">
        <v>44720.386030092595</v>
      </c>
      <c r="BB1381" s="2">
        <v>44183</v>
      </c>
      <c r="BC1381">
        <v>512272</v>
      </c>
      <c r="BD1381">
        <v>31</v>
      </c>
    </row>
    <row r="1382" spans="1:56" hidden="1" x14ac:dyDescent="0.15">
      <c r="A1382">
        <v>238</v>
      </c>
      <c r="B1382">
        <v>20</v>
      </c>
      <c r="C1382">
        <v>3</v>
      </c>
      <c r="D1382">
        <v>3</v>
      </c>
      <c r="E1382">
        <v>0</v>
      </c>
      <c r="G1382" s="1">
        <v>44893</v>
      </c>
      <c r="H1382" t="s">
        <v>2267</v>
      </c>
      <c r="I1382" t="s">
        <v>56</v>
      </c>
      <c r="J1382">
        <v>245</v>
      </c>
      <c r="K1382" s="1">
        <v>43542</v>
      </c>
      <c r="L1382" s="1">
        <v>43542</v>
      </c>
      <c r="M1382" s="1">
        <v>43535</v>
      </c>
      <c r="N1382" t="s">
        <v>1987</v>
      </c>
      <c r="O1382" t="s">
        <v>1988</v>
      </c>
      <c r="P1382" t="s">
        <v>1989</v>
      </c>
      <c r="Q1382" t="s">
        <v>1990</v>
      </c>
      <c r="R1382" s="1">
        <v>45361</v>
      </c>
      <c r="T1382" t="s">
        <v>2295</v>
      </c>
      <c r="U1382" t="s">
        <v>1684</v>
      </c>
      <c r="W1382" t="s">
        <v>1685</v>
      </c>
      <c r="X1382" t="s">
        <v>59</v>
      </c>
      <c r="Y1382" t="s">
        <v>1686</v>
      </c>
      <c r="Z1382" t="s">
        <v>1687</v>
      </c>
      <c r="AA1382" t="s">
        <v>1688</v>
      </c>
      <c r="AC1382">
        <v>1</v>
      </c>
      <c r="AG1382" t="s">
        <v>2258</v>
      </c>
      <c r="AL1382">
        <v>0</v>
      </c>
      <c r="AM1382">
        <v>0</v>
      </c>
      <c r="AN1382">
        <v>1</v>
      </c>
      <c r="AO1382">
        <v>1</v>
      </c>
      <c r="AR1382" s="2">
        <v>44893.565555555557</v>
      </c>
      <c r="AS1382" s="2">
        <v>44893.565555555557</v>
      </c>
      <c r="AT1382">
        <v>512272</v>
      </c>
      <c r="AU1382">
        <v>61</v>
      </c>
      <c r="AV1382">
        <v>0</v>
      </c>
      <c r="AW1382">
        <v>0</v>
      </c>
      <c r="AY1382" t="s">
        <v>1991</v>
      </c>
      <c r="BA1382" s="2">
        <v>44183</v>
      </c>
      <c r="BB1382" s="2">
        <v>44183</v>
      </c>
      <c r="BC1382" t="s">
        <v>63</v>
      </c>
      <c r="BD1382">
        <v>31</v>
      </c>
    </row>
    <row r="1383" spans="1:56" hidden="1" x14ac:dyDescent="0.15">
      <c r="A1383">
        <v>238</v>
      </c>
      <c r="B1383">
        <v>20</v>
      </c>
      <c r="C1383">
        <v>3</v>
      </c>
      <c r="D1383">
        <v>3</v>
      </c>
      <c r="E1383">
        <v>0</v>
      </c>
      <c r="G1383" s="1">
        <v>44893</v>
      </c>
      <c r="H1383" t="s">
        <v>2267</v>
      </c>
      <c r="I1383" t="s">
        <v>56</v>
      </c>
      <c r="J1383">
        <v>245</v>
      </c>
      <c r="K1383" s="1">
        <v>43542</v>
      </c>
      <c r="L1383" s="1">
        <v>43542</v>
      </c>
      <c r="M1383" s="1">
        <v>43535</v>
      </c>
      <c r="N1383" t="s">
        <v>1992</v>
      </c>
      <c r="O1383" t="s">
        <v>1993</v>
      </c>
      <c r="P1383" t="s">
        <v>1994</v>
      </c>
      <c r="Q1383" t="s">
        <v>1995</v>
      </c>
      <c r="R1383" s="1">
        <v>45361</v>
      </c>
      <c r="T1383" t="s">
        <v>2295</v>
      </c>
      <c r="U1383" t="s">
        <v>1684</v>
      </c>
      <c r="W1383" t="s">
        <v>1685</v>
      </c>
      <c r="X1383" t="s">
        <v>59</v>
      </c>
      <c r="Y1383" t="s">
        <v>1686</v>
      </c>
      <c r="Z1383" t="s">
        <v>1687</v>
      </c>
      <c r="AA1383" t="s">
        <v>1688</v>
      </c>
      <c r="AC1383">
        <v>1</v>
      </c>
      <c r="AG1383" t="s">
        <v>2258</v>
      </c>
      <c r="AL1383">
        <v>0</v>
      </c>
      <c r="AM1383">
        <v>0</v>
      </c>
      <c r="AN1383">
        <v>1</v>
      </c>
      <c r="AO1383">
        <v>1</v>
      </c>
      <c r="AR1383" s="2">
        <v>44893.565555555557</v>
      </c>
      <c r="AS1383" s="2">
        <v>44893.565555555557</v>
      </c>
      <c r="AT1383">
        <v>512272</v>
      </c>
      <c r="AU1383">
        <v>62</v>
      </c>
      <c r="AV1383">
        <v>0</v>
      </c>
      <c r="AW1383">
        <v>2</v>
      </c>
      <c r="AX1383" t="s">
        <v>2809</v>
      </c>
      <c r="AY1383" t="s">
        <v>2808</v>
      </c>
      <c r="BA1383" s="2">
        <v>44720.386655092596</v>
      </c>
      <c r="BB1383" s="2">
        <v>44183</v>
      </c>
      <c r="BC1383">
        <v>512272</v>
      </c>
      <c r="BD1383">
        <v>31</v>
      </c>
    </row>
    <row r="1384" spans="1:56" hidden="1" x14ac:dyDescent="0.15">
      <c r="A1384">
        <v>238</v>
      </c>
      <c r="B1384">
        <v>20</v>
      </c>
      <c r="C1384">
        <v>3</v>
      </c>
      <c r="D1384">
        <v>3</v>
      </c>
      <c r="E1384">
        <v>0</v>
      </c>
      <c r="G1384" s="1">
        <v>44893</v>
      </c>
      <c r="H1384" t="s">
        <v>2267</v>
      </c>
      <c r="I1384" t="s">
        <v>56</v>
      </c>
      <c r="J1384">
        <v>245</v>
      </c>
      <c r="K1384" s="1">
        <v>43542</v>
      </c>
      <c r="L1384" s="1">
        <v>43542</v>
      </c>
      <c r="M1384" s="1">
        <v>43535</v>
      </c>
      <c r="N1384" t="s">
        <v>1997</v>
      </c>
      <c r="O1384" t="s">
        <v>1998</v>
      </c>
      <c r="P1384" t="s">
        <v>1999</v>
      </c>
      <c r="Q1384" t="s">
        <v>2000</v>
      </c>
      <c r="R1384" s="1">
        <v>45361</v>
      </c>
      <c r="T1384" t="s">
        <v>2295</v>
      </c>
      <c r="U1384" t="s">
        <v>1684</v>
      </c>
      <c r="W1384" t="s">
        <v>1685</v>
      </c>
      <c r="X1384" t="s">
        <v>59</v>
      </c>
      <c r="Y1384" t="s">
        <v>1686</v>
      </c>
      <c r="Z1384" t="s">
        <v>1687</v>
      </c>
      <c r="AA1384" t="s">
        <v>1688</v>
      </c>
      <c r="AC1384">
        <v>1</v>
      </c>
      <c r="AG1384" t="s">
        <v>2258</v>
      </c>
      <c r="AL1384">
        <v>0</v>
      </c>
      <c r="AM1384">
        <v>0</v>
      </c>
      <c r="AN1384">
        <v>1</v>
      </c>
      <c r="AO1384">
        <v>1</v>
      </c>
      <c r="AR1384" s="2">
        <v>44893.565555555557</v>
      </c>
      <c r="AS1384" s="2">
        <v>44893.565555555557</v>
      </c>
      <c r="AT1384">
        <v>512272</v>
      </c>
      <c r="AU1384">
        <v>63</v>
      </c>
      <c r="AV1384">
        <v>0</v>
      </c>
      <c r="AW1384">
        <v>0</v>
      </c>
      <c r="AY1384" t="s">
        <v>2001</v>
      </c>
      <c r="BA1384" s="2">
        <v>44183</v>
      </c>
      <c r="BB1384" s="2">
        <v>44183</v>
      </c>
      <c r="BC1384" t="s">
        <v>63</v>
      </c>
      <c r="BD1384">
        <v>31</v>
      </c>
    </row>
    <row r="1385" spans="1:56" hidden="1" x14ac:dyDescent="0.15">
      <c r="A1385">
        <v>238</v>
      </c>
      <c r="B1385">
        <v>20</v>
      </c>
      <c r="C1385">
        <v>3</v>
      </c>
      <c r="D1385">
        <v>3</v>
      </c>
      <c r="E1385">
        <v>0</v>
      </c>
      <c r="G1385" s="1">
        <v>44893</v>
      </c>
      <c r="H1385" t="s">
        <v>2267</v>
      </c>
      <c r="I1385" t="s">
        <v>56</v>
      </c>
      <c r="J1385">
        <v>245</v>
      </c>
      <c r="K1385" s="1">
        <v>43542</v>
      </c>
      <c r="L1385" s="1">
        <v>43542</v>
      </c>
      <c r="M1385" s="1">
        <v>43535</v>
      </c>
      <c r="N1385" t="s">
        <v>2807</v>
      </c>
      <c r="O1385" t="s">
        <v>2008</v>
      </c>
      <c r="P1385" t="s">
        <v>2009</v>
      </c>
      <c r="Q1385" t="s">
        <v>2010</v>
      </c>
      <c r="R1385" s="1">
        <v>45361</v>
      </c>
      <c r="T1385" t="s">
        <v>2295</v>
      </c>
      <c r="U1385" t="s">
        <v>1684</v>
      </c>
      <c r="W1385" t="s">
        <v>1685</v>
      </c>
      <c r="X1385" t="s">
        <v>59</v>
      </c>
      <c r="Y1385" t="s">
        <v>1686</v>
      </c>
      <c r="Z1385" t="s">
        <v>1687</v>
      </c>
      <c r="AA1385" t="s">
        <v>1688</v>
      </c>
      <c r="AC1385">
        <v>1</v>
      </c>
      <c r="AG1385" t="s">
        <v>2258</v>
      </c>
      <c r="AL1385">
        <v>0</v>
      </c>
      <c r="AM1385">
        <v>0</v>
      </c>
      <c r="AN1385">
        <v>1</v>
      </c>
      <c r="AO1385">
        <v>1</v>
      </c>
      <c r="AR1385" s="2">
        <v>44893.565555555557</v>
      </c>
      <c r="AS1385" s="2">
        <v>44893.565555555557</v>
      </c>
      <c r="AT1385">
        <v>512272</v>
      </c>
      <c r="AU1385">
        <v>65</v>
      </c>
      <c r="AV1385">
        <v>0</v>
      </c>
      <c r="AW1385">
        <v>2</v>
      </c>
      <c r="AY1385" t="s">
        <v>2011</v>
      </c>
      <c r="BA1385" s="2">
        <v>44720.375972222224</v>
      </c>
      <c r="BB1385" s="2">
        <v>44183</v>
      </c>
      <c r="BC1385">
        <v>512272</v>
      </c>
      <c r="BD1385">
        <v>31</v>
      </c>
    </row>
    <row r="1386" spans="1:56" hidden="1" x14ac:dyDescent="0.15">
      <c r="A1386">
        <v>238</v>
      </c>
      <c r="B1386">
        <v>20</v>
      </c>
      <c r="C1386">
        <v>3</v>
      </c>
      <c r="D1386">
        <v>3</v>
      </c>
      <c r="E1386">
        <v>0</v>
      </c>
      <c r="G1386" s="1">
        <v>44893</v>
      </c>
      <c r="H1386" t="s">
        <v>2267</v>
      </c>
      <c r="I1386" t="s">
        <v>56</v>
      </c>
      <c r="J1386">
        <v>245</v>
      </c>
      <c r="K1386" s="1">
        <v>43542</v>
      </c>
      <c r="L1386" s="1">
        <v>43542</v>
      </c>
      <c r="M1386" s="1">
        <v>43535</v>
      </c>
      <c r="N1386" t="s">
        <v>2012</v>
      </c>
      <c r="O1386" t="s">
        <v>2013</v>
      </c>
      <c r="P1386" t="s">
        <v>2014</v>
      </c>
      <c r="Q1386" t="s">
        <v>2015</v>
      </c>
      <c r="R1386" s="1">
        <v>45361</v>
      </c>
      <c r="T1386" t="s">
        <v>2295</v>
      </c>
      <c r="U1386" t="s">
        <v>1684</v>
      </c>
      <c r="W1386" t="s">
        <v>1685</v>
      </c>
      <c r="X1386" t="s">
        <v>59</v>
      </c>
      <c r="Y1386" t="s">
        <v>1686</v>
      </c>
      <c r="Z1386" t="s">
        <v>1687</v>
      </c>
      <c r="AA1386" t="s">
        <v>1688</v>
      </c>
      <c r="AC1386">
        <v>1</v>
      </c>
      <c r="AG1386" t="s">
        <v>2258</v>
      </c>
      <c r="AL1386">
        <v>0</v>
      </c>
      <c r="AM1386">
        <v>0</v>
      </c>
      <c r="AN1386">
        <v>1</v>
      </c>
      <c r="AO1386">
        <v>1</v>
      </c>
      <c r="AR1386" s="2">
        <v>44893.565555555557</v>
      </c>
      <c r="AS1386" s="2">
        <v>44893.565555555557</v>
      </c>
      <c r="AT1386">
        <v>512272</v>
      </c>
      <c r="AU1386">
        <v>66</v>
      </c>
      <c r="AV1386">
        <v>0</v>
      </c>
      <c r="AW1386">
        <v>0</v>
      </c>
      <c r="AY1386" t="s">
        <v>2016</v>
      </c>
      <c r="BA1386" s="2">
        <v>44183</v>
      </c>
      <c r="BB1386" s="2">
        <v>44183</v>
      </c>
      <c r="BC1386" t="s">
        <v>63</v>
      </c>
      <c r="BD1386">
        <v>31</v>
      </c>
    </row>
    <row r="1387" spans="1:56" hidden="1" x14ac:dyDescent="0.15">
      <c r="A1387">
        <v>238</v>
      </c>
      <c r="B1387">
        <v>20</v>
      </c>
      <c r="C1387">
        <v>3</v>
      </c>
      <c r="D1387">
        <v>3</v>
      </c>
      <c r="E1387">
        <v>0</v>
      </c>
      <c r="G1387" s="1">
        <v>44893</v>
      </c>
      <c r="H1387" t="s">
        <v>2267</v>
      </c>
      <c r="I1387" t="s">
        <v>56</v>
      </c>
      <c r="J1387">
        <v>245</v>
      </c>
      <c r="K1387" s="1">
        <v>43542</v>
      </c>
      <c r="L1387" s="1">
        <v>43542</v>
      </c>
      <c r="M1387" s="1">
        <v>43535</v>
      </c>
      <c r="N1387" t="s">
        <v>2022</v>
      </c>
      <c r="O1387" t="s">
        <v>2023</v>
      </c>
      <c r="P1387" t="s">
        <v>2024</v>
      </c>
      <c r="Q1387" t="s">
        <v>2025</v>
      </c>
      <c r="R1387" s="1">
        <v>45361</v>
      </c>
      <c r="T1387" t="s">
        <v>2295</v>
      </c>
      <c r="U1387" t="s">
        <v>1684</v>
      </c>
      <c r="W1387" t="s">
        <v>1685</v>
      </c>
      <c r="X1387" t="s">
        <v>59</v>
      </c>
      <c r="Y1387" t="s">
        <v>1686</v>
      </c>
      <c r="Z1387" t="s">
        <v>1687</v>
      </c>
      <c r="AA1387" t="s">
        <v>1688</v>
      </c>
      <c r="AC1387">
        <v>1</v>
      </c>
      <c r="AG1387" t="s">
        <v>2258</v>
      </c>
      <c r="AL1387">
        <v>0</v>
      </c>
      <c r="AM1387">
        <v>0</v>
      </c>
      <c r="AN1387">
        <v>1</v>
      </c>
      <c r="AO1387">
        <v>1</v>
      </c>
      <c r="AR1387" s="2">
        <v>44893.565555555557</v>
      </c>
      <c r="AS1387" s="2">
        <v>44893.565555555557</v>
      </c>
      <c r="AT1387">
        <v>512272</v>
      </c>
      <c r="AU1387">
        <v>68</v>
      </c>
      <c r="AV1387">
        <v>0</v>
      </c>
      <c r="AW1387">
        <v>0</v>
      </c>
      <c r="AY1387" t="s">
        <v>2026</v>
      </c>
      <c r="BA1387" s="2">
        <v>44183</v>
      </c>
      <c r="BB1387" s="2">
        <v>44183</v>
      </c>
      <c r="BC1387" t="s">
        <v>63</v>
      </c>
      <c r="BD1387">
        <v>31</v>
      </c>
    </row>
    <row r="1388" spans="1:56" hidden="1" x14ac:dyDescent="0.15">
      <c r="A1388">
        <v>238</v>
      </c>
      <c r="B1388">
        <v>20</v>
      </c>
      <c r="C1388">
        <v>3</v>
      </c>
      <c r="D1388">
        <v>3</v>
      </c>
      <c r="E1388">
        <v>0</v>
      </c>
      <c r="G1388" s="1">
        <v>44893</v>
      </c>
      <c r="H1388" t="s">
        <v>2267</v>
      </c>
      <c r="I1388" t="s">
        <v>56</v>
      </c>
      <c r="J1388">
        <v>245</v>
      </c>
      <c r="K1388" s="1">
        <v>43542</v>
      </c>
      <c r="L1388" s="1">
        <v>43542</v>
      </c>
      <c r="M1388" s="1">
        <v>43535</v>
      </c>
      <c r="N1388" t="s">
        <v>2027</v>
      </c>
      <c r="O1388" t="s">
        <v>2028</v>
      </c>
      <c r="P1388" t="s">
        <v>2029</v>
      </c>
      <c r="Q1388" t="s">
        <v>2030</v>
      </c>
      <c r="R1388" s="1">
        <v>45361</v>
      </c>
      <c r="T1388" t="s">
        <v>2295</v>
      </c>
      <c r="U1388" t="s">
        <v>1684</v>
      </c>
      <c r="W1388" t="s">
        <v>1685</v>
      </c>
      <c r="X1388" t="s">
        <v>59</v>
      </c>
      <c r="Y1388" t="s">
        <v>1686</v>
      </c>
      <c r="Z1388" t="s">
        <v>1687</v>
      </c>
      <c r="AA1388" t="s">
        <v>1688</v>
      </c>
      <c r="AC1388">
        <v>1</v>
      </c>
      <c r="AG1388" t="s">
        <v>2258</v>
      </c>
      <c r="AL1388">
        <v>0</v>
      </c>
      <c r="AM1388">
        <v>0</v>
      </c>
      <c r="AN1388">
        <v>1</v>
      </c>
      <c r="AO1388">
        <v>1</v>
      </c>
      <c r="AR1388" s="2">
        <v>44893.565555555557</v>
      </c>
      <c r="AS1388" s="2">
        <v>44893.565555555557</v>
      </c>
      <c r="AT1388">
        <v>512272</v>
      </c>
      <c r="AU1388">
        <v>69</v>
      </c>
      <c r="AV1388">
        <v>0</v>
      </c>
      <c r="AW1388">
        <v>0</v>
      </c>
      <c r="AY1388" t="s">
        <v>2031</v>
      </c>
      <c r="BA1388" s="2">
        <v>44183</v>
      </c>
      <c r="BB1388" s="2">
        <v>44183</v>
      </c>
      <c r="BC1388" t="s">
        <v>63</v>
      </c>
      <c r="BD1388">
        <v>31</v>
      </c>
    </row>
    <row r="1389" spans="1:56" hidden="1" x14ac:dyDescent="0.15">
      <c r="A1389">
        <v>238</v>
      </c>
      <c r="B1389">
        <v>20</v>
      </c>
      <c r="C1389">
        <v>3</v>
      </c>
      <c r="D1389">
        <v>3</v>
      </c>
      <c r="E1389">
        <v>0</v>
      </c>
      <c r="G1389" s="1">
        <v>44893</v>
      </c>
      <c r="H1389" t="s">
        <v>2267</v>
      </c>
      <c r="I1389" t="s">
        <v>56</v>
      </c>
      <c r="J1389">
        <v>245</v>
      </c>
      <c r="K1389" s="1">
        <v>43542</v>
      </c>
      <c r="L1389" s="1">
        <v>43542</v>
      </c>
      <c r="M1389" s="1">
        <v>43535</v>
      </c>
      <c r="N1389" t="s">
        <v>2806</v>
      </c>
      <c r="O1389" t="s">
        <v>2038</v>
      </c>
      <c r="P1389" t="s">
        <v>2039</v>
      </c>
      <c r="Q1389" t="s">
        <v>2040</v>
      </c>
      <c r="R1389" s="1">
        <v>45361</v>
      </c>
      <c r="T1389" t="s">
        <v>2295</v>
      </c>
      <c r="U1389" t="s">
        <v>1684</v>
      </c>
      <c r="W1389" t="s">
        <v>1685</v>
      </c>
      <c r="X1389" t="s">
        <v>59</v>
      </c>
      <c r="Y1389" t="s">
        <v>1686</v>
      </c>
      <c r="Z1389" t="s">
        <v>1687</v>
      </c>
      <c r="AA1389" t="s">
        <v>1688</v>
      </c>
      <c r="AC1389">
        <v>1</v>
      </c>
      <c r="AG1389" t="s">
        <v>2258</v>
      </c>
      <c r="AL1389">
        <v>0</v>
      </c>
      <c r="AM1389">
        <v>0</v>
      </c>
      <c r="AN1389">
        <v>1</v>
      </c>
      <c r="AO1389">
        <v>1</v>
      </c>
      <c r="AR1389" s="2">
        <v>44893.565555555557</v>
      </c>
      <c r="AS1389" s="2">
        <v>44893.565555555557</v>
      </c>
      <c r="AT1389">
        <v>512272</v>
      </c>
      <c r="AU1389">
        <v>71</v>
      </c>
      <c r="AV1389">
        <v>0</v>
      </c>
      <c r="AW1389">
        <v>2</v>
      </c>
      <c r="AX1389" t="s">
        <v>2805</v>
      </c>
      <c r="AY1389" t="s">
        <v>2804</v>
      </c>
      <c r="BA1389" s="2">
        <v>44720.376469907409</v>
      </c>
      <c r="BB1389" s="2">
        <v>44183</v>
      </c>
      <c r="BC1389">
        <v>512272</v>
      </c>
      <c r="BD1389">
        <v>31</v>
      </c>
    </row>
    <row r="1390" spans="1:56" hidden="1" x14ac:dyDescent="0.15">
      <c r="A1390">
        <v>238</v>
      </c>
      <c r="B1390">
        <v>20</v>
      </c>
      <c r="C1390">
        <v>3</v>
      </c>
      <c r="D1390">
        <v>3</v>
      </c>
      <c r="E1390">
        <v>0</v>
      </c>
      <c r="G1390" s="1">
        <v>44893</v>
      </c>
      <c r="H1390" t="s">
        <v>2267</v>
      </c>
      <c r="I1390" t="s">
        <v>56</v>
      </c>
      <c r="J1390">
        <v>245</v>
      </c>
      <c r="K1390" s="1">
        <v>43542</v>
      </c>
      <c r="L1390" s="1">
        <v>43542</v>
      </c>
      <c r="M1390" s="1">
        <v>43535</v>
      </c>
      <c r="N1390" t="s">
        <v>2047</v>
      </c>
      <c r="O1390" t="s">
        <v>2495</v>
      </c>
      <c r="P1390" t="s">
        <v>2496</v>
      </c>
      <c r="Q1390" t="s">
        <v>2050</v>
      </c>
      <c r="R1390" s="1">
        <v>45361</v>
      </c>
      <c r="T1390" t="s">
        <v>2295</v>
      </c>
      <c r="U1390" t="s">
        <v>1684</v>
      </c>
      <c r="W1390" t="s">
        <v>1685</v>
      </c>
      <c r="X1390" t="s">
        <v>59</v>
      </c>
      <c r="Y1390" t="s">
        <v>1686</v>
      </c>
      <c r="Z1390" t="s">
        <v>1687</v>
      </c>
      <c r="AA1390" t="s">
        <v>1688</v>
      </c>
      <c r="AC1390">
        <v>1</v>
      </c>
      <c r="AG1390" t="s">
        <v>2258</v>
      </c>
      <c r="AL1390">
        <v>0</v>
      </c>
      <c r="AM1390">
        <v>0</v>
      </c>
      <c r="AN1390">
        <v>1</v>
      </c>
      <c r="AO1390">
        <v>1</v>
      </c>
      <c r="AR1390" s="2">
        <v>44893.565555555557</v>
      </c>
      <c r="AS1390" s="2">
        <v>44893.565555555557</v>
      </c>
      <c r="AT1390">
        <v>512272</v>
      </c>
      <c r="AU1390">
        <v>73</v>
      </c>
      <c r="AV1390">
        <v>0</v>
      </c>
      <c r="AW1390">
        <v>2</v>
      </c>
      <c r="AY1390" t="s">
        <v>2051</v>
      </c>
      <c r="BA1390" s="2">
        <v>44469.422233796293</v>
      </c>
      <c r="BB1390" s="2">
        <v>44183</v>
      </c>
      <c r="BC1390">
        <v>99127</v>
      </c>
      <c r="BD1390">
        <v>31</v>
      </c>
    </row>
    <row r="1391" spans="1:56" hidden="1" x14ac:dyDescent="0.15">
      <c r="A1391">
        <v>238</v>
      </c>
      <c r="B1391">
        <v>20</v>
      </c>
      <c r="C1391">
        <v>3</v>
      </c>
      <c r="D1391">
        <v>3</v>
      </c>
      <c r="E1391">
        <v>0</v>
      </c>
      <c r="G1391" s="1">
        <v>44893</v>
      </c>
      <c r="H1391" t="s">
        <v>2267</v>
      </c>
      <c r="I1391" t="s">
        <v>56</v>
      </c>
      <c r="J1391">
        <v>245</v>
      </c>
      <c r="K1391" s="1">
        <v>43542</v>
      </c>
      <c r="L1391" s="1">
        <v>43542</v>
      </c>
      <c r="M1391" s="1">
        <v>43535</v>
      </c>
      <c r="N1391" t="s">
        <v>2052</v>
      </c>
      <c r="O1391" t="s">
        <v>2053</v>
      </c>
      <c r="P1391" t="s">
        <v>2054</v>
      </c>
      <c r="Q1391" t="s">
        <v>2055</v>
      </c>
      <c r="R1391" s="1">
        <v>45361</v>
      </c>
      <c r="T1391" t="s">
        <v>2295</v>
      </c>
      <c r="U1391" t="s">
        <v>1684</v>
      </c>
      <c r="W1391" t="s">
        <v>1685</v>
      </c>
      <c r="X1391" t="s">
        <v>59</v>
      </c>
      <c r="Y1391" t="s">
        <v>1686</v>
      </c>
      <c r="Z1391" t="s">
        <v>1687</v>
      </c>
      <c r="AA1391" t="s">
        <v>1688</v>
      </c>
      <c r="AC1391">
        <v>1</v>
      </c>
      <c r="AG1391" t="s">
        <v>2258</v>
      </c>
      <c r="AL1391">
        <v>0</v>
      </c>
      <c r="AM1391">
        <v>0</v>
      </c>
      <c r="AN1391">
        <v>1</v>
      </c>
      <c r="AO1391">
        <v>1</v>
      </c>
      <c r="AR1391" s="2">
        <v>44893.565555555557</v>
      </c>
      <c r="AS1391" s="2">
        <v>44893.565555555557</v>
      </c>
      <c r="AT1391">
        <v>512272</v>
      </c>
      <c r="AU1391">
        <v>74</v>
      </c>
      <c r="AV1391">
        <v>0</v>
      </c>
      <c r="AW1391">
        <v>0</v>
      </c>
      <c r="AY1391" t="s">
        <v>2056</v>
      </c>
      <c r="BA1391" s="2">
        <v>44183</v>
      </c>
      <c r="BB1391" s="2">
        <v>44183</v>
      </c>
      <c r="BC1391" t="s">
        <v>63</v>
      </c>
      <c r="BD1391">
        <v>31</v>
      </c>
    </row>
    <row r="1392" spans="1:56" hidden="1" x14ac:dyDescent="0.15">
      <c r="A1392">
        <v>238</v>
      </c>
      <c r="B1392">
        <v>20</v>
      </c>
      <c r="C1392">
        <v>3</v>
      </c>
      <c r="D1392">
        <v>3</v>
      </c>
      <c r="E1392">
        <v>0</v>
      </c>
      <c r="G1392" s="1">
        <v>44893</v>
      </c>
      <c r="H1392" t="s">
        <v>2267</v>
      </c>
      <c r="I1392" t="s">
        <v>56</v>
      </c>
      <c r="J1392">
        <v>245</v>
      </c>
      <c r="K1392" s="1">
        <v>43542</v>
      </c>
      <c r="L1392" s="1">
        <v>43542</v>
      </c>
      <c r="M1392" s="1">
        <v>43535</v>
      </c>
      <c r="N1392" t="s">
        <v>2803</v>
      </c>
      <c r="O1392" t="s">
        <v>2063</v>
      </c>
      <c r="P1392" t="s">
        <v>2064</v>
      </c>
      <c r="Q1392" t="s">
        <v>2065</v>
      </c>
      <c r="R1392" s="1">
        <v>45361</v>
      </c>
      <c r="T1392" t="s">
        <v>2295</v>
      </c>
      <c r="U1392" t="s">
        <v>1684</v>
      </c>
      <c r="W1392" t="s">
        <v>1685</v>
      </c>
      <c r="X1392" t="s">
        <v>59</v>
      </c>
      <c r="Y1392" t="s">
        <v>1686</v>
      </c>
      <c r="Z1392" t="s">
        <v>1687</v>
      </c>
      <c r="AA1392" t="s">
        <v>1688</v>
      </c>
      <c r="AC1392">
        <v>1</v>
      </c>
      <c r="AG1392" t="s">
        <v>2258</v>
      </c>
      <c r="AL1392">
        <v>0</v>
      </c>
      <c r="AM1392">
        <v>0</v>
      </c>
      <c r="AN1392">
        <v>1</v>
      </c>
      <c r="AO1392">
        <v>1</v>
      </c>
      <c r="AR1392" s="2">
        <v>44893.565555555557</v>
      </c>
      <c r="AS1392" s="2">
        <v>44893.565555555557</v>
      </c>
      <c r="AT1392">
        <v>512272</v>
      </c>
      <c r="AU1392">
        <v>76</v>
      </c>
      <c r="AV1392">
        <v>0</v>
      </c>
      <c r="AW1392">
        <v>2</v>
      </c>
      <c r="AX1392" t="s">
        <v>2802</v>
      </c>
      <c r="AY1392" t="s">
        <v>2801</v>
      </c>
      <c r="BA1392" s="2">
        <v>44720.376863425925</v>
      </c>
      <c r="BB1392" s="2">
        <v>44183</v>
      </c>
      <c r="BC1392">
        <v>512272</v>
      </c>
      <c r="BD1392">
        <v>31</v>
      </c>
    </row>
    <row r="1393" spans="1:56" hidden="1" x14ac:dyDescent="0.15">
      <c r="A1393">
        <v>238</v>
      </c>
      <c r="B1393">
        <v>20</v>
      </c>
      <c r="C1393">
        <v>3</v>
      </c>
      <c r="D1393">
        <v>3</v>
      </c>
      <c r="E1393">
        <v>0</v>
      </c>
      <c r="G1393" s="1">
        <v>44893</v>
      </c>
      <c r="H1393" t="s">
        <v>2267</v>
      </c>
      <c r="I1393" t="s">
        <v>56</v>
      </c>
      <c r="J1393">
        <v>245</v>
      </c>
      <c r="K1393" s="1">
        <v>43542</v>
      </c>
      <c r="L1393" s="1">
        <v>43542</v>
      </c>
      <c r="M1393" s="1">
        <v>43535</v>
      </c>
      <c r="N1393" t="s">
        <v>2067</v>
      </c>
      <c r="O1393" t="s">
        <v>2068</v>
      </c>
      <c r="P1393" t="s">
        <v>2069</v>
      </c>
      <c r="Q1393" t="s">
        <v>2070</v>
      </c>
      <c r="R1393" s="1">
        <v>45361</v>
      </c>
      <c r="T1393" t="s">
        <v>2295</v>
      </c>
      <c r="U1393" t="s">
        <v>1684</v>
      </c>
      <c r="W1393" t="s">
        <v>1685</v>
      </c>
      <c r="X1393" t="s">
        <v>59</v>
      </c>
      <c r="Y1393" t="s">
        <v>1686</v>
      </c>
      <c r="Z1393" t="s">
        <v>1687</v>
      </c>
      <c r="AA1393" t="s">
        <v>1688</v>
      </c>
      <c r="AC1393">
        <v>1</v>
      </c>
      <c r="AG1393" t="s">
        <v>2258</v>
      </c>
      <c r="AL1393">
        <v>0</v>
      </c>
      <c r="AM1393">
        <v>0</v>
      </c>
      <c r="AN1393">
        <v>1</v>
      </c>
      <c r="AO1393">
        <v>1</v>
      </c>
      <c r="AR1393" s="2">
        <v>44893.565555555557</v>
      </c>
      <c r="AS1393" s="2">
        <v>44893.565555555557</v>
      </c>
      <c r="AT1393">
        <v>512272</v>
      </c>
      <c r="AU1393">
        <v>77</v>
      </c>
      <c r="AV1393">
        <v>0</v>
      </c>
      <c r="AW1393">
        <v>2</v>
      </c>
      <c r="AX1393" t="s">
        <v>2800</v>
      </c>
      <c r="AY1393" t="s">
        <v>2799</v>
      </c>
      <c r="BA1393" s="2">
        <v>44720.38753472222</v>
      </c>
      <c r="BB1393" s="2">
        <v>44183</v>
      </c>
      <c r="BC1393">
        <v>512272</v>
      </c>
      <c r="BD1393">
        <v>31</v>
      </c>
    </row>
    <row r="1394" spans="1:56" hidden="1" x14ac:dyDescent="0.15">
      <c r="A1394">
        <v>238</v>
      </c>
      <c r="B1394">
        <v>25</v>
      </c>
      <c r="C1394">
        <v>3</v>
      </c>
      <c r="D1394">
        <v>3</v>
      </c>
      <c r="E1394">
        <v>0</v>
      </c>
      <c r="G1394" s="1">
        <v>44956</v>
      </c>
      <c r="H1394" t="s">
        <v>2267</v>
      </c>
      <c r="I1394" t="s">
        <v>56</v>
      </c>
      <c r="J1394">
        <v>245</v>
      </c>
      <c r="K1394" s="1">
        <v>43542</v>
      </c>
      <c r="L1394" s="1">
        <v>43542</v>
      </c>
      <c r="M1394" s="1">
        <v>43535</v>
      </c>
      <c r="N1394" t="s">
        <v>1689</v>
      </c>
      <c r="O1394" t="s">
        <v>1686</v>
      </c>
      <c r="P1394" t="s">
        <v>1690</v>
      </c>
      <c r="Q1394" t="s">
        <v>1688</v>
      </c>
      <c r="R1394" s="1">
        <v>45361</v>
      </c>
      <c r="T1394" t="s">
        <v>2295</v>
      </c>
      <c r="U1394" t="s">
        <v>1684</v>
      </c>
      <c r="W1394" t="s">
        <v>1685</v>
      </c>
      <c r="X1394" t="s">
        <v>59</v>
      </c>
      <c r="Y1394" t="s">
        <v>1686</v>
      </c>
      <c r="Z1394" t="s">
        <v>1687</v>
      </c>
      <c r="AA1394" t="s">
        <v>1688</v>
      </c>
      <c r="AC1394">
        <v>1</v>
      </c>
      <c r="AG1394" t="s">
        <v>2258</v>
      </c>
      <c r="AL1394">
        <v>0</v>
      </c>
      <c r="AM1394">
        <v>0</v>
      </c>
      <c r="AN1394">
        <v>1</v>
      </c>
      <c r="AO1394">
        <v>1</v>
      </c>
      <c r="AR1394" s="2">
        <v>44956.547905092593</v>
      </c>
      <c r="AS1394" s="2">
        <v>44956.547905092593</v>
      </c>
      <c r="AT1394">
        <v>512272</v>
      </c>
      <c r="AU1394">
        <v>1</v>
      </c>
      <c r="AV1394">
        <v>0</v>
      </c>
      <c r="AW1394">
        <v>2</v>
      </c>
      <c r="AX1394" t="s">
        <v>2746</v>
      </c>
      <c r="AY1394" t="s">
        <v>2745</v>
      </c>
      <c r="BA1394" s="2">
        <v>44720.372685185182</v>
      </c>
      <c r="BB1394" s="2">
        <v>44183</v>
      </c>
      <c r="BC1394">
        <v>512272</v>
      </c>
      <c r="BD1394">
        <v>31</v>
      </c>
    </row>
    <row r="1395" spans="1:56" hidden="1" x14ac:dyDescent="0.15">
      <c r="A1395">
        <v>238</v>
      </c>
      <c r="B1395">
        <v>25</v>
      </c>
      <c r="C1395">
        <v>3</v>
      </c>
      <c r="D1395">
        <v>3</v>
      </c>
      <c r="E1395">
        <v>0</v>
      </c>
      <c r="G1395" s="1">
        <v>44956</v>
      </c>
      <c r="H1395" t="s">
        <v>2267</v>
      </c>
      <c r="I1395" t="s">
        <v>56</v>
      </c>
      <c r="J1395">
        <v>245</v>
      </c>
      <c r="K1395" s="1">
        <v>43542</v>
      </c>
      <c r="L1395" s="1">
        <v>43542</v>
      </c>
      <c r="M1395" s="1">
        <v>43535</v>
      </c>
      <c r="N1395" t="s">
        <v>1692</v>
      </c>
      <c r="O1395" t="s">
        <v>1693</v>
      </c>
      <c r="P1395" t="s">
        <v>1694</v>
      </c>
      <c r="Q1395" t="s">
        <v>1695</v>
      </c>
      <c r="R1395" s="1">
        <v>45361</v>
      </c>
      <c r="T1395" t="s">
        <v>2295</v>
      </c>
      <c r="U1395" t="s">
        <v>1684</v>
      </c>
      <c r="W1395" t="s">
        <v>1685</v>
      </c>
      <c r="X1395" t="s">
        <v>59</v>
      </c>
      <c r="Y1395" t="s">
        <v>1686</v>
      </c>
      <c r="Z1395" t="s">
        <v>1687</v>
      </c>
      <c r="AA1395" t="s">
        <v>1688</v>
      </c>
      <c r="AC1395">
        <v>1</v>
      </c>
      <c r="AG1395" t="s">
        <v>2258</v>
      </c>
      <c r="AL1395">
        <v>0</v>
      </c>
      <c r="AM1395">
        <v>0</v>
      </c>
      <c r="AN1395">
        <v>1</v>
      </c>
      <c r="AO1395">
        <v>1</v>
      </c>
      <c r="AR1395" s="2">
        <v>44956.547905092593</v>
      </c>
      <c r="AS1395" s="2">
        <v>44956.547905092593</v>
      </c>
      <c r="AT1395">
        <v>512272</v>
      </c>
      <c r="AU1395">
        <v>2</v>
      </c>
      <c r="AV1395">
        <v>0</v>
      </c>
      <c r="AW1395">
        <v>0</v>
      </c>
      <c r="AY1395" t="s">
        <v>1696</v>
      </c>
      <c r="BA1395" s="2">
        <v>44183</v>
      </c>
      <c r="BB1395" s="2">
        <v>44183</v>
      </c>
      <c r="BC1395" t="s">
        <v>63</v>
      </c>
      <c r="BD1395">
        <v>31</v>
      </c>
    </row>
    <row r="1396" spans="1:56" hidden="1" x14ac:dyDescent="0.15">
      <c r="A1396">
        <v>238</v>
      </c>
      <c r="B1396">
        <v>25</v>
      </c>
      <c r="C1396">
        <v>3</v>
      </c>
      <c r="D1396">
        <v>3</v>
      </c>
      <c r="E1396">
        <v>0</v>
      </c>
      <c r="G1396" s="1">
        <v>44956</v>
      </c>
      <c r="H1396" t="s">
        <v>2267</v>
      </c>
      <c r="I1396" t="s">
        <v>56</v>
      </c>
      <c r="J1396">
        <v>245</v>
      </c>
      <c r="K1396" s="1">
        <v>43542</v>
      </c>
      <c r="L1396" s="1">
        <v>43542</v>
      </c>
      <c r="M1396" s="1">
        <v>43535</v>
      </c>
      <c r="N1396" t="s">
        <v>1697</v>
      </c>
      <c r="O1396" t="s">
        <v>1698</v>
      </c>
      <c r="P1396" t="s">
        <v>1699</v>
      </c>
      <c r="Q1396" t="s">
        <v>1700</v>
      </c>
      <c r="R1396" s="1">
        <v>45361</v>
      </c>
      <c r="T1396" t="s">
        <v>2295</v>
      </c>
      <c r="U1396" t="s">
        <v>1684</v>
      </c>
      <c r="W1396" t="s">
        <v>1685</v>
      </c>
      <c r="X1396" t="s">
        <v>59</v>
      </c>
      <c r="Y1396" t="s">
        <v>1686</v>
      </c>
      <c r="Z1396" t="s">
        <v>1687</v>
      </c>
      <c r="AA1396" t="s">
        <v>1688</v>
      </c>
      <c r="AC1396">
        <v>1</v>
      </c>
      <c r="AG1396" t="s">
        <v>2258</v>
      </c>
      <c r="AL1396">
        <v>0</v>
      </c>
      <c r="AM1396">
        <v>0</v>
      </c>
      <c r="AN1396">
        <v>1</v>
      </c>
      <c r="AO1396">
        <v>1</v>
      </c>
      <c r="AR1396" s="2">
        <v>44956.547905092593</v>
      </c>
      <c r="AS1396" s="2">
        <v>44956.547905092593</v>
      </c>
      <c r="AT1396">
        <v>512272</v>
      </c>
      <c r="AU1396">
        <v>3</v>
      </c>
      <c r="AV1396">
        <v>0</v>
      </c>
      <c r="AW1396">
        <v>0</v>
      </c>
      <c r="AY1396" t="s">
        <v>1701</v>
      </c>
      <c r="BA1396" s="2">
        <v>44183</v>
      </c>
      <c r="BB1396" s="2">
        <v>44183</v>
      </c>
      <c r="BC1396" t="s">
        <v>63</v>
      </c>
      <c r="BD1396">
        <v>31</v>
      </c>
    </row>
    <row r="1397" spans="1:56" hidden="1" x14ac:dyDescent="0.15">
      <c r="A1397">
        <v>238</v>
      </c>
      <c r="B1397">
        <v>25</v>
      </c>
      <c r="C1397">
        <v>3</v>
      </c>
      <c r="D1397">
        <v>3</v>
      </c>
      <c r="E1397">
        <v>0</v>
      </c>
      <c r="G1397" s="1">
        <v>44956</v>
      </c>
      <c r="H1397" t="s">
        <v>2267</v>
      </c>
      <c r="I1397" t="s">
        <v>56</v>
      </c>
      <c r="J1397">
        <v>245</v>
      </c>
      <c r="K1397" s="1">
        <v>43542</v>
      </c>
      <c r="L1397" s="1">
        <v>43542</v>
      </c>
      <c r="M1397" s="1">
        <v>43535</v>
      </c>
      <c r="N1397" t="s">
        <v>2457</v>
      </c>
      <c r="O1397" t="s">
        <v>1708</v>
      </c>
      <c r="P1397" t="s">
        <v>2971</v>
      </c>
      <c r="Q1397" t="s">
        <v>1710</v>
      </c>
      <c r="R1397" s="1">
        <v>45361</v>
      </c>
      <c r="T1397" t="s">
        <v>2295</v>
      </c>
      <c r="U1397" t="s">
        <v>1684</v>
      </c>
      <c r="W1397" t="s">
        <v>1685</v>
      </c>
      <c r="X1397" t="s">
        <v>59</v>
      </c>
      <c r="Y1397" t="s">
        <v>1686</v>
      </c>
      <c r="Z1397" t="s">
        <v>1687</v>
      </c>
      <c r="AA1397" t="s">
        <v>1688</v>
      </c>
      <c r="AC1397">
        <v>1</v>
      </c>
      <c r="AG1397" t="s">
        <v>2258</v>
      </c>
      <c r="AL1397">
        <v>0</v>
      </c>
      <c r="AM1397">
        <v>0</v>
      </c>
      <c r="AN1397">
        <v>1</v>
      </c>
      <c r="AO1397">
        <v>1</v>
      </c>
      <c r="AR1397" s="2">
        <v>44956.547905092593</v>
      </c>
      <c r="AS1397" s="2">
        <v>44956.547905092593</v>
      </c>
      <c r="AT1397">
        <v>512272</v>
      </c>
      <c r="AU1397">
        <v>5</v>
      </c>
      <c r="AV1397">
        <v>0</v>
      </c>
      <c r="AW1397">
        <v>2</v>
      </c>
      <c r="AX1397" t="s">
        <v>3059</v>
      </c>
      <c r="AY1397" t="s">
        <v>3058</v>
      </c>
      <c r="BA1397" s="2">
        <v>44956.545995370368</v>
      </c>
      <c r="BB1397" s="2">
        <v>44183</v>
      </c>
      <c r="BC1397">
        <v>512272</v>
      </c>
      <c r="BD1397">
        <v>31</v>
      </c>
    </row>
    <row r="1398" spans="1:56" hidden="1" x14ac:dyDescent="0.15">
      <c r="A1398">
        <v>238</v>
      </c>
      <c r="B1398">
        <v>25</v>
      </c>
      <c r="C1398">
        <v>3</v>
      </c>
      <c r="D1398">
        <v>3</v>
      </c>
      <c r="E1398">
        <v>0</v>
      </c>
      <c r="G1398" s="1">
        <v>44956</v>
      </c>
      <c r="H1398" t="s">
        <v>2267</v>
      </c>
      <c r="I1398" t="s">
        <v>56</v>
      </c>
      <c r="J1398">
        <v>245</v>
      </c>
      <c r="K1398" s="1">
        <v>43542</v>
      </c>
      <c r="L1398" s="1">
        <v>43542</v>
      </c>
      <c r="M1398" s="1">
        <v>43535</v>
      </c>
      <c r="N1398" t="s">
        <v>1712</v>
      </c>
      <c r="O1398" t="s">
        <v>1713</v>
      </c>
      <c r="P1398" t="s">
        <v>1714</v>
      </c>
      <c r="Q1398" t="s">
        <v>1715</v>
      </c>
      <c r="R1398" s="1">
        <v>45361</v>
      </c>
      <c r="T1398" t="s">
        <v>2295</v>
      </c>
      <c r="U1398" t="s">
        <v>1684</v>
      </c>
      <c r="W1398" t="s">
        <v>1685</v>
      </c>
      <c r="X1398" t="s">
        <v>59</v>
      </c>
      <c r="Y1398" t="s">
        <v>1686</v>
      </c>
      <c r="Z1398" t="s">
        <v>1687</v>
      </c>
      <c r="AA1398" t="s">
        <v>1688</v>
      </c>
      <c r="AC1398">
        <v>1</v>
      </c>
      <c r="AG1398" t="s">
        <v>2258</v>
      </c>
      <c r="AL1398">
        <v>0</v>
      </c>
      <c r="AM1398">
        <v>0</v>
      </c>
      <c r="AN1398">
        <v>1</v>
      </c>
      <c r="AO1398">
        <v>1</v>
      </c>
      <c r="AR1398" s="2">
        <v>44956.547905092593</v>
      </c>
      <c r="AS1398" s="2">
        <v>44956.547905092593</v>
      </c>
      <c r="AT1398">
        <v>512272</v>
      </c>
      <c r="AU1398">
        <v>6</v>
      </c>
      <c r="AV1398">
        <v>0</v>
      </c>
      <c r="AW1398">
        <v>0</v>
      </c>
      <c r="AY1398" t="s">
        <v>1716</v>
      </c>
      <c r="BA1398" s="2">
        <v>44183</v>
      </c>
      <c r="BB1398" s="2">
        <v>44183</v>
      </c>
      <c r="BC1398" t="s">
        <v>63</v>
      </c>
      <c r="BD1398">
        <v>31</v>
      </c>
    </row>
    <row r="1399" spans="1:56" hidden="1" x14ac:dyDescent="0.15">
      <c r="A1399">
        <v>238</v>
      </c>
      <c r="B1399">
        <v>25</v>
      </c>
      <c r="C1399">
        <v>3</v>
      </c>
      <c r="D1399">
        <v>3</v>
      </c>
      <c r="E1399">
        <v>0</v>
      </c>
      <c r="G1399" s="1">
        <v>44956</v>
      </c>
      <c r="H1399" t="s">
        <v>2267</v>
      </c>
      <c r="I1399" t="s">
        <v>56</v>
      </c>
      <c r="J1399">
        <v>245</v>
      </c>
      <c r="K1399" s="1">
        <v>43542</v>
      </c>
      <c r="L1399" s="1">
        <v>43542</v>
      </c>
      <c r="M1399" s="1">
        <v>43535</v>
      </c>
      <c r="N1399" t="s">
        <v>1722</v>
      </c>
      <c r="O1399" t="s">
        <v>1723</v>
      </c>
      <c r="P1399" t="s">
        <v>1724</v>
      </c>
      <c r="Q1399" t="s">
        <v>1725</v>
      </c>
      <c r="R1399" s="1">
        <v>45361</v>
      </c>
      <c r="T1399" t="s">
        <v>2295</v>
      </c>
      <c r="U1399" t="s">
        <v>1684</v>
      </c>
      <c r="W1399" t="s">
        <v>1685</v>
      </c>
      <c r="X1399" t="s">
        <v>59</v>
      </c>
      <c r="Y1399" t="s">
        <v>1686</v>
      </c>
      <c r="Z1399" t="s">
        <v>1687</v>
      </c>
      <c r="AA1399" t="s">
        <v>1688</v>
      </c>
      <c r="AC1399">
        <v>1</v>
      </c>
      <c r="AG1399" t="s">
        <v>2258</v>
      </c>
      <c r="AL1399">
        <v>0</v>
      </c>
      <c r="AM1399">
        <v>0</v>
      </c>
      <c r="AN1399">
        <v>1</v>
      </c>
      <c r="AO1399">
        <v>1</v>
      </c>
      <c r="AR1399" s="2">
        <v>44956.547905092593</v>
      </c>
      <c r="AS1399" s="2">
        <v>44956.547905092593</v>
      </c>
      <c r="AT1399">
        <v>512272</v>
      </c>
      <c r="AU1399">
        <v>8</v>
      </c>
      <c r="AV1399">
        <v>0</v>
      </c>
      <c r="AW1399">
        <v>2</v>
      </c>
      <c r="AX1399" t="s">
        <v>2395</v>
      </c>
      <c r="AY1399" t="s">
        <v>2396</v>
      </c>
      <c r="BA1399" s="2">
        <v>44239.463043981479</v>
      </c>
      <c r="BB1399" s="2">
        <v>44183</v>
      </c>
      <c r="BC1399">
        <v>9999</v>
      </c>
      <c r="BD1399">
        <v>31</v>
      </c>
    </row>
    <row r="1400" spans="1:56" hidden="1" x14ac:dyDescent="0.15">
      <c r="A1400">
        <v>238</v>
      </c>
      <c r="B1400">
        <v>25</v>
      </c>
      <c r="C1400">
        <v>3</v>
      </c>
      <c r="D1400">
        <v>3</v>
      </c>
      <c r="E1400">
        <v>0</v>
      </c>
      <c r="G1400" s="1">
        <v>44956</v>
      </c>
      <c r="H1400" t="s">
        <v>2267</v>
      </c>
      <c r="I1400" t="s">
        <v>56</v>
      </c>
      <c r="J1400">
        <v>245</v>
      </c>
      <c r="K1400" s="1">
        <v>43542</v>
      </c>
      <c r="L1400" s="1">
        <v>43542</v>
      </c>
      <c r="M1400" s="1">
        <v>43535</v>
      </c>
      <c r="N1400" t="s">
        <v>1727</v>
      </c>
      <c r="O1400" t="s">
        <v>1728</v>
      </c>
      <c r="P1400" t="s">
        <v>1729</v>
      </c>
      <c r="Q1400" t="s">
        <v>1730</v>
      </c>
      <c r="R1400" s="1">
        <v>45361</v>
      </c>
      <c r="T1400" t="s">
        <v>2295</v>
      </c>
      <c r="U1400" t="s">
        <v>1684</v>
      </c>
      <c r="W1400" t="s">
        <v>1685</v>
      </c>
      <c r="X1400" t="s">
        <v>59</v>
      </c>
      <c r="Y1400" t="s">
        <v>1686</v>
      </c>
      <c r="Z1400" t="s">
        <v>1687</v>
      </c>
      <c r="AA1400" t="s">
        <v>1688</v>
      </c>
      <c r="AC1400">
        <v>1</v>
      </c>
      <c r="AG1400" t="s">
        <v>2258</v>
      </c>
      <c r="AL1400">
        <v>0</v>
      </c>
      <c r="AM1400">
        <v>0</v>
      </c>
      <c r="AN1400">
        <v>1</v>
      </c>
      <c r="AO1400">
        <v>1</v>
      </c>
      <c r="AR1400" s="2">
        <v>44956.547905092593</v>
      </c>
      <c r="AS1400" s="2">
        <v>44956.547905092593</v>
      </c>
      <c r="AT1400">
        <v>512272</v>
      </c>
      <c r="AU1400">
        <v>9</v>
      </c>
      <c r="AV1400">
        <v>0</v>
      </c>
      <c r="AW1400">
        <v>2</v>
      </c>
      <c r="AX1400" t="s">
        <v>2458</v>
      </c>
      <c r="AY1400" t="s">
        <v>2459</v>
      </c>
      <c r="BA1400" s="2">
        <v>44956.546226851853</v>
      </c>
      <c r="BB1400" s="2">
        <v>44183</v>
      </c>
      <c r="BC1400">
        <v>512272</v>
      </c>
      <c r="BD1400">
        <v>31</v>
      </c>
    </row>
    <row r="1401" spans="1:56" hidden="1" x14ac:dyDescent="0.15">
      <c r="A1401">
        <v>238</v>
      </c>
      <c r="B1401">
        <v>25</v>
      </c>
      <c r="C1401">
        <v>3</v>
      </c>
      <c r="D1401">
        <v>3</v>
      </c>
      <c r="E1401">
        <v>0</v>
      </c>
      <c r="G1401" s="1">
        <v>44956</v>
      </c>
      <c r="H1401" t="s">
        <v>2267</v>
      </c>
      <c r="I1401" t="s">
        <v>56</v>
      </c>
      <c r="J1401">
        <v>245</v>
      </c>
      <c r="K1401" s="1">
        <v>43542</v>
      </c>
      <c r="L1401" s="1">
        <v>43542</v>
      </c>
      <c r="M1401" s="1">
        <v>43535</v>
      </c>
      <c r="N1401" t="s">
        <v>1732</v>
      </c>
      <c r="O1401" t="s">
        <v>1738</v>
      </c>
      <c r="P1401" t="s">
        <v>1739</v>
      </c>
      <c r="Q1401" t="s">
        <v>1740</v>
      </c>
      <c r="R1401" s="1">
        <v>45361</v>
      </c>
      <c r="T1401" t="s">
        <v>2295</v>
      </c>
      <c r="U1401" t="s">
        <v>1684</v>
      </c>
      <c r="W1401" t="s">
        <v>1685</v>
      </c>
      <c r="X1401" t="s">
        <v>59</v>
      </c>
      <c r="Y1401" t="s">
        <v>1686</v>
      </c>
      <c r="Z1401" t="s">
        <v>1687</v>
      </c>
      <c r="AA1401" t="s">
        <v>1688</v>
      </c>
      <c r="AC1401">
        <v>1</v>
      </c>
      <c r="AG1401" t="s">
        <v>2258</v>
      </c>
      <c r="AL1401">
        <v>0</v>
      </c>
      <c r="AM1401">
        <v>0</v>
      </c>
      <c r="AN1401">
        <v>1</v>
      </c>
      <c r="AO1401">
        <v>1</v>
      </c>
      <c r="AR1401" s="2">
        <v>44956.547905092593</v>
      </c>
      <c r="AS1401" s="2">
        <v>44956.547905092593</v>
      </c>
      <c r="AT1401">
        <v>512272</v>
      </c>
      <c r="AU1401">
        <v>11</v>
      </c>
      <c r="AV1401">
        <v>0</v>
      </c>
      <c r="AW1401">
        <v>2</v>
      </c>
      <c r="AX1401" t="s">
        <v>2740</v>
      </c>
      <c r="AY1401" t="s">
        <v>2739</v>
      </c>
      <c r="BA1401" s="2">
        <v>44720.372407407405</v>
      </c>
      <c r="BB1401" s="2">
        <v>44183</v>
      </c>
      <c r="BC1401">
        <v>512272</v>
      </c>
      <c r="BD1401">
        <v>31</v>
      </c>
    </row>
    <row r="1402" spans="1:56" hidden="1" x14ac:dyDescent="0.15">
      <c r="A1402">
        <v>238</v>
      </c>
      <c r="B1402">
        <v>25</v>
      </c>
      <c r="C1402">
        <v>3</v>
      </c>
      <c r="D1402">
        <v>3</v>
      </c>
      <c r="E1402">
        <v>0</v>
      </c>
      <c r="G1402" s="1">
        <v>44956</v>
      </c>
      <c r="H1402" t="s">
        <v>2267</v>
      </c>
      <c r="I1402" t="s">
        <v>56</v>
      </c>
      <c r="J1402">
        <v>245</v>
      </c>
      <c r="K1402" s="1">
        <v>43542</v>
      </c>
      <c r="L1402" s="1">
        <v>43542</v>
      </c>
      <c r="M1402" s="1">
        <v>43535</v>
      </c>
      <c r="N1402" t="s">
        <v>1742</v>
      </c>
      <c r="O1402" t="s">
        <v>1743</v>
      </c>
      <c r="P1402" t="s">
        <v>1744</v>
      </c>
      <c r="Q1402" t="s">
        <v>1745</v>
      </c>
      <c r="R1402" s="1">
        <v>45361</v>
      </c>
      <c r="T1402" t="s">
        <v>2295</v>
      </c>
      <c r="U1402" t="s">
        <v>1684</v>
      </c>
      <c r="W1402" t="s">
        <v>1685</v>
      </c>
      <c r="X1402" t="s">
        <v>59</v>
      </c>
      <c r="Y1402" t="s">
        <v>1686</v>
      </c>
      <c r="Z1402" t="s">
        <v>1687</v>
      </c>
      <c r="AA1402" t="s">
        <v>1688</v>
      </c>
      <c r="AC1402">
        <v>1</v>
      </c>
      <c r="AG1402" t="s">
        <v>2258</v>
      </c>
      <c r="AL1402">
        <v>0</v>
      </c>
      <c r="AM1402">
        <v>0</v>
      </c>
      <c r="AN1402">
        <v>1</v>
      </c>
      <c r="AO1402">
        <v>1</v>
      </c>
      <c r="AR1402" s="2">
        <v>44956.547905092593</v>
      </c>
      <c r="AS1402" s="2">
        <v>44956.547905092593</v>
      </c>
      <c r="AT1402">
        <v>512272</v>
      </c>
      <c r="AU1402">
        <v>12</v>
      </c>
      <c r="AV1402">
        <v>0</v>
      </c>
      <c r="AW1402">
        <v>2</v>
      </c>
      <c r="AX1402" t="s">
        <v>3057</v>
      </c>
      <c r="AY1402" t="s">
        <v>3056</v>
      </c>
      <c r="BA1402" s="2">
        <v>44956.5466087963</v>
      </c>
      <c r="BB1402" s="2">
        <v>44183</v>
      </c>
      <c r="BC1402">
        <v>512272</v>
      </c>
      <c r="BD1402">
        <v>31</v>
      </c>
    </row>
    <row r="1403" spans="1:56" hidden="1" x14ac:dyDescent="0.15">
      <c r="A1403">
        <v>238</v>
      </c>
      <c r="B1403">
        <v>25</v>
      </c>
      <c r="C1403">
        <v>3</v>
      </c>
      <c r="D1403">
        <v>3</v>
      </c>
      <c r="E1403">
        <v>0</v>
      </c>
      <c r="G1403" s="1">
        <v>44956</v>
      </c>
      <c r="H1403" t="s">
        <v>2267</v>
      </c>
      <c r="I1403" t="s">
        <v>56</v>
      </c>
      <c r="J1403">
        <v>245</v>
      </c>
      <c r="K1403" s="1">
        <v>43542</v>
      </c>
      <c r="L1403" s="1">
        <v>43542</v>
      </c>
      <c r="M1403" s="1">
        <v>43535</v>
      </c>
      <c r="N1403" t="s">
        <v>1752</v>
      </c>
      <c r="O1403" t="s">
        <v>1753</v>
      </c>
      <c r="P1403" t="s">
        <v>1754</v>
      </c>
      <c r="Q1403" t="s">
        <v>1755</v>
      </c>
      <c r="R1403" s="1">
        <v>45361</v>
      </c>
      <c r="T1403" t="s">
        <v>2295</v>
      </c>
      <c r="U1403" t="s">
        <v>1684</v>
      </c>
      <c r="W1403" t="s">
        <v>1685</v>
      </c>
      <c r="X1403" t="s">
        <v>59</v>
      </c>
      <c r="Y1403" t="s">
        <v>1686</v>
      </c>
      <c r="Z1403" t="s">
        <v>1687</v>
      </c>
      <c r="AA1403" t="s">
        <v>1688</v>
      </c>
      <c r="AC1403">
        <v>1</v>
      </c>
      <c r="AG1403" t="s">
        <v>2258</v>
      </c>
      <c r="AL1403">
        <v>0</v>
      </c>
      <c r="AM1403">
        <v>0</v>
      </c>
      <c r="AN1403">
        <v>1</v>
      </c>
      <c r="AO1403">
        <v>1</v>
      </c>
      <c r="AR1403" s="2">
        <v>44956.547905092593</v>
      </c>
      <c r="AS1403" s="2">
        <v>44956.547905092593</v>
      </c>
      <c r="AT1403">
        <v>512272</v>
      </c>
      <c r="AU1403">
        <v>14</v>
      </c>
      <c r="AV1403">
        <v>0</v>
      </c>
      <c r="AW1403">
        <v>2</v>
      </c>
      <c r="AX1403" t="s">
        <v>2738</v>
      </c>
      <c r="AY1403" t="s">
        <v>2737</v>
      </c>
      <c r="BA1403" s="2">
        <v>44720.377199074072</v>
      </c>
      <c r="BB1403" s="2">
        <v>44183</v>
      </c>
      <c r="BC1403">
        <v>512272</v>
      </c>
      <c r="BD1403">
        <v>31</v>
      </c>
    </row>
    <row r="1404" spans="1:56" hidden="1" x14ac:dyDescent="0.15">
      <c r="A1404">
        <v>238</v>
      </c>
      <c r="B1404">
        <v>25</v>
      </c>
      <c r="C1404">
        <v>3</v>
      </c>
      <c r="D1404">
        <v>3</v>
      </c>
      <c r="E1404">
        <v>0</v>
      </c>
      <c r="G1404" s="1">
        <v>44956</v>
      </c>
      <c r="H1404" t="s">
        <v>2267</v>
      </c>
      <c r="I1404" t="s">
        <v>56</v>
      </c>
      <c r="J1404">
        <v>245</v>
      </c>
      <c r="K1404" s="1">
        <v>43542</v>
      </c>
      <c r="L1404" s="1">
        <v>43542</v>
      </c>
      <c r="M1404" s="1">
        <v>43535</v>
      </c>
      <c r="N1404" t="s">
        <v>1757</v>
      </c>
      <c r="O1404" t="s">
        <v>1758</v>
      </c>
      <c r="P1404" t="s">
        <v>1759</v>
      </c>
      <c r="Q1404" t="s">
        <v>1760</v>
      </c>
      <c r="R1404" s="1">
        <v>45361</v>
      </c>
      <c r="T1404" t="s">
        <v>2295</v>
      </c>
      <c r="U1404" t="s">
        <v>1684</v>
      </c>
      <c r="W1404" t="s">
        <v>1685</v>
      </c>
      <c r="X1404" t="s">
        <v>59</v>
      </c>
      <c r="Y1404" t="s">
        <v>1686</v>
      </c>
      <c r="Z1404" t="s">
        <v>1687</v>
      </c>
      <c r="AA1404" t="s">
        <v>1688</v>
      </c>
      <c r="AC1404">
        <v>1</v>
      </c>
      <c r="AG1404" t="s">
        <v>2258</v>
      </c>
      <c r="AL1404">
        <v>0</v>
      </c>
      <c r="AM1404">
        <v>0</v>
      </c>
      <c r="AN1404">
        <v>1</v>
      </c>
      <c r="AO1404">
        <v>1</v>
      </c>
      <c r="AR1404" s="2">
        <v>44956.547905092593</v>
      </c>
      <c r="AS1404" s="2">
        <v>44956.547905092593</v>
      </c>
      <c r="AT1404">
        <v>512272</v>
      </c>
      <c r="AU1404">
        <v>15</v>
      </c>
      <c r="AV1404">
        <v>0</v>
      </c>
      <c r="AW1404">
        <v>0</v>
      </c>
      <c r="AY1404" t="s">
        <v>1761</v>
      </c>
      <c r="BA1404" s="2">
        <v>44183</v>
      </c>
      <c r="BB1404" s="2">
        <v>44183</v>
      </c>
      <c r="BC1404" t="s">
        <v>63</v>
      </c>
      <c r="BD1404">
        <v>31</v>
      </c>
    </row>
    <row r="1405" spans="1:56" hidden="1" x14ac:dyDescent="0.15">
      <c r="A1405">
        <v>238</v>
      </c>
      <c r="B1405">
        <v>25</v>
      </c>
      <c r="C1405">
        <v>3</v>
      </c>
      <c r="D1405">
        <v>3</v>
      </c>
      <c r="E1405">
        <v>0</v>
      </c>
      <c r="G1405" s="1">
        <v>44956</v>
      </c>
      <c r="H1405" t="s">
        <v>2267</v>
      </c>
      <c r="I1405" t="s">
        <v>56</v>
      </c>
      <c r="J1405">
        <v>245</v>
      </c>
      <c r="K1405" s="1">
        <v>43542</v>
      </c>
      <c r="L1405" s="1">
        <v>43542</v>
      </c>
      <c r="M1405" s="1">
        <v>43535</v>
      </c>
      <c r="N1405" t="s">
        <v>1762</v>
      </c>
      <c r="O1405" t="s">
        <v>1763</v>
      </c>
      <c r="P1405" t="s">
        <v>1764</v>
      </c>
      <c r="Q1405" t="s">
        <v>1765</v>
      </c>
      <c r="R1405" s="1">
        <v>45361</v>
      </c>
      <c r="T1405" t="s">
        <v>2295</v>
      </c>
      <c r="U1405" t="s">
        <v>1684</v>
      </c>
      <c r="W1405" t="s">
        <v>1685</v>
      </c>
      <c r="X1405" t="s">
        <v>59</v>
      </c>
      <c r="Y1405" t="s">
        <v>1686</v>
      </c>
      <c r="Z1405" t="s">
        <v>1687</v>
      </c>
      <c r="AA1405" t="s">
        <v>1688</v>
      </c>
      <c r="AC1405">
        <v>1</v>
      </c>
      <c r="AG1405" t="s">
        <v>2258</v>
      </c>
      <c r="AL1405">
        <v>0</v>
      </c>
      <c r="AM1405">
        <v>0</v>
      </c>
      <c r="AN1405">
        <v>1</v>
      </c>
      <c r="AO1405">
        <v>1</v>
      </c>
      <c r="AR1405" s="2">
        <v>44956.547905092593</v>
      </c>
      <c r="AS1405" s="2">
        <v>44956.547905092593</v>
      </c>
      <c r="AT1405">
        <v>512272</v>
      </c>
      <c r="AU1405">
        <v>16</v>
      </c>
      <c r="AV1405">
        <v>0</v>
      </c>
      <c r="AW1405">
        <v>2</v>
      </c>
      <c r="AX1405" t="s">
        <v>2736</v>
      </c>
      <c r="AY1405" t="s">
        <v>2735</v>
      </c>
      <c r="BA1405" s="2">
        <v>44720.377557870372</v>
      </c>
      <c r="BB1405" s="2">
        <v>44183</v>
      </c>
      <c r="BC1405">
        <v>512272</v>
      </c>
      <c r="BD1405">
        <v>31</v>
      </c>
    </row>
    <row r="1406" spans="1:56" hidden="1" x14ac:dyDescent="0.15">
      <c r="A1406">
        <v>238</v>
      </c>
      <c r="B1406">
        <v>25</v>
      </c>
      <c r="C1406">
        <v>3</v>
      </c>
      <c r="D1406">
        <v>3</v>
      </c>
      <c r="E1406">
        <v>0</v>
      </c>
      <c r="G1406" s="1">
        <v>44956</v>
      </c>
      <c r="H1406" t="s">
        <v>2267</v>
      </c>
      <c r="I1406" t="s">
        <v>56</v>
      </c>
      <c r="J1406">
        <v>245</v>
      </c>
      <c r="K1406" s="1">
        <v>43542</v>
      </c>
      <c r="L1406" s="1">
        <v>43542</v>
      </c>
      <c r="M1406" s="1">
        <v>43535</v>
      </c>
      <c r="N1406" t="s">
        <v>1767</v>
      </c>
      <c r="O1406" t="s">
        <v>1768</v>
      </c>
      <c r="P1406" t="s">
        <v>1769</v>
      </c>
      <c r="Q1406" t="s">
        <v>1770</v>
      </c>
      <c r="R1406" s="1">
        <v>45361</v>
      </c>
      <c r="T1406" t="s">
        <v>2295</v>
      </c>
      <c r="U1406" t="s">
        <v>1684</v>
      </c>
      <c r="W1406" t="s">
        <v>1685</v>
      </c>
      <c r="X1406" t="s">
        <v>59</v>
      </c>
      <c r="Y1406" t="s">
        <v>1686</v>
      </c>
      <c r="Z1406" t="s">
        <v>1687</v>
      </c>
      <c r="AA1406" t="s">
        <v>1688</v>
      </c>
      <c r="AC1406">
        <v>1</v>
      </c>
      <c r="AG1406" t="s">
        <v>2258</v>
      </c>
      <c r="AL1406">
        <v>0</v>
      </c>
      <c r="AM1406">
        <v>0</v>
      </c>
      <c r="AN1406">
        <v>1</v>
      </c>
      <c r="AO1406">
        <v>1</v>
      </c>
      <c r="AR1406" s="2">
        <v>44956.547905092593</v>
      </c>
      <c r="AS1406" s="2">
        <v>44956.547905092593</v>
      </c>
      <c r="AT1406">
        <v>512272</v>
      </c>
      <c r="AU1406">
        <v>17</v>
      </c>
      <c r="AV1406">
        <v>0</v>
      </c>
      <c r="AW1406">
        <v>2</v>
      </c>
      <c r="AX1406" t="s">
        <v>2734</v>
      </c>
      <c r="AY1406" t="s">
        <v>2733</v>
      </c>
      <c r="BA1406" s="2">
        <v>44720.378888888888</v>
      </c>
      <c r="BB1406" s="2">
        <v>44183</v>
      </c>
      <c r="BC1406">
        <v>512272</v>
      </c>
      <c r="BD1406">
        <v>31</v>
      </c>
    </row>
    <row r="1407" spans="1:56" hidden="1" x14ac:dyDescent="0.15">
      <c r="A1407">
        <v>238</v>
      </c>
      <c r="B1407">
        <v>25</v>
      </c>
      <c r="C1407">
        <v>3</v>
      </c>
      <c r="D1407">
        <v>3</v>
      </c>
      <c r="E1407">
        <v>0</v>
      </c>
      <c r="G1407" s="1">
        <v>44956</v>
      </c>
      <c r="H1407" t="s">
        <v>2267</v>
      </c>
      <c r="I1407" t="s">
        <v>56</v>
      </c>
      <c r="J1407">
        <v>245</v>
      </c>
      <c r="K1407" s="1">
        <v>43542</v>
      </c>
      <c r="L1407" s="1">
        <v>43542</v>
      </c>
      <c r="M1407" s="1">
        <v>43535</v>
      </c>
      <c r="N1407" t="s">
        <v>1947</v>
      </c>
      <c r="O1407" t="s">
        <v>1948</v>
      </c>
      <c r="P1407" t="s">
        <v>1949</v>
      </c>
      <c r="Q1407" t="s">
        <v>1950</v>
      </c>
      <c r="R1407" s="1">
        <v>45361</v>
      </c>
      <c r="T1407" t="s">
        <v>2295</v>
      </c>
      <c r="U1407" t="s">
        <v>1684</v>
      </c>
      <c r="W1407" t="s">
        <v>1685</v>
      </c>
      <c r="X1407" t="s">
        <v>59</v>
      </c>
      <c r="Y1407" t="s">
        <v>1686</v>
      </c>
      <c r="Z1407" t="s">
        <v>1687</v>
      </c>
      <c r="AA1407" t="s">
        <v>1688</v>
      </c>
      <c r="AC1407">
        <v>1</v>
      </c>
      <c r="AG1407" t="s">
        <v>2258</v>
      </c>
      <c r="AL1407">
        <v>0</v>
      </c>
      <c r="AM1407">
        <v>0</v>
      </c>
      <c r="AN1407">
        <v>1</v>
      </c>
      <c r="AO1407">
        <v>1</v>
      </c>
      <c r="AR1407" s="2">
        <v>44956.547905092593</v>
      </c>
      <c r="AS1407" s="2">
        <v>44956.547905092593</v>
      </c>
      <c r="AT1407">
        <v>512272</v>
      </c>
      <c r="AU1407">
        <v>53</v>
      </c>
      <c r="AV1407">
        <v>0</v>
      </c>
      <c r="AW1407">
        <v>2</v>
      </c>
      <c r="AX1407" t="s">
        <v>2821</v>
      </c>
      <c r="AY1407" t="s">
        <v>2820</v>
      </c>
      <c r="BA1407" s="2">
        <v>44720.384548611109</v>
      </c>
      <c r="BB1407" s="2">
        <v>44183</v>
      </c>
      <c r="BC1407">
        <v>512272</v>
      </c>
      <c r="BD1407">
        <v>31</v>
      </c>
    </row>
    <row r="1408" spans="1:56" hidden="1" x14ac:dyDescent="0.15">
      <c r="A1408">
        <v>238</v>
      </c>
      <c r="B1408">
        <v>25</v>
      </c>
      <c r="C1408">
        <v>3</v>
      </c>
      <c r="D1408">
        <v>3</v>
      </c>
      <c r="E1408">
        <v>0</v>
      </c>
      <c r="G1408" s="1">
        <v>44956</v>
      </c>
      <c r="H1408" t="s">
        <v>2267</v>
      </c>
      <c r="I1408" t="s">
        <v>56</v>
      </c>
      <c r="J1408">
        <v>245</v>
      </c>
      <c r="K1408" s="1">
        <v>43542</v>
      </c>
      <c r="L1408" s="1">
        <v>43542</v>
      </c>
      <c r="M1408" s="1">
        <v>43535</v>
      </c>
      <c r="N1408" t="s">
        <v>1952</v>
      </c>
      <c r="O1408" t="s">
        <v>1953</v>
      </c>
      <c r="P1408" t="s">
        <v>1954</v>
      </c>
      <c r="Q1408" t="s">
        <v>1955</v>
      </c>
      <c r="R1408" s="1">
        <v>45361</v>
      </c>
      <c r="T1408" t="s">
        <v>2295</v>
      </c>
      <c r="U1408" t="s">
        <v>1684</v>
      </c>
      <c r="W1408" t="s">
        <v>1685</v>
      </c>
      <c r="X1408" t="s">
        <v>59</v>
      </c>
      <c r="Y1408" t="s">
        <v>1686</v>
      </c>
      <c r="Z1408" t="s">
        <v>1687</v>
      </c>
      <c r="AA1408" t="s">
        <v>1688</v>
      </c>
      <c r="AC1408">
        <v>1</v>
      </c>
      <c r="AG1408" t="s">
        <v>2258</v>
      </c>
      <c r="AL1408">
        <v>0</v>
      </c>
      <c r="AM1408">
        <v>0</v>
      </c>
      <c r="AN1408">
        <v>1</v>
      </c>
      <c r="AO1408">
        <v>1</v>
      </c>
      <c r="AR1408" s="2">
        <v>44956.547905092593</v>
      </c>
      <c r="AS1408" s="2">
        <v>44956.547905092593</v>
      </c>
      <c r="AT1408">
        <v>512272</v>
      </c>
      <c r="AU1408">
        <v>54</v>
      </c>
      <c r="AV1408">
        <v>0</v>
      </c>
      <c r="AW1408">
        <v>2</v>
      </c>
      <c r="AX1408" t="s">
        <v>2819</v>
      </c>
      <c r="AY1408" t="s">
        <v>2818</v>
      </c>
      <c r="BA1408" s="2">
        <v>44720.384826388887</v>
      </c>
      <c r="BB1408" s="2">
        <v>44183</v>
      </c>
      <c r="BC1408">
        <v>512272</v>
      </c>
      <c r="BD1408">
        <v>31</v>
      </c>
    </row>
    <row r="1409" spans="1:56" hidden="1" x14ac:dyDescent="0.15">
      <c r="A1409">
        <v>238</v>
      </c>
      <c r="B1409">
        <v>25</v>
      </c>
      <c r="C1409">
        <v>3</v>
      </c>
      <c r="D1409">
        <v>3</v>
      </c>
      <c r="E1409">
        <v>0</v>
      </c>
      <c r="G1409" s="1">
        <v>44956</v>
      </c>
      <c r="H1409" t="s">
        <v>2267</v>
      </c>
      <c r="I1409" t="s">
        <v>56</v>
      </c>
      <c r="J1409">
        <v>245</v>
      </c>
      <c r="K1409" s="1">
        <v>43542</v>
      </c>
      <c r="L1409" s="1">
        <v>43542</v>
      </c>
      <c r="M1409" s="1">
        <v>43535</v>
      </c>
      <c r="N1409" t="s">
        <v>1957</v>
      </c>
      <c r="O1409" t="s">
        <v>1958</v>
      </c>
      <c r="P1409" t="s">
        <v>1959</v>
      </c>
      <c r="Q1409" t="s">
        <v>1960</v>
      </c>
      <c r="R1409" s="1">
        <v>45361</v>
      </c>
      <c r="T1409" t="s">
        <v>2295</v>
      </c>
      <c r="U1409" t="s">
        <v>1684</v>
      </c>
      <c r="W1409" t="s">
        <v>1685</v>
      </c>
      <c r="X1409" t="s">
        <v>59</v>
      </c>
      <c r="Y1409" t="s">
        <v>1686</v>
      </c>
      <c r="Z1409" t="s">
        <v>1687</v>
      </c>
      <c r="AA1409" t="s">
        <v>1688</v>
      </c>
      <c r="AC1409">
        <v>1</v>
      </c>
      <c r="AG1409" t="s">
        <v>2258</v>
      </c>
      <c r="AL1409">
        <v>0</v>
      </c>
      <c r="AM1409">
        <v>0</v>
      </c>
      <c r="AN1409">
        <v>1</v>
      </c>
      <c r="AO1409">
        <v>1</v>
      </c>
      <c r="AR1409" s="2">
        <v>44956.547905092593</v>
      </c>
      <c r="AS1409" s="2">
        <v>44956.547905092593</v>
      </c>
      <c r="AT1409">
        <v>512272</v>
      </c>
      <c r="AU1409">
        <v>55</v>
      </c>
      <c r="AV1409">
        <v>0</v>
      </c>
      <c r="AW1409">
        <v>2</v>
      </c>
      <c r="AX1409" t="s">
        <v>2817</v>
      </c>
      <c r="AY1409" t="s">
        <v>2816</v>
      </c>
      <c r="BA1409" s="2">
        <v>44720.385057870371</v>
      </c>
      <c r="BB1409" s="2">
        <v>44183</v>
      </c>
      <c r="BC1409">
        <v>512272</v>
      </c>
      <c r="BD1409">
        <v>31</v>
      </c>
    </row>
    <row r="1410" spans="1:56" hidden="1" x14ac:dyDescent="0.15">
      <c r="A1410">
        <v>238</v>
      </c>
      <c r="B1410">
        <v>25</v>
      </c>
      <c r="C1410">
        <v>3</v>
      </c>
      <c r="D1410">
        <v>3</v>
      </c>
      <c r="E1410">
        <v>0</v>
      </c>
      <c r="G1410" s="1">
        <v>44956</v>
      </c>
      <c r="H1410" t="s">
        <v>2267</v>
      </c>
      <c r="I1410" t="s">
        <v>56</v>
      </c>
      <c r="J1410">
        <v>245</v>
      </c>
      <c r="K1410" s="1">
        <v>43542</v>
      </c>
      <c r="L1410" s="1">
        <v>43542</v>
      </c>
      <c r="M1410" s="1">
        <v>43535</v>
      </c>
      <c r="N1410" t="s">
        <v>2815</v>
      </c>
      <c r="O1410" t="s">
        <v>1963</v>
      </c>
      <c r="P1410" t="s">
        <v>1964</v>
      </c>
      <c r="Q1410" t="s">
        <v>1965</v>
      </c>
      <c r="R1410" s="1">
        <v>45361</v>
      </c>
      <c r="T1410" t="s">
        <v>2295</v>
      </c>
      <c r="U1410" t="s">
        <v>1684</v>
      </c>
      <c r="W1410" t="s">
        <v>1685</v>
      </c>
      <c r="X1410" t="s">
        <v>59</v>
      </c>
      <c r="Y1410" t="s">
        <v>1686</v>
      </c>
      <c r="Z1410" t="s">
        <v>1687</v>
      </c>
      <c r="AA1410" t="s">
        <v>1688</v>
      </c>
      <c r="AC1410">
        <v>1</v>
      </c>
      <c r="AG1410" t="s">
        <v>2258</v>
      </c>
      <c r="AL1410">
        <v>0</v>
      </c>
      <c r="AM1410">
        <v>0</v>
      </c>
      <c r="AN1410">
        <v>1</v>
      </c>
      <c r="AO1410">
        <v>1</v>
      </c>
      <c r="AR1410" s="2">
        <v>44956.547905092593</v>
      </c>
      <c r="AS1410" s="2">
        <v>44956.547905092593</v>
      </c>
      <c r="AT1410">
        <v>512272</v>
      </c>
      <c r="AU1410">
        <v>56</v>
      </c>
      <c r="AV1410">
        <v>0</v>
      </c>
      <c r="AW1410">
        <v>2</v>
      </c>
      <c r="AX1410" t="s">
        <v>2814</v>
      </c>
      <c r="AY1410" t="s">
        <v>2813</v>
      </c>
      <c r="BA1410" s="2">
        <v>44720.385405092595</v>
      </c>
      <c r="BB1410" s="2">
        <v>44183</v>
      </c>
      <c r="BC1410">
        <v>512272</v>
      </c>
      <c r="BD1410">
        <v>31</v>
      </c>
    </row>
    <row r="1411" spans="1:56" hidden="1" x14ac:dyDescent="0.15">
      <c r="A1411">
        <v>238</v>
      </c>
      <c r="B1411">
        <v>25</v>
      </c>
      <c r="C1411">
        <v>3</v>
      </c>
      <c r="D1411">
        <v>3</v>
      </c>
      <c r="E1411">
        <v>0</v>
      </c>
      <c r="G1411" s="1">
        <v>44956</v>
      </c>
      <c r="H1411" t="s">
        <v>2267</v>
      </c>
      <c r="I1411" t="s">
        <v>56</v>
      </c>
      <c r="J1411">
        <v>245</v>
      </c>
      <c r="K1411" s="1">
        <v>43542</v>
      </c>
      <c r="L1411" s="1">
        <v>43542</v>
      </c>
      <c r="M1411" s="1">
        <v>43535</v>
      </c>
      <c r="N1411" t="s">
        <v>1967</v>
      </c>
      <c r="O1411" t="s">
        <v>1968</v>
      </c>
      <c r="P1411" t="s">
        <v>1969</v>
      </c>
      <c r="Q1411" t="s">
        <v>1970</v>
      </c>
      <c r="R1411" s="1">
        <v>45361</v>
      </c>
      <c r="T1411" t="s">
        <v>2295</v>
      </c>
      <c r="U1411" t="s">
        <v>1684</v>
      </c>
      <c r="W1411" t="s">
        <v>1685</v>
      </c>
      <c r="X1411" t="s">
        <v>59</v>
      </c>
      <c r="Y1411" t="s">
        <v>1686</v>
      </c>
      <c r="Z1411" t="s">
        <v>1687</v>
      </c>
      <c r="AA1411" t="s">
        <v>1688</v>
      </c>
      <c r="AC1411">
        <v>1</v>
      </c>
      <c r="AG1411" t="s">
        <v>2258</v>
      </c>
      <c r="AL1411">
        <v>0</v>
      </c>
      <c r="AM1411">
        <v>0</v>
      </c>
      <c r="AN1411">
        <v>1</v>
      </c>
      <c r="AO1411">
        <v>1</v>
      </c>
      <c r="AR1411" s="2">
        <v>44956.547905092593</v>
      </c>
      <c r="AS1411" s="2">
        <v>44956.547905092593</v>
      </c>
      <c r="AT1411">
        <v>512272</v>
      </c>
      <c r="AU1411">
        <v>57</v>
      </c>
      <c r="AV1411">
        <v>0</v>
      </c>
      <c r="AW1411">
        <v>2</v>
      </c>
      <c r="AX1411" t="s">
        <v>2812</v>
      </c>
      <c r="AY1411" t="s">
        <v>2811</v>
      </c>
      <c r="BA1411" s="2">
        <v>44720.385659722226</v>
      </c>
      <c r="BB1411" s="2">
        <v>44183</v>
      </c>
      <c r="BC1411">
        <v>512272</v>
      </c>
      <c r="BD1411">
        <v>31</v>
      </c>
    </row>
    <row r="1412" spans="1:56" hidden="1" x14ac:dyDescent="0.15">
      <c r="A1412">
        <v>238</v>
      </c>
      <c r="B1412">
        <v>25</v>
      </c>
      <c r="C1412">
        <v>3</v>
      </c>
      <c r="D1412">
        <v>3</v>
      </c>
      <c r="E1412">
        <v>0</v>
      </c>
      <c r="G1412" s="1">
        <v>44956</v>
      </c>
      <c r="H1412" t="s">
        <v>2267</v>
      </c>
      <c r="I1412" t="s">
        <v>56</v>
      </c>
      <c r="J1412">
        <v>245</v>
      </c>
      <c r="K1412" s="1">
        <v>43542</v>
      </c>
      <c r="L1412" s="1">
        <v>43542</v>
      </c>
      <c r="M1412" s="1">
        <v>43535</v>
      </c>
      <c r="N1412" t="s">
        <v>1972</v>
      </c>
      <c r="O1412" t="s">
        <v>1973</v>
      </c>
      <c r="P1412" t="s">
        <v>1974</v>
      </c>
      <c r="Q1412" t="s">
        <v>1975</v>
      </c>
      <c r="R1412" s="1">
        <v>45361</v>
      </c>
      <c r="T1412" t="s">
        <v>2295</v>
      </c>
      <c r="U1412" t="s">
        <v>1684</v>
      </c>
      <c r="W1412" t="s">
        <v>1685</v>
      </c>
      <c r="X1412" t="s">
        <v>59</v>
      </c>
      <c r="Y1412" t="s">
        <v>1686</v>
      </c>
      <c r="Z1412" t="s">
        <v>1687</v>
      </c>
      <c r="AA1412" t="s">
        <v>1688</v>
      </c>
      <c r="AC1412">
        <v>1</v>
      </c>
      <c r="AG1412" t="s">
        <v>2258</v>
      </c>
      <c r="AL1412">
        <v>0</v>
      </c>
      <c r="AM1412">
        <v>0</v>
      </c>
      <c r="AN1412">
        <v>1</v>
      </c>
      <c r="AO1412">
        <v>1</v>
      </c>
      <c r="AR1412" s="2">
        <v>44956.547905092593</v>
      </c>
      <c r="AS1412" s="2">
        <v>44956.547905092593</v>
      </c>
      <c r="AT1412">
        <v>512272</v>
      </c>
      <c r="AU1412">
        <v>58</v>
      </c>
      <c r="AV1412">
        <v>0</v>
      </c>
      <c r="AW1412">
        <v>0</v>
      </c>
      <c r="AY1412" t="s">
        <v>1976</v>
      </c>
      <c r="BA1412" s="2">
        <v>44183</v>
      </c>
      <c r="BB1412" s="2">
        <v>44183</v>
      </c>
      <c r="BC1412" t="s">
        <v>63</v>
      </c>
      <c r="BD1412">
        <v>31</v>
      </c>
    </row>
    <row r="1413" spans="1:56" hidden="1" x14ac:dyDescent="0.15">
      <c r="A1413">
        <v>238</v>
      </c>
      <c r="B1413">
        <v>25</v>
      </c>
      <c r="C1413">
        <v>3</v>
      </c>
      <c r="D1413">
        <v>3</v>
      </c>
      <c r="E1413">
        <v>0</v>
      </c>
      <c r="G1413" s="1">
        <v>44956</v>
      </c>
      <c r="H1413" t="s">
        <v>2267</v>
      </c>
      <c r="I1413" t="s">
        <v>56</v>
      </c>
      <c r="J1413">
        <v>245</v>
      </c>
      <c r="K1413" s="1">
        <v>43542</v>
      </c>
      <c r="L1413" s="1">
        <v>43542</v>
      </c>
      <c r="M1413" s="1">
        <v>43535</v>
      </c>
      <c r="N1413" t="s">
        <v>1977</v>
      </c>
      <c r="O1413" t="s">
        <v>1978</v>
      </c>
      <c r="P1413" t="s">
        <v>1979</v>
      </c>
      <c r="Q1413" t="s">
        <v>1980</v>
      </c>
      <c r="R1413" s="1">
        <v>45361</v>
      </c>
      <c r="T1413" t="s">
        <v>2295</v>
      </c>
      <c r="U1413" t="s">
        <v>1684</v>
      </c>
      <c r="W1413" t="s">
        <v>1685</v>
      </c>
      <c r="X1413" t="s">
        <v>59</v>
      </c>
      <c r="Y1413" t="s">
        <v>1686</v>
      </c>
      <c r="Z1413" t="s">
        <v>1687</v>
      </c>
      <c r="AA1413" t="s">
        <v>1688</v>
      </c>
      <c r="AC1413">
        <v>1</v>
      </c>
      <c r="AG1413" t="s">
        <v>2258</v>
      </c>
      <c r="AL1413">
        <v>0</v>
      </c>
      <c r="AM1413">
        <v>0</v>
      </c>
      <c r="AN1413">
        <v>1</v>
      </c>
      <c r="AO1413">
        <v>1</v>
      </c>
      <c r="AR1413" s="2">
        <v>44956.547905092593</v>
      </c>
      <c r="AS1413" s="2">
        <v>44956.547905092593</v>
      </c>
      <c r="AT1413">
        <v>512272</v>
      </c>
      <c r="AU1413">
        <v>59</v>
      </c>
      <c r="AV1413">
        <v>0</v>
      </c>
      <c r="AW1413">
        <v>2</v>
      </c>
      <c r="AX1413" t="s">
        <v>2810</v>
      </c>
      <c r="AY1413" t="s">
        <v>1956</v>
      </c>
      <c r="BA1413" s="2">
        <v>44720.386030092595</v>
      </c>
      <c r="BB1413" s="2">
        <v>44183</v>
      </c>
      <c r="BC1413">
        <v>512272</v>
      </c>
      <c r="BD1413">
        <v>31</v>
      </c>
    </row>
    <row r="1414" spans="1:56" hidden="1" x14ac:dyDescent="0.15">
      <c r="A1414">
        <v>238</v>
      </c>
      <c r="B1414">
        <v>25</v>
      </c>
      <c r="C1414">
        <v>3</v>
      </c>
      <c r="D1414">
        <v>3</v>
      </c>
      <c r="E1414">
        <v>0</v>
      </c>
      <c r="G1414" s="1">
        <v>44956</v>
      </c>
      <c r="H1414" t="s">
        <v>2267</v>
      </c>
      <c r="I1414" t="s">
        <v>56</v>
      </c>
      <c r="J1414">
        <v>245</v>
      </c>
      <c r="K1414" s="1">
        <v>43542</v>
      </c>
      <c r="L1414" s="1">
        <v>43542</v>
      </c>
      <c r="M1414" s="1">
        <v>43535</v>
      </c>
      <c r="N1414" t="s">
        <v>1987</v>
      </c>
      <c r="O1414" t="s">
        <v>1988</v>
      </c>
      <c r="P1414" t="s">
        <v>1989</v>
      </c>
      <c r="Q1414" t="s">
        <v>1990</v>
      </c>
      <c r="R1414" s="1">
        <v>45361</v>
      </c>
      <c r="T1414" t="s">
        <v>2295</v>
      </c>
      <c r="U1414" t="s">
        <v>1684</v>
      </c>
      <c r="W1414" t="s">
        <v>1685</v>
      </c>
      <c r="X1414" t="s">
        <v>59</v>
      </c>
      <c r="Y1414" t="s">
        <v>1686</v>
      </c>
      <c r="Z1414" t="s">
        <v>1687</v>
      </c>
      <c r="AA1414" t="s">
        <v>1688</v>
      </c>
      <c r="AC1414">
        <v>1</v>
      </c>
      <c r="AG1414" t="s">
        <v>2258</v>
      </c>
      <c r="AL1414">
        <v>0</v>
      </c>
      <c r="AM1414">
        <v>0</v>
      </c>
      <c r="AN1414">
        <v>1</v>
      </c>
      <c r="AO1414">
        <v>1</v>
      </c>
      <c r="AR1414" s="2">
        <v>44956.547905092593</v>
      </c>
      <c r="AS1414" s="2">
        <v>44956.547905092593</v>
      </c>
      <c r="AT1414">
        <v>512272</v>
      </c>
      <c r="AU1414">
        <v>61</v>
      </c>
      <c r="AV1414">
        <v>0</v>
      </c>
      <c r="AW1414">
        <v>0</v>
      </c>
      <c r="AY1414" t="s">
        <v>1991</v>
      </c>
      <c r="BA1414" s="2">
        <v>44183</v>
      </c>
      <c r="BB1414" s="2">
        <v>44183</v>
      </c>
      <c r="BC1414" t="s">
        <v>63</v>
      </c>
      <c r="BD1414">
        <v>31</v>
      </c>
    </row>
    <row r="1415" spans="1:56" hidden="1" x14ac:dyDescent="0.15">
      <c r="A1415">
        <v>238</v>
      </c>
      <c r="B1415">
        <v>25</v>
      </c>
      <c r="C1415">
        <v>3</v>
      </c>
      <c r="D1415">
        <v>3</v>
      </c>
      <c r="E1415">
        <v>0</v>
      </c>
      <c r="G1415" s="1">
        <v>44956</v>
      </c>
      <c r="H1415" t="s">
        <v>2267</v>
      </c>
      <c r="I1415" t="s">
        <v>56</v>
      </c>
      <c r="J1415">
        <v>245</v>
      </c>
      <c r="K1415" s="1">
        <v>43542</v>
      </c>
      <c r="L1415" s="1">
        <v>43542</v>
      </c>
      <c r="M1415" s="1">
        <v>43535</v>
      </c>
      <c r="N1415" t="s">
        <v>1992</v>
      </c>
      <c r="O1415" t="s">
        <v>1993</v>
      </c>
      <c r="P1415" t="s">
        <v>1994</v>
      </c>
      <c r="Q1415" t="s">
        <v>1995</v>
      </c>
      <c r="R1415" s="1">
        <v>45361</v>
      </c>
      <c r="T1415" t="s">
        <v>2295</v>
      </c>
      <c r="U1415" t="s">
        <v>1684</v>
      </c>
      <c r="W1415" t="s">
        <v>1685</v>
      </c>
      <c r="X1415" t="s">
        <v>59</v>
      </c>
      <c r="Y1415" t="s">
        <v>1686</v>
      </c>
      <c r="Z1415" t="s">
        <v>1687</v>
      </c>
      <c r="AA1415" t="s">
        <v>1688</v>
      </c>
      <c r="AC1415">
        <v>1</v>
      </c>
      <c r="AG1415" t="s">
        <v>2258</v>
      </c>
      <c r="AL1415">
        <v>0</v>
      </c>
      <c r="AM1415">
        <v>0</v>
      </c>
      <c r="AN1415">
        <v>1</v>
      </c>
      <c r="AO1415">
        <v>1</v>
      </c>
      <c r="AR1415" s="2">
        <v>44956.547905092593</v>
      </c>
      <c r="AS1415" s="2">
        <v>44956.547905092593</v>
      </c>
      <c r="AT1415">
        <v>512272</v>
      </c>
      <c r="AU1415">
        <v>62</v>
      </c>
      <c r="AV1415">
        <v>0</v>
      </c>
      <c r="AW1415">
        <v>2</v>
      </c>
      <c r="AX1415" t="s">
        <v>2805</v>
      </c>
      <c r="AY1415" t="s">
        <v>2804</v>
      </c>
      <c r="BA1415" s="2">
        <v>44956.547268518516</v>
      </c>
      <c r="BB1415" s="2">
        <v>44183</v>
      </c>
      <c r="BC1415">
        <v>512272</v>
      </c>
      <c r="BD1415">
        <v>31</v>
      </c>
    </row>
    <row r="1416" spans="1:56" hidden="1" x14ac:dyDescent="0.15">
      <c r="A1416">
        <v>238</v>
      </c>
      <c r="B1416">
        <v>25</v>
      </c>
      <c r="C1416">
        <v>3</v>
      </c>
      <c r="D1416">
        <v>3</v>
      </c>
      <c r="E1416">
        <v>0</v>
      </c>
      <c r="G1416" s="1">
        <v>44956</v>
      </c>
      <c r="H1416" t="s">
        <v>2267</v>
      </c>
      <c r="I1416" t="s">
        <v>56</v>
      </c>
      <c r="J1416">
        <v>245</v>
      </c>
      <c r="K1416" s="1">
        <v>43542</v>
      </c>
      <c r="L1416" s="1">
        <v>43542</v>
      </c>
      <c r="M1416" s="1">
        <v>43535</v>
      </c>
      <c r="N1416" t="s">
        <v>1997</v>
      </c>
      <c r="O1416" t="s">
        <v>1998</v>
      </c>
      <c r="P1416" t="s">
        <v>1999</v>
      </c>
      <c r="Q1416" t="s">
        <v>2000</v>
      </c>
      <c r="R1416" s="1">
        <v>45361</v>
      </c>
      <c r="T1416" t="s">
        <v>2295</v>
      </c>
      <c r="U1416" t="s">
        <v>1684</v>
      </c>
      <c r="W1416" t="s">
        <v>1685</v>
      </c>
      <c r="X1416" t="s">
        <v>59</v>
      </c>
      <c r="Y1416" t="s">
        <v>1686</v>
      </c>
      <c r="Z1416" t="s">
        <v>1687</v>
      </c>
      <c r="AA1416" t="s">
        <v>1688</v>
      </c>
      <c r="AC1416">
        <v>1</v>
      </c>
      <c r="AG1416" t="s">
        <v>2258</v>
      </c>
      <c r="AL1416">
        <v>0</v>
      </c>
      <c r="AM1416">
        <v>0</v>
      </c>
      <c r="AN1416">
        <v>1</v>
      </c>
      <c r="AO1416">
        <v>1</v>
      </c>
      <c r="AR1416" s="2">
        <v>44956.547905092593</v>
      </c>
      <c r="AS1416" s="2">
        <v>44956.547905092593</v>
      </c>
      <c r="AT1416">
        <v>512272</v>
      </c>
      <c r="AU1416">
        <v>63</v>
      </c>
      <c r="AV1416">
        <v>0</v>
      </c>
      <c r="AW1416">
        <v>0</v>
      </c>
      <c r="AY1416" t="s">
        <v>2001</v>
      </c>
      <c r="BA1416" s="2">
        <v>44183</v>
      </c>
      <c r="BB1416" s="2">
        <v>44183</v>
      </c>
      <c r="BC1416" t="s">
        <v>63</v>
      </c>
      <c r="BD1416">
        <v>31</v>
      </c>
    </row>
    <row r="1417" spans="1:56" hidden="1" x14ac:dyDescent="0.15">
      <c r="A1417">
        <v>238</v>
      </c>
      <c r="B1417">
        <v>25</v>
      </c>
      <c r="C1417">
        <v>3</v>
      </c>
      <c r="D1417">
        <v>3</v>
      </c>
      <c r="E1417">
        <v>0</v>
      </c>
      <c r="G1417" s="1">
        <v>44956</v>
      </c>
      <c r="H1417" t="s">
        <v>2267</v>
      </c>
      <c r="I1417" t="s">
        <v>56</v>
      </c>
      <c r="J1417">
        <v>245</v>
      </c>
      <c r="K1417" s="1">
        <v>43542</v>
      </c>
      <c r="L1417" s="1">
        <v>43542</v>
      </c>
      <c r="M1417" s="1">
        <v>43535</v>
      </c>
      <c r="N1417" t="s">
        <v>2807</v>
      </c>
      <c r="O1417" t="s">
        <v>2008</v>
      </c>
      <c r="P1417" t="s">
        <v>2009</v>
      </c>
      <c r="Q1417" t="s">
        <v>2010</v>
      </c>
      <c r="R1417" s="1">
        <v>45361</v>
      </c>
      <c r="T1417" t="s">
        <v>2295</v>
      </c>
      <c r="U1417" t="s">
        <v>1684</v>
      </c>
      <c r="W1417" t="s">
        <v>1685</v>
      </c>
      <c r="X1417" t="s">
        <v>59</v>
      </c>
      <c r="Y1417" t="s">
        <v>1686</v>
      </c>
      <c r="Z1417" t="s">
        <v>1687</v>
      </c>
      <c r="AA1417" t="s">
        <v>1688</v>
      </c>
      <c r="AC1417">
        <v>1</v>
      </c>
      <c r="AG1417" t="s">
        <v>2258</v>
      </c>
      <c r="AL1417">
        <v>0</v>
      </c>
      <c r="AM1417">
        <v>0</v>
      </c>
      <c r="AN1417">
        <v>1</v>
      </c>
      <c r="AO1417">
        <v>1</v>
      </c>
      <c r="AR1417" s="2">
        <v>44956.547905092593</v>
      </c>
      <c r="AS1417" s="2">
        <v>44956.547905092593</v>
      </c>
      <c r="AT1417">
        <v>512272</v>
      </c>
      <c r="AU1417">
        <v>65</v>
      </c>
      <c r="AV1417">
        <v>0</v>
      </c>
      <c r="AW1417">
        <v>2</v>
      </c>
      <c r="AY1417" t="s">
        <v>2011</v>
      </c>
      <c r="BA1417" s="2">
        <v>44720.375972222224</v>
      </c>
      <c r="BB1417" s="2">
        <v>44183</v>
      </c>
      <c r="BC1417">
        <v>512272</v>
      </c>
      <c r="BD1417">
        <v>31</v>
      </c>
    </row>
    <row r="1418" spans="1:56" hidden="1" x14ac:dyDescent="0.15">
      <c r="A1418">
        <v>238</v>
      </c>
      <c r="B1418">
        <v>25</v>
      </c>
      <c r="C1418">
        <v>3</v>
      </c>
      <c r="D1418">
        <v>3</v>
      </c>
      <c r="E1418">
        <v>0</v>
      </c>
      <c r="G1418" s="1">
        <v>44956</v>
      </c>
      <c r="H1418" t="s">
        <v>2267</v>
      </c>
      <c r="I1418" t="s">
        <v>56</v>
      </c>
      <c r="J1418">
        <v>245</v>
      </c>
      <c r="K1418" s="1">
        <v>43542</v>
      </c>
      <c r="L1418" s="1">
        <v>43542</v>
      </c>
      <c r="M1418" s="1">
        <v>43535</v>
      </c>
      <c r="N1418" t="s">
        <v>2012</v>
      </c>
      <c r="O1418" t="s">
        <v>2013</v>
      </c>
      <c r="P1418" t="s">
        <v>2014</v>
      </c>
      <c r="Q1418" t="s">
        <v>2015</v>
      </c>
      <c r="R1418" s="1">
        <v>45361</v>
      </c>
      <c r="T1418" t="s">
        <v>2295</v>
      </c>
      <c r="U1418" t="s">
        <v>1684</v>
      </c>
      <c r="W1418" t="s">
        <v>1685</v>
      </c>
      <c r="X1418" t="s">
        <v>59</v>
      </c>
      <c r="Y1418" t="s">
        <v>1686</v>
      </c>
      <c r="Z1418" t="s">
        <v>1687</v>
      </c>
      <c r="AA1418" t="s">
        <v>1688</v>
      </c>
      <c r="AC1418">
        <v>1</v>
      </c>
      <c r="AG1418" t="s">
        <v>2258</v>
      </c>
      <c r="AL1418">
        <v>0</v>
      </c>
      <c r="AM1418">
        <v>0</v>
      </c>
      <c r="AN1418">
        <v>1</v>
      </c>
      <c r="AO1418">
        <v>1</v>
      </c>
      <c r="AR1418" s="2">
        <v>44956.547905092593</v>
      </c>
      <c r="AS1418" s="2">
        <v>44956.547905092593</v>
      </c>
      <c r="AT1418">
        <v>512272</v>
      </c>
      <c r="AU1418">
        <v>66</v>
      </c>
      <c r="AV1418">
        <v>0</v>
      </c>
      <c r="AW1418">
        <v>0</v>
      </c>
      <c r="AY1418" t="s">
        <v>2016</v>
      </c>
      <c r="BA1418" s="2">
        <v>44183</v>
      </c>
      <c r="BB1418" s="2">
        <v>44183</v>
      </c>
      <c r="BC1418" t="s">
        <v>63</v>
      </c>
      <c r="BD1418">
        <v>31</v>
      </c>
    </row>
    <row r="1419" spans="1:56" hidden="1" x14ac:dyDescent="0.15">
      <c r="A1419">
        <v>238</v>
      </c>
      <c r="B1419">
        <v>25</v>
      </c>
      <c r="C1419">
        <v>3</v>
      </c>
      <c r="D1419">
        <v>3</v>
      </c>
      <c r="E1419">
        <v>0</v>
      </c>
      <c r="G1419" s="1">
        <v>44956</v>
      </c>
      <c r="H1419" t="s">
        <v>2267</v>
      </c>
      <c r="I1419" t="s">
        <v>56</v>
      </c>
      <c r="J1419">
        <v>245</v>
      </c>
      <c r="K1419" s="1">
        <v>43542</v>
      </c>
      <c r="L1419" s="1">
        <v>43542</v>
      </c>
      <c r="M1419" s="1">
        <v>43535</v>
      </c>
      <c r="N1419" t="s">
        <v>2022</v>
      </c>
      <c r="O1419" t="s">
        <v>2023</v>
      </c>
      <c r="P1419" t="s">
        <v>2024</v>
      </c>
      <c r="Q1419" t="s">
        <v>2025</v>
      </c>
      <c r="R1419" s="1">
        <v>45361</v>
      </c>
      <c r="T1419" t="s">
        <v>2295</v>
      </c>
      <c r="U1419" t="s">
        <v>1684</v>
      </c>
      <c r="W1419" t="s">
        <v>1685</v>
      </c>
      <c r="X1419" t="s">
        <v>59</v>
      </c>
      <c r="Y1419" t="s">
        <v>1686</v>
      </c>
      <c r="Z1419" t="s">
        <v>1687</v>
      </c>
      <c r="AA1419" t="s">
        <v>1688</v>
      </c>
      <c r="AC1419">
        <v>1</v>
      </c>
      <c r="AG1419" t="s">
        <v>2258</v>
      </c>
      <c r="AL1419">
        <v>0</v>
      </c>
      <c r="AM1419">
        <v>0</v>
      </c>
      <c r="AN1419">
        <v>1</v>
      </c>
      <c r="AO1419">
        <v>1</v>
      </c>
      <c r="AR1419" s="2">
        <v>44956.547905092593</v>
      </c>
      <c r="AS1419" s="2">
        <v>44956.547905092593</v>
      </c>
      <c r="AT1419">
        <v>512272</v>
      </c>
      <c r="AU1419">
        <v>68</v>
      </c>
      <c r="AV1419">
        <v>0</v>
      </c>
      <c r="AW1419">
        <v>0</v>
      </c>
      <c r="AY1419" t="s">
        <v>2026</v>
      </c>
      <c r="BA1419" s="2">
        <v>44183</v>
      </c>
      <c r="BB1419" s="2">
        <v>44183</v>
      </c>
      <c r="BC1419" t="s">
        <v>63</v>
      </c>
      <c r="BD1419">
        <v>31</v>
      </c>
    </row>
    <row r="1420" spans="1:56" hidden="1" x14ac:dyDescent="0.15">
      <c r="A1420">
        <v>238</v>
      </c>
      <c r="B1420">
        <v>25</v>
      </c>
      <c r="C1420">
        <v>3</v>
      </c>
      <c r="D1420">
        <v>3</v>
      </c>
      <c r="E1420">
        <v>0</v>
      </c>
      <c r="G1420" s="1">
        <v>44956</v>
      </c>
      <c r="H1420" t="s">
        <v>2267</v>
      </c>
      <c r="I1420" t="s">
        <v>56</v>
      </c>
      <c r="J1420">
        <v>245</v>
      </c>
      <c r="K1420" s="1">
        <v>43542</v>
      </c>
      <c r="L1420" s="1">
        <v>43542</v>
      </c>
      <c r="M1420" s="1">
        <v>43535</v>
      </c>
      <c r="N1420" t="s">
        <v>2027</v>
      </c>
      <c r="O1420" t="s">
        <v>2028</v>
      </c>
      <c r="P1420" t="s">
        <v>2029</v>
      </c>
      <c r="Q1420" t="s">
        <v>2030</v>
      </c>
      <c r="R1420" s="1">
        <v>45361</v>
      </c>
      <c r="T1420" t="s">
        <v>2295</v>
      </c>
      <c r="U1420" t="s">
        <v>1684</v>
      </c>
      <c r="W1420" t="s">
        <v>1685</v>
      </c>
      <c r="X1420" t="s">
        <v>59</v>
      </c>
      <c r="Y1420" t="s">
        <v>1686</v>
      </c>
      <c r="Z1420" t="s">
        <v>1687</v>
      </c>
      <c r="AA1420" t="s">
        <v>1688</v>
      </c>
      <c r="AC1420">
        <v>1</v>
      </c>
      <c r="AG1420" t="s">
        <v>2258</v>
      </c>
      <c r="AL1420">
        <v>0</v>
      </c>
      <c r="AM1420">
        <v>0</v>
      </c>
      <c r="AN1420">
        <v>1</v>
      </c>
      <c r="AO1420">
        <v>1</v>
      </c>
      <c r="AR1420" s="2">
        <v>44956.547905092593</v>
      </c>
      <c r="AS1420" s="2">
        <v>44956.547905092593</v>
      </c>
      <c r="AT1420">
        <v>512272</v>
      </c>
      <c r="AU1420">
        <v>69</v>
      </c>
      <c r="AV1420">
        <v>0</v>
      </c>
      <c r="AW1420">
        <v>0</v>
      </c>
      <c r="AY1420" t="s">
        <v>2031</v>
      </c>
      <c r="BA1420" s="2">
        <v>44183</v>
      </c>
      <c r="BB1420" s="2">
        <v>44183</v>
      </c>
      <c r="BC1420" t="s">
        <v>63</v>
      </c>
      <c r="BD1420">
        <v>31</v>
      </c>
    </row>
    <row r="1421" spans="1:56" hidden="1" x14ac:dyDescent="0.15">
      <c r="A1421">
        <v>238</v>
      </c>
      <c r="B1421">
        <v>25</v>
      </c>
      <c r="C1421">
        <v>3</v>
      </c>
      <c r="D1421">
        <v>3</v>
      </c>
      <c r="E1421">
        <v>0</v>
      </c>
      <c r="G1421" s="1">
        <v>44956</v>
      </c>
      <c r="H1421" t="s">
        <v>2267</v>
      </c>
      <c r="I1421" t="s">
        <v>56</v>
      </c>
      <c r="J1421">
        <v>245</v>
      </c>
      <c r="K1421" s="1">
        <v>43542</v>
      </c>
      <c r="L1421" s="1">
        <v>43542</v>
      </c>
      <c r="M1421" s="1">
        <v>43535</v>
      </c>
      <c r="N1421" t="s">
        <v>2806</v>
      </c>
      <c r="O1421" t="s">
        <v>2038</v>
      </c>
      <c r="P1421" t="s">
        <v>2039</v>
      </c>
      <c r="Q1421" t="s">
        <v>2040</v>
      </c>
      <c r="R1421" s="1">
        <v>45361</v>
      </c>
      <c r="T1421" t="s">
        <v>2295</v>
      </c>
      <c r="U1421" t="s">
        <v>1684</v>
      </c>
      <c r="W1421" t="s">
        <v>1685</v>
      </c>
      <c r="X1421" t="s">
        <v>59</v>
      </c>
      <c r="Y1421" t="s">
        <v>1686</v>
      </c>
      <c r="Z1421" t="s">
        <v>1687</v>
      </c>
      <c r="AA1421" t="s">
        <v>1688</v>
      </c>
      <c r="AC1421">
        <v>1</v>
      </c>
      <c r="AG1421" t="s">
        <v>2258</v>
      </c>
      <c r="AL1421">
        <v>0</v>
      </c>
      <c r="AM1421">
        <v>0</v>
      </c>
      <c r="AN1421">
        <v>1</v>
      </c>
      <c r="AO1421">
        <v>1</v>
      </c>
      <c r="AR1421" s="2">
        <v>44956.547905092593</v>
      </c>
      <c r="AS1421" s="2">
        <v>44956.547905092593</v>
      </c>
      <c r="AT1421">
        <v>512272</v>
      </c>
      <c r="AU1421">
        <v>71</v>
      </c>
      <c r="AV1421">
        <v>0</v>
      </c>
      <c r="AW1421">
        <v>2</v>
      </c>
      <c r="AX1421" t="s">
        <v>3055</v>
      </c>
      <c r="AY1421" t="s">
        <v>3054</v>
      </c>
      <c r="BA1421" s="2">
        <v>44956.547511574077</v>
      </c>
      <c r="BB1421" s="2">
        <v>44183</v>
      </c>
      <c r="BC1421">
        <v>512272</v>
      </c>
      <c r="BD1421">
        <v>31</v>
      </c>
    </row>
    <row r="1422" spans="1:56" hidden="1" x14ac:dyDescent="0.15">
      <c r="A1422">
        <v>238</v>
      </c>
      <c r="B1422">
        <v>25</v>
      </c>
      <c r="C1422">
        <v>3</v>
      </c>
      <c r="D1422">
        <v>3</v>
      </c>
      <c r="E1422">
        <v>0</v>
      </c>
      <c r="G1422" s="1">
        <v>44956</v>
      </c>
      <c r="H1422" t="s">
        <v>2267</v>
      </c>
      <c r="I1422" t="s">
        <v>56</v>
      </c>
      <c r="J1422">
        <v>245</v>
      </c>
      <c r="K1422" s="1">
        <v>43542</v>
      </c>
      <c r="L1422" s="1">
        <v>43542</v>
      </c>
      <c r="M1422" s="1">
        <v>43535</v>
      </c>
      <c r="N1422" t="s">
        <v>2047</v>
      </c>
      <c r="O1422" t="s">
        <v>2495</v>
      </c>
      <c r="P1422" t="s">
        <v>2496</v>
      </c>
      <c r="Q1422" t="s">
        <v>2050</v>
      </c>
      <c r="R1422" s="1">
        <v>45361</v>
      </c>
      <c r="T1422" t="s">
        <v>2295</v>
      </c>
      <c r="U1422" t="s">
        <v>1684</v>
      </c>
      <c r="W1422" t="s">
        <v>1685</v>
      </c>
      <c r="X1422" t="s">
        <v>59</v>
      </c>
      <c r="Y1422" t="s">
        <v>1686</v>
      </c>
      <c r="Z1422" t="s">
        <v>1687</v>
      </c>
      <c r="AA1422" t="s">
        <v>1688</v>
      </c>
      <c r="AC1422">
        <v>1</v>
      </c>
      <c r="AG1422" t="s">
        <v>2258</v>
      </c>
      <c r="AL1422">
        <v>0</v>
      </c>
      <c r="AM1422">
        <v>0</v>
      </c>
      <c r="AN1422">
        <v>1</v>
      </c>
      <c r="AO1422">
        <v>1</v>
      </c>
      <c r="AR1422" s="2">
        <v>44956.547905092593</v>
      </c>
      <c r="AS1422" s="2">
        <v>44956.547905092593</v>
      </c>
      <c r="AT1422">
        <v>512272</v>
      </c>
      <c r="AU1422">
        <v>73</v>
      </c>
      <c r="AV1422">
        <v>0</v>
      </c>
      <c r="AW1422">
        <v>2</v>
      </c>
      <c r="AY1422" t="s">
        <v>2051</v>
      </c>
      <c r="BA1422" s="2">
        <v>44469.422233796293</v>
      </c>
      <c r="BB1422" s="2">
        <v>44183</v>
      </c>
      <c r="BC1422">
        <v>99127</v>
      </c>
      <c r="BD1422">
        <v>31</v>
      </c>
    </row>
    <row r="1423" spans="1:56" hidden="1" x14ac:dyDescent="0.15">
      <c r="A1423">
        <v>238</v>
      </c>
      <c r="B1423">
        <v>25</v>
      </c>
      <c r="C1423">
        <v>3</v>
      </c>
      <c r="D1423">
        <v>3</v>
      </c>
      <c r="E1423">
        <v>0</v>
      </c>
      <c r="G1423" s="1">
        <v>44956</v>
      </c>
      <c r="H1423" t="s">
        <v>2267</v>
      </c>
      <c r="I1423" t="s">
        <v>56</v>
      </c>
      <c r="J1423">
        <v>245</v>
      </c>
      <c r="K1423" s="1">
        <v>43542</v>
      </c>
      <c r="L1423" s="1">
        <v>43542</v>
      </c>
      <c r="M1423" s="1">
        <v>43535</v>
      </c>
      <c r="N1423" t="s">
        <v>2052</v>
      </c>
      <c r="O1423" t="s">
        <v>2053</v>
      </c>
      <c r="P1423" t="s">
        <v>2054</v>
      </c>
      <c r="Q1423" t="s">
        <v>2055</v>
      </c>
      <c r="R1423" s="1">
        <v>45361</v>
      </c>
      <c r="T1423" t="s">
        <v>2295</v>
      </c>
      <c r="U1423" t="s">
        <v>1684</v>
      </c>
      <c r="W1423" t="s">
        <v>1685</v>
      </c>
      <c r="X1423" t="s">
        <v>59</v>
      </c>
      <c r="Y1423" t="s">
        <v>1686</v>
      </c>
      <c r="Z1423" t="s">
        <v>1687</v>
      </c>
      <c r="AA1423" t="s">
        <v>1688</v>
      </c>
      <c r="AC1423">
        <v>1</v>
      </c>
      <c r="AG1423" t="s">
        <v>2258</v>
      </c>
      <c r="AL1423">
        <v>0</v>
      </c>
      <c r="AM1423">
        <v>0</v>
      </c>
      <c r="AN1423">
        <v>1</v>
      </c>
      <c r="AO1423">
        <v>1</v>
      </c>
      <c r="AR1423" s="2">
        <v>44956.547905092593</v>
      </c>
      <c r="AS1423" s="2">
        <v>44956.547905092593</v>
      </c>
      <c r="AT1423">
        <v>512272</v>
      </c>
      <c r="AU1423">
        <v>74</v>
      </c>
      <c r="AV1423">
        <v>0</v>
      </c>
      <c r="AW1423">
        <v>0</v>
      </c>
      <c r="AY1423" t="s">
        <v>2056</v>
      </c>
      <c r="BA1423" s="2">
        <v>44183</v>
      </c>
      <c r="BB1423" s="2">
        <v>44183</v>
      </c>
      <c r="BC1423" t="s">
        <v>63</v>
      </c>
      <c r="BD1423">
        <v>31</v>
      </c>
    </row>
    <row r="1424" spans="1:56" hidden="1" x14ac:dyDescent="0.15">
      <c r="A1424">
        <v>238</v>
      </c>
      <c r="B1424">
        <v>25</v>
      </c>
      <c r="C1424">
        <v>3</v>
      </c>
      <c r="D1424">
        <v>3</v>
      </c>
      <c r="E1424">
        <v>0</v>
      </c>
      <c r="G1424" s="1">
        <v>44956</v>
      </c>
      <c r="H1424" t="s">
        <v>2267</v>
      </c>
      <c r="I1424" t="s">
        <v>56</v>
      </c>
      <c r="J1424">
        <v>245</v>
      </c>
      <c r="K1424" s="1">
        <v>43542</v>
      </c>
      <c r="L1424" s="1">
        <v>43542</v>
      </c>
      <c r="M1424" s="1">
        <v>43535</v>
      </c>
      <c r="N1424" t="s">
        <v>2803</v>
      </c>
      <c r="O1424" t="s">
        <v>2063</v>
      </c>
      <c r="P1424" t="s">
        <v>2064</v>
      </c>
      <c r="Q1424" t="s">
        <v>2065</v>
      </c>
      <c r="R1424" s="1">
        <v>45361</v>
      </c>
      <c r="T1424" t="s">
        <v>2295</v>
      </c>
      <c r="U1424" t="s">
        <v>1684</v>
      </c>
      <c r="W1424" t="s">
        <v>1685</v>
      </c>
      <c r="X1424" t="s">
        <v>59</v>
      </c>
      <c r="Y1424" t="s">
        <v>1686</v>
      </c>
      <c r="Z1424" t="s">
        <v>1687</v>
      </c>
      <c r="AA1424" t="s">
        <v>1688</v>
      </c>
      <c r="AC1424">
        <v>1</v>
      </c>
      <c r="AG1424" t="s">
        <v>2258</v>
      </c>
      <c r="AL1424">
        <v>0</v>
      </c>
      <c r="AM1424">
        <v>0</v>
      </c>
      <c r="AN1424">
        <v>1</v>
      </c>
      <c r="AO1424">
        <v>1</v>
      </c>
      <c r="AR1424" s="2">
        <v>44956.547905092593</v>
      </c>
      <c r="AS1424" s="2">
        <v>44956.547905092593</v>
      </c>
      <c r="AT1424">
        <v>512272</v>
      </c>
      <c r="AU1424">
        <v>76</v>
      </c>
      <c r="AV1424">
        <v>0</v>
      </c>
      <c r="AW1424">
        <v>2</v>
      </c>
      <c r="AX1424" t="s">
        <v>2802</v>
      </c>
      <c r="AY1424" t="s">
        <v>2801</v>
      </c>
      <c r="BA1424" s="2">
        <v>44720.376863425925</v>
      </c>
      <c r="BB1424" s="2">
        <v>44183</v>
      </c>
      <c r="BC1424">
        <v>512272</v>
      </c>
      <c r="BD1424">
        <v>31</v>
      </c>
    </row>
    <row r="1425" spans="1:56" hidden="1" x14ac:dyDescent="0.15">
      <c r="A1425">
        <v>238</v>
      </c>
      <c r="B1425">
        <v>25</v>
      </c>
      <c r="C1425">
        <v>3</v>
      </c>
      <c r="D1425">
        <v>3</v>
      </c>
      <c r="E1425">
        <v>0</v>
      </c>
      <c r="G1425" s="1">
        <v>44956</v>
      </c>
      <c r="H1425" t="s">
        <v>2267</v>
      </c>
      <c r="I1425" t="s">
        <v>56</v>
      </c>
      <c r="J1425">
        <v>245</v>
      </c>
      <c r="K1425" s="1">
        <v>43542</v>
      </c>
      <c r="L1425" s="1">
        <v>43542</v>
      </c>
      <c r="M1425" s="1">
        <v>43535</v>
      </c>
      <c r="N1425" t="s">
        <v>2067</v>
      </c>
      <c r="O1425" t="s">
        <v>2068</v>
      </c>
      <c r="P1425" t="s">
        <v>2069</v>
      </c>
      <c r="Q1425" t="s">
        <v>2070</v>
      </c>
      <c r="R1425" s="1">
        <v>45361</v>
      </c>
      <c r="T1425" t="s">
        <v>2295</v>
      </c>
      <c r="U1425" t="s">
        <v>1684</v>
      </c>
      <c r="W1425" t="s">
        <v>1685</v>
      </c>
      <c r="X1425" t="s">
        <v>59</v>
      </c>
      <c r="Y1425" t="s">
        <v>1686</v>
      </c>
      <c r="Z1425" t="s">
        <v>1687</v>
      </c>
      <c r="AA1425" t="s">
        <v>1688</v>
      </c>
      <c r="AC1425">
        <v>1</v>
      </c>
      <c r="AG1425" t="s">
        <v>2258</v>
      </c>
      <c r="AL1425">
        <v>0</v>
      </c>
      <c r="AM1425">
        <v>0</v>
      </c>
      <c r="AN1425">
        <v>1</v>
      </c>
      <c r="AO1425">
        <v>1</v>
      </c>
      <c r="AR1425" s="2">
        <v>44956.547905092593</v>
      </c>
      <c r="AS1425" s="2">
        <v>44956.547905092593</v>
      </c>
      <c r="AT1425">
        <v>512272</v>
      </c>
      <c r="AU1425">
        <v>77</v>
      </c>
      <c r="AV1425">
        <v>0</v>
      </c>
      <c r="AW1425">
        <v>2</v>
      </c>
      <c r="AX1425" t="s">
        <v>2800</v>
      </c>
      <c r="AY1425" t="s">
        <v>2799</v>
      </c>
      <c r="BA1425" s="2">
        <v>44720.38753472222</v>
      </c>
      <c r="BB1425" s="2">
        <v>44183</v>
      </c>
      <c r="BC1425">
        <v>512272</v>
      </c>
      <c r="BD1425">
        <v>31</v>
      </c>
    </row>
    <row r="1426" spans="1:56" hidden="1" x14ac:dyDescent="0.15">
      <c r="A1426">
        <v>238</v>
      </c>
      <c r="B1426">
        <v>27</v>
      </c>
      <c r="C1426">
        <v>3</v>
      </c>
      <c r="D1426">
        <v>3</v>
      </c>
      <c r="E1426">
        <v>0</v>
      </c>
      <c r="F1426">
        <f>-23-18</f>
        <v>-41</v>
      </c>
      <c r="G1426" s="1">
        <v>45110</v>
      </c>
      <c r="H1426" t="s">
        <v>2267</v>
      </c>
      <c r="I1426" t="s">
        <v>56</v>
      </c>
      <c r="J1426">
        <v>245</v>
      </c>
      <c r="K1426" s="1">
        <v>43542</v>
      </c>
      <c r="L1426" s="1">
        <v>43542</v>
      </c>
      <c r="M1426" s="1">
        <v>43542</v>
      </c>
      <c r="N1426" t="s">
        <v>1689</v>
      </c>
      <c r="O1426" t="s">
        <v>1686</v>
      </c>
      <c r="P1426" t="s">
        <v>1690</v>
      </c>
      <c r="Q1426" t="s">
        <v>1688</v>
      </c>
      <c r="R1426" s="1">
        <v>45361</v>
      </c>
      <c r="T1426" t="s">
        <v>2295</v>
      </c>
      <c r="U1426" t="s">
        <v>1684</v>
      </c>
      <c r="W1426" t="s">
        <v>1685</v>
      </c>
      <c r="X1426" t="s">
        <v>59</v>
      </c>
      <c r="Y1426" t="s">
        <v>1686</v>
      </c>
      <c r="Z1426" t="s">
        <v>1687</v>
      </c>
      <c r="AA1426" t="s">
        <v>1688</v>
      </c>
      <c r="AC1426">
        <v>1</v>
      </c>
      <c r="AG1426" t="s">
        <v>2258</v>
      </c>
      <c r="AL1426">
        <v>0</v>
      </c>
      <c r="AM1426">
        <v>0</v>
      </c>
      <c r="AN1426">
        <v>1</v>
      </c>
      <c r="AO1426">
        <v>1</v>
      </c>
      <c r="AR1426" s="2">
        <v>45110.697893518518</v>
      </c>
      <c r="AS1426" s="2">
        <v>45110.697893518518</v>
      </c>
      <c r="AT1426">
        <v>512272</v>
      </c>
      <c r="AU1426">
        <v>1</v>
      </c>
      <c r="AV1426">
        <v>0</v>
      </c>
      <c r="AW1426">
        <v>2</v>
      </c>
      <c r="AX1426" t="s">
        <v>2746</v>
      </c>
      <c r="AY1426" t="s">
        <v>2745</v>
      </c>
      <c r="BA1426" s="2">
        <v>44720.372685185182</v>
      </c>
      <c r="BB1426" s="2">
        <v>44183</v>
      </c>
      <c r="BC1426">
        <v>512272</v>
      </c>
      <c r="BD1426">
        <v>31</v>
      </c>
    </row>
    <row r="1427" spans="1:56" hidden="1" x14ac:dyDescent="0.15">
      <c r="A1427">
        <v>238</v>
      </c>
      <c r="B1427">
        <v>27</v>
      </c>
      <c r="C1427">
        <v>3</v>
      </c>
      <c r="D1427">
        <v>3</v>
      </c>
      <c r="E1427">
        <v>0</v>
      </c>
      <c r="F1427">
        <f>-23-18</f>
        <v>-41</v>
      </c>
      <c r="G1427" s="1">
        <v>45110</v>
      </c>
      <c r="H1427" t="s">
        <v>2267</v>
      </c>
      <c r="I1427" t="s">
        <v>56</v>
      </c>
      <c r="J1427">
        <v>245</v>
      </c>
      <c r="K1427" s="1">
        <v>43542</v>
      </c>
      <c r="L1427" s="1">
        <v>43542</v>
      </c>
      <c r="M1427" s="1">
        <v>43542</v>
      </c>
      <c r="N1427" t="s">
        <v>1692</v>
      </c>
      <c r="O1427" t="s">
        <v>1693</v>
      </c>
      <c r="P1427" t="s">
        <v>1694</v>
      </c>
      <c r="Q1427" t="s">
        <v>1695</v>
      </c>
      <c r="R1427" s="1">
        <v>45361</v>
      </c>
      <c r="T1427" t="s">
        <v>2295</v>
      </c>
      <c r="U1427" t="s">
        <v>1684</v>
      </c>
      <c r="W1427" t="s">
        <v>1685</v>
      </c>
      <c r="X1427" t="s">
        <v>59</v>
      </c>
      <c r="Y1427" t="s">
        <v>1686</v>
      </c>
      <c r="Z1427" t="s">
        <v>1687</v>
      </c>
      <c r="AA1427" t="s">
        <v>1688</v>
      </c>
      <c r="AC1427">
        <v>1</v>
      </c>
      <c r="AG1427" t="s">
        <v>2258</v>
      </c>
      <c r="AL1427">
        <v>0</v>
      </c>
      <c r="AM1427">
        <v>0</v>
      </c>
      <c r="AN1427">
        <v>1</v>
      </c>
      <c r="AO1427">
        <v>1</v>
      </c>
      <c r="AR1427" s="2">
        <v>45110.697893518518</v>
      </c>
      <c r="AS1427" s="2">
        <v>45110.697893518518</v>
      </c>
      <c r="AT1427">
        <v>512272</v>
      </c>
      <c r="AU1427">
        <v>2</v>
      </c>
      <c r="AV1427">
        <v>0</v>
      </c>
      <c r="AW1427">
        <v>2</v>
      </c>
      <c r="AX1427" t="s">
        <v>3206</v>
      </c>
      <c r="AY1427" t="s">
        <v>1696</v>
      </c>
      <c r="BA1427" s="2">
        <v>45110.684224537035</v>
      </c>
      <c r="BB1427" s="2">
        <v>44183</v>
      </c>
      <c r="BC1427">
        <v>512272</v>
      </c>
      <c r="BD1427">
        <v>31</v>
      </c>
    </row>
    <row r="1428" spans="1:56" hidden="1" x14ac:dyDescent="0.15">
      <c r="A1428">
        <v>238</v>
      </c>
      <c r="B1428">
        <v>27</v>
      </c>
      <c r="C1428">
        <v>3</v>
      </c>
      <c r="D1428">
        <v>3</v>
      </c>
      <c r="E1428">
        <v>0</v>
      </c>
      <c r="F1428">
        <f>-23-18</f>
        <v>-41</v>
      </c>
      <c r="G1428" s="1">
        <v>45110</v>
      </c>
      <c r="H1428" t="s">
        <v>2267</v>
      </c>
      <c r="I1428" t="s">
        <v>56</v>
      </c>
      <c r="J1428">
        <v>245</v>
      </c>
      <c r="K1428" s="1">
        <v>43542</v>
      </c>
      <c r="L1428" s="1">
        <v>43542</v>
      </c>
      <c r="M1428" s="1">
        <v>43542</v>
      </c>
      <c r="N1428" t="s">
        <v>3205</v>
      </c>
      <c r="O1428" t="s">
        <v>1698</v>
      </c>
      <c r="P1428" t="s">
        <v>1699</v>
      </c>
      <c r="Q1428" t="s">
        <v>1700</v>
      </c>
      <c r="R1428" s="1">
        <v>45361</v>
      </c>
      <c r="T1428" t="s">
        <v>2295</v>
      </c>
      <c r="U1428" t="s">
        <v>1684</v>
      </c>
      <c r="W1428" t="s">
        <v>1685</v>
      </c>
      <c r="X1428" t="s">
        <v>59</v>
      </c>
      <c r="Y1428" t="s">
        <v>1686</v>
      </c>
      <c r="Z1428" t="s">
        <v>1687</v>
      </c>
      <c r="AA1428" t="s">
        <v>1688</v>
      </c>
      <c r="AC1428">
        <v>1</v>
      </c>
      <c r="AG1428" t="s">
        <v>2258</v>
      </c>
      <c r="AL1428">
        <v>0</v>
      </c>
      <c r="AM1428">
        <v>0</v>
      </c>
      <c r="AN1428">
        <v>1</v>
      </c>
      <c r="AO1428">
        <v>1</v>
      </c>
      <c r="AR1428" s="2">
        <v>45110.697893518518</v>
      </c>
      <c r="AS1428" s="2">
        <v>45110.697893518518</v>
      </c>
      <c r="AT1428">
        <v>512272</v>
      </c>
      <c r="AU1428">
        <v>3</v>
      </c>
      <c r="AV1428">
        <v>0</v>
      </c>
      <c r="AW1428">
        <v>2</v>
      </c>
      <c r="AX1428" t="s">
        <v>3204</v>
      </c>
      <c r="AY1428" t="s">
        <v>1701</v>
      </c>
      <c r="BA1428" s="2">
        <v>45110.68105324074</v>
      </c>
      <c r="BB1428" s="2">
        <v>44183</v>
      </c>
      <c r="BC1428">
        <v>512272</v>
      </c>
      <c r="BD1428">
        <v>31</v>
      </c>
    </row>
    <row r="1429" spans="1:56" hidden="1" x14ac:dyDescent="0.15">
      <c r="A1429">
        <v>238</v>
      </c>
      <c r="B1429">
        <v>27</v>
      </c>
      <c r="C1429">
        <v>3</v>
      </c>
      <c r="D1429">
        <v>3</v>
      </c>
      <c r="E1429">
        <v>0</v>
      </c>
      <c r="F1429">
        <f>-23-18</f>
        <v>-41</v>
      </c>
      <c r="G1429" s="1">
        <v>45110</v>
      </c>
      <c r="H1429" t="s">
        <v>2267</v>
      </c>
      <c r="I1429" t="s">
        <v>56</v>
      </c>
      <c r="J1429">
        <v>245</v>
      </c>
      <c r="K1429" s="1">
        <v>43542</v>
      </c>
      <c r="L1429" s="1">
        <v>43542</v>
      </c>
      <c r="M1429" s="1">
        <v>43542</v>
      </c>
      <c r="N1429" t="s">
        <v>3203</v>
      </c>
      <c r="O1429" t="s">
        <v>1708</v>
      </c>
      <c r="P1429" t="s">
        <v>2971</v>
      </c>
      <c r="Q1429" t="s">
        <v>1710</v>
      </c>
      <c r="R1429" s="1">
        <v>45361</v>
      </c>
      <c r="T1429" t="s">
        <v>2295</v>
      </c>
      <c r="U1429" t="s">
        <v>1684</v>
      </c>
      <c r="W1429" t="s">
        <v>1685</v>
      </c>
      <c r="X1429" t="s">
        <v>59</v>
      </c>
      <c r="Y1429" t="s">
        <v>1686</v>
      </c>
      <c r="Z1429" t="s">
        <v>1687</v>
      </c>
      <c r="AA1429" t="s">
        <v>1688</v>
      </c>
      <c r="AC1429">
        <v>1</v>
      </c>
      <c r="AG1429" t="s">
        <v>2258</v>
      </c>
      <c r="AL1429">
        <v>0</v>
      </c>
      <c r="AM1429">
        <v>0</v>
      </c>
      <c r="AN1429">
        <v>1</v>
      </c>
      <c r="AO1429">
        <v>1</v>
      </c>
      <c r="AR1429" s="2">
        <v>45110.697893518518</v>
      </c>
      <c r="AS1429" s="2">
        <v>45110.697893518518</v>
      </c>
      <c r="AT1429">
        <v>512272</v>
      </c>
      <c r="AU1429">
        <v>5</v>
      </c>
      <c r="AV1429">
        <v>0</v>
      </c>
      <c r="AW1429">
        <v>2</v>
      </c>
      <c r="AX1429" t="s">
        <v>3059</v>
      </c>
      <c r="AY1429" t="s">
        <v>3058</v>
      </c>
      <c r="BA1429" s="2">
        <v>45110.681493055556</v>
      </c>
      <c r="BB1429" s="2">
        <v>44183</v>
      </c>
      <c r="BC1429">
        <v>512272</v>
      </c>
      <c r="BD1429">
        <v>31</v>
      </c>
    </row>
    <row r="1430" spans="1:56" hidden="1" x14ac:dyDescent="0.15">
      <c r="A1430">
        <v>238</v>
      </c>
      <c r="B1430">
        <v>27</v>
      </c>
      <c r="C1430">
        <v>3</v>
      </c>
      <c r="D1430">
        <v>3</v>
      </c>
      <c r="E1430">
        <v>0</v>
      </c>
      <c r="F1430">
        <f>-23-18</f>
        <v>-41</v>
      </c>
      <c r="G1430" s="1">
        <v>45110</v>
      </c>
      <c r="H1430" t="s">
        <v>2267</v>
      </c>
      <c r="I1430" t="s">
        <v>56</v>
      </c>
      <c r="J1430">
        <v>245</v>
      </c>
      <c r="K1430" s="1">
        <v>43542</v>
      </c>
      <c r="L1430" s="1">
        <v>43542</v>
      </c>
      <c r="M1430" s="1">
        <v>43542</v>
      </c>
      <c r="N1430" t="s">
        <v>3202</v>
      </c>
      <c r="O1430" t="s">
        <v>1713</v>
      </c>
      <c r="P1430" t="s">
        <v>1714</v>
      </c>
      <c r="Q1430" t="s">
        <v>1715</v>
      </c>
      <c r="R1430" s="1">
        <v>45361</v>
      </c>
      <c r="T1430" t="s">
        <v>2295</v>
      </c>
      <c r="U1430" t="s">
        <v>1684</v>
      </c>
      <c r="W1430" t="s">
        <v>1685</v>
      </c>
      <c r="X1430" t="s">
        <v>59</v>
      </c>
      <c r="Y1430" t="s">
        <v>1686</v>
      </c>
      <c r="Z1430" t="s">
        <v>1687</v>
      </c>
      <c r="AA1430" t="s">
        <v>1688</v>
      </c>
      <c r="AC1430">
        <v>1</v>
      </c>
      <c r="AG1430" t="s">
        <v>2258</v>
      </c>
      <c r="AL1430">
        <v>0</v>
      </c>
      <c r="AM1430">
        <v>0</v>
      </c>
      <c r="AN1430">
        <v>1</v>
      </c>
      <c r="AO1430">
        <v>1</v>
      </c>
      <c r="AR1430" s="2">
        <v>45110.697893518518</v>
      </c>
      <c r="AS1430" s="2">
        <v>45110.697893518518</v>
      </c>
      <c r="AT1430">
        <v>512272</v>
      </c>
      <c r="AU1430">
        <v>6</v>
      </c>
      <c r="AV1430">
        <v>0</v>
      </c>
      <c r="AW1430">
        <v>2</v>
      </c>
      <c r="AX1430" t="s">
        <v>3201</v>
      </c>
      <c r="AY1430" t="s">
        <v>1716</v>
      </c>
      <c r="BA1430" s="2">
        <v>45110.680439814816</v>
      </c>
      <c r="BB1430" s="2">
        <v>44183</v>
      </c>
      <c r="BC1430">
        <v>512272</v>
      </c>
      <c r="BD1430">
        <v>31</v>
      </c>
    </row>
    <row r="1431" spans="1:56" hidden="1" x14ac:dyDescent="0.15">
      <c r="A1431">
        <v>238</v>
      </c>
      <c r="B1431">
        <v>27</v>
      </c>
      <c r="C1431">
        <v>3</v>
      </c>
      <c r="D1431">
        <v>3</v>
      </c>
      <c r="E1431">
        <v>0</v>
      </c>
      <c r="F1431">
        <f>-23-18</f>
        <v>-41</v>
      </c>
      <c r="G1431" s="1">
        <v>45110</v>
      </c>
      <c r="H1431" t="s">
        <v>2267</v>
      </c>
      <c r="I1431" t="s">
        <v>56</v>
      </c>
      <c r="J1431">
        <v>245</v>
      </c>
      <c r="K1431" s="1">
        <v>43542</v>
      </c>
      <c r="L1431" s="1">
        <v>43542</v>
      </c>
      <c r="M1431" s="1">
        <v>43542</v>
      </c>
      <c r="N1431" t="s">
        <v>3200</v>
      </c>
      <c r="O1431" t="s">
        <v>1728</v>
      </c>
      <c r="P1431" t="s">
        <v>1729</v>
      </c>
      <c r="Q1431" t="s">
        <v>1730</v>
      </c>
      <c r="R1431" s="1">
        <v>45361</v>
      </c>
      <c r="T1431" t="s">
        <v>2295</v>
      </c>
      <c r="U1431" t="s">
        <v>1684</v>
      </c>
      <c r="W1431" t="s">
        <v>1685</v>
      </c>
      <c r="X1431" t="s">
        <v>59</v>
      </c>
      <c r="Y1431" t="s">
        <v>1686</v>
      </c>
      <c r="Z1431" t="s">
        <v>1687</v>
      </c>
      <c r="AA1431" t="s">
        <v>1688</v>
      </c>
      <c r="AC1431">
        <v>1</v>
      </c>
      <c r="AG1431" t="s">
        <v>2258</v>
      </c>
      <c r="AL1431">
        <v>0</v>
      </c>
      <c r="AM1431">
        <v>0</v>
      </c>
      <c r="AN1431">
        <v>1</v>
      </c>
      <c r="AO1431">
        <v>1</v>
      </c>
      <c r="AR1431" s="2">
        <v>45110.697893518518</v>
      </c>
      <c r="AS1431" s="2">
        <v>45110.697893518518</v>
      </c>
      <c r="AT1431">
        <v>512272</v>
      </c>
      <c r="AU1431">
        <v>9</v>
      </c>
      <c r="AV1431">
        <v>0</v>
      </c>
      <c r="AW1431">
        <v>2</v>
      </c>
      <c r="AX1431" t="s">
        <v>2458</v>
      </c>
      <c r="AY1431" t="s">
        <v>2459</v>
      </c>
      <c r="BA1431" s="2">
        <v>45110.681701388887</v>
      </c>
      <c r="BB1431" s="2">
        <v>44183</v>
      </c>
      <c r="BC1431">
        <v>512272</v>
      </c>
      <c r="BD1431">
        <v>31</v>
      </c>
    </row>
    <row r="1432" spans="1:56" hidden="1" x14ac:dyDescent="0.15">
      <c r="A1432">
        <v>238</v>
      </c>
      <c r="B1432">
        <v>27</v>
      </c>
      <c r="C1432">
        <v>3</v>
      </c>
      <c r="D1432">
        <v>3</v>
      </c>
      <c r="E1432">
        <v>0</v>
      </c>
      <c r="F1432">
        <f>-23-18</f>
        <v>-41</v>
      </c>
      <c r="G1432" s="1">
        <v>45110</v>
      </c>
      <c r="H1432" t="s">
        <v>2267</v>
      </c>
      <c r="I1432" t="s">
        <v>56</v>
      </c>
      <c r="J1432">
        <v>245</v>
      </c>
      <c r="K1432" s="1">
        <v>43542</v>
      </c>
      <c r="L1432" s="1">
        <v>43542</v>
      </c>
      <c r="M1432" s="1">
        <v>43542</v>
      </c>
      <c r="N1432" t="s">
        <v>3199</v>
      </c>
      <c r="O1432" t="s">
        <v>1738</v>
      </c>
      <c r="P1432" t="s">
        <v>1739</v>
      </c>
      <c r="Q1432" t="s">
        <v>1740</v>
      </c>
      <c r="R1432" s="1">
        <v>45361</v>
      </c>
      <c r="T1432" t="s">
        <v>2295</v>
      </c>
      <c r="U1432" t="s">
        <v>1684</v>
      </c>
      <c r="W1432" t="s">
        <v>1685</v>
      </c>
      <c r="X1432" t="s">
        <v>59</v>
      </c>
      <c r="Y1432" t="s">
        <v>1686</v>
      </c>
      <c r="Z1432" t="s">
        <v>1687</v>
      </c>
      <c r="AA1432" t="s">
        <v>1688</v>
      </c>
      <c r="AC1432">
        <v>1</v>
      </c>
      <c r="AG1432" t="s">
        <v>2258</v>
      </c>
      <c r="AL1432">
        <v>0</v>
      </c>
      <c r="AM1432">
        <v>0</v>
      </c>
      <c r="AN1432">
        <v>1</v>
      </c>
      <c r="AO1432">
        <v>1</v>
      </c>
      <c r="AR1432" s="2">
        <v>45110.697893518518</v>
      </c>
      <c r="AS1432" s="2">
        <v>45110.697893518518</v>
      </c>
      <c r="AT1432">
        <v>512272</v>
      </c>
      <c r="AU1432">
        <v>11</v>
      </c>
      <c r="AV1432">
        <v>0</v>
      </c>
      <c r="AW1432">
        <v>2</v>
      </c>
      <c r="AX1432" t="s">
        <v>2740</v>
      </c>
      <c r="AY1432" t="s">
        <v>2739</v>
      </c>
      <c r="BA1432" s="2">
        <v>45110.682013888887</v>
      </c>
      <c r="BB1432" s="2">
        <v>44183</v>
      </c>
      <c r="BC1432">
        <v>512272</v>
      </c>
      <c r="BD1432">
        <v>31</v>
      </c>
    </row>
    <row r="1433" spans="1:56" hidden="1" x14ac:dyDescent="0.15">
      <c r="A1433">
        <v>238</v>
      </c>
      <c r="B1433">
        <v>27</v>
      </c>
      <c r="C1433">
        <v>3</v>
      </c>
      <c r="D1433">
        <v>3</v>
      </c>
      <c r="E1433">
        <v>0</v>
      </c>
      <c r="F1433">
        <f>-23-18</f>
        <v>-41</v>
      </c>
      <c r="G1433" s="1">
        <v>45110</v>
      </c>
      <c r="H1433" t="s">
        <v>2267</v>
      </c>
      <c r="I1433" t="s">
        <v>56</v>
      </c>
      <c r="J1433">
        <v>245</v>
      </c>
      <c r="K1433" s="1">
        <v>43542</v>
      </c>
      <c r="L1433" s="1">
        <v>43542</v>
      </c>
      <c r="M1433" s="1">
        <v>43542</v>
      </c>
      <c r="N1433" t="s">
        <v>3198</v>
      </c>
      <c r="O1433" t="s">
        <v>1743</v>
      </c>
      <c r="P1433" t="s">
        <v>1744</v>
      </c>
      <c r="Q1433" t="s">
        <v>1745</v>
      </c>
      <c r="R1433" s="1">
        <v>45361</v>
      </c>
      <c r="T1433" t="s">
        <v>2295</v>
      </c>
      <c r="U1433" t="s">
        <v>1684</v>
      </c>
      <c r="W1433" t="s">
        <v>1685</v>
      </c>
      <c r="X1433" t="s">
        <v>59</v>
      </c>
      <c r="Y1433" t="s">
        <v>1686</v>
      </c>
      <c r="Z1433" t="s">
        <v>1687</v>
      </c>
      <c r="AA1433" t="s">
        <v>1688</v>
      </c>
      <c r="AC1433">
        <v>1</v>
      </c>
      <c r="AG1433" t="s">
        <v>2258</v>
      </c>
      <c r="AL1433">
        <v>0</v>
      </c>
      <c r="AM1433">
        <v>0</v>
      </c>
      <c r="AN1433">
        <v>1</v>
      </c>
      <c r="AO1433">
        <v>1</v>
      </c>
      <c r="AR1433" s="2">
        <v>45110.697893518518</v>
      </c>
      <c r="AS1433" s="2">
        <v>45110.697893518518</v>
      </c>
      <c r="AT1433">
        <v>512272</v>
      </c>
      <c r="AU1433">
        <v>12</v>
      </c>
      <c r="AV1433">
        <v>0</v>
      </c>
      <c r="AW1433">
        <v>2</v>
      </c>
      <c r="AX1433" t="s">
        <v>3057</v>
      </c>
      <c r="AY1433" t="s">
        <v>3056</v>
      </c>
      <c r="BA1433" s="2">
        <v>45110.682175925926</v>
      </c>
      <c r="BB1433" s="2">
        <v>44183</v>
      </c>
      <c r="BC1433">
        <v>512272</v>
      </c>
      <c r="BD1433">
        <v>31</v>
      </c>
    </row>
    <row r="1434" spans="1:56" hidden="1" x14ac:dyDescent="0.15">
      <c r="A1434">
        <v>238</v>
      </c>
      <c r="B1434">
        <v>27</v>
      </c>
      <c r="C1434">
        <v>3</v>
      </c>
      <c r="D1434">
        <v>3</v>
      </c>
      <c r="E1434">
        <v>0</v>
      </c>
      <c r="F1434">
        <f>-23-18</f>
        <v>-41</v>
      </c>
      <c r="G1434" s="1">
        <v>45110</v>
      </c>
      <c r="H1434" t="s">
        <v>2267</v>
      </c>
      <c r="I1434" t="s">
        <v>56</v>
      </c>
      <c r="J1434">
        <v>245</v>
      </c>
      <c r="K1434" s="1">
        <v>43542</v>
      </c>
      <c r="L1434" s="1">
        <v>43542</v>
      </c>
      <c r="M1434" s="1">
        <v>43542</v>
      </c>
      <c r="N1434" t="s">
        <v>3197</v>
      </c>
      <c r="O1434" t="s">
        <v>1753</v>
      </c>
      <c r="P1434" t="s">
        <v>1754</v>
      </c>
      <c r="Q1434" t="s">
        <v>1755</v>
      </c>
      <c r="R1434" s="1">
        <v>45361</v>
      </c>
      <c r="T1434" t="s">
        <v>2295</v>
      </c>
      <c r="U1434" t="s">
        <v>1684</v>
      </c>
      <c r="W1434" t="s">
        <v>1685</v>
      </c>
      <c r="X1434" t="s">
        <v>59</v>
      </c>
      <c r="Y1434" t="s">
        <v>1686</v>
      </c>
      <c r="Z1434" t="s">
        <v>1687</v>
      </c>
      <c r="AA1434" t="s">
        <v>1688</v>
      </c>
      <c r="AC1434">
        <v>1</v>
      </c>
      <c r="AG1434" t="s">
        <v>2258</v>
      </c>
      <c r="AL1434">
        <v>0</v>
      </c>
      <c r="AM1434">
        <v>0</v>
      </c>
      <c r="AN1434">
        <v>1</v>
      </c>
      <c r="AO1434">
        <v>1</v>
      </c>
      <c r="AR1434" s="2">
        <v>45110.697893518518</v>
      </c>
      <c r="AS1434" s="2">
        <v>45110.697893518518</v>
      </c>
      <c r="AT1434">
        <v>512272</v>
      </c>
      <c r="AU1434">
        <v>14</v>
      </c>
      <c r="AV1434">
        <v>0</v>
      </c>
      <c r="AW1434">
        <v>2</v>
      </c>
      <c r="AX1434" t="s">
        <v>3196</v>
      </c>
      <c r="AY1434" t="s">
        <v>3195</v>
      </c>
      <c r="BA1434" s="2">
        <v>45110.682638888888</v>
      </c>
      <c r="BB1434" s="2">
        <v>44183</v>
      </c>
      <c r="BC1434">
        <v>512272</v>
      </c>
      <c r="BD1434">
        <v>31</v>
      </c>
    </row>
    <row r="1435" spans="1:56" hidden="1" x14ac:dyDescent="0.15">
      <c r="A1435">
        <v>238</v>
      </c>
      <c r="B1435">
        <v>27</v>
      </c>
      <c r="C1435">
        <v>3</v>
      </c>
      <c r="D1435">
        <v>3</v>
      </c>
      <c r="E1435">
        <v>0</v>
      </c>
      <c r="F1435">
        <f>-23-18</f>
        <v>-41</v>
      </c>
      <c r="G1435" s="1">
        <v>45110</v>
      </c>
      <c r="H1435" t="s">
        <v>2267</v>
      </c>
      <c r="I1435" t="s">
        <v>56</v>
      </c>
      <c r="J1435">
        <v>245</v>
      </c>
      <c r="K1435" s="1">
        <v>43542</v>
      </c>
      <c r="L1435" s="1">
        <v>43542</v>
      </c>
      <c r="M1435" s="1">
        <v>43542</v>
      </c>
      <c r="N1435" t="s">
        <v>3194</v>
      </c>
      <c r="O1435" t="s">
        <v>1758</v>
      </c>
      <c r="P1435" t="s">
        <v>1759</v>
      </c>
      <c r="Q1435" t="s">
        <v>1760</v>
      </c>
      <c r="R1435" s="1">
        <v>45361</v>
      </c>
      <c r="T1435" t="s">
        <v>2295</v>
      </c>
      <c r="U1435" t="s">
        <v>1684</v>
      </c>
      <c r="W1435" t="s">
        <v>1685</v>
      </c>
      <c r="X1435" t="s">
        <v>59</v>
      </c>
      <c r="Y1435" t="s">
        <v>1686</v>
      </c>
      <c r="Z1435" t="s">
        <v>1687</v>
      </c>
      <c r="AA1435" t="s">
        <v>1688</v>
      </c>
      <c r="AC1435">
        <v>1</v>
      </c>
      <c r="AG1435" t="s">
        <v>2258</v>
      </c>
      <c r="AL1435">
        <v>0</v>
      </c>
      <c r="AM1435">
        <v>0</v>
      </c>
      <c r="AN1435">
        <v>1</v>
      </c>
      <c r="AO1435">
        <v>1</v>
      </c>
      <c r="AR1435" s="2">
        <v>45110.697893518518</v>
      </c>
      <c r="AS1435" s="2">
        <v>45110.697893518518</v>
      </c>
      <c r="AT1435">
        <v>512272</v>
      </c>
      <c r="AU1435">
        <v>15</v>
      </c>
      <c r="AV1435">
        <v>0</v>
      </c>
      <c r="AW1435">
        <v>2</v>
      </c>
      <c r="AX1435" t="s">
        <v>3193</v>
      </c>
      <c r="AY1435" t="s">
        <v>1761</v>
      </c>
      <c r="BA1435" s="2">
        <v>45110.683981481481</v>
      </c>
      <c r="BB1435" s="2">
        <v>44183</v>
      </c>
      <c r="BC1435">
        <v>512272</v>
      </c>
      <c r="BD1435">
        <v>31</v>
      </c>
    </row>
    <row r="1436" spans="1:56" hidden="1" x14ac:dyDescent="0.15">
      <c r="A1436">
        <v>238</v>
      </c>
      <c r="B1436">
        <v>27</v>
      </c>
      <c r="C1436">
        <v>3</v>
      </c>
      <c r="D1436">
        <v>3</v>
      </c>
      <c r="E1436">
        <v>0</v>
      </c>
      <c r="F1436">
        <f>-23-18</f>
        <v>-41</v>
      </c>
      <c r="G1436" s="1">
        <v>45110</v>
      </c>
      <c r="H1436" t="s">
        <v>2267</v>
      </c>
      <c r="I1436" t="s">
        <v>56</v>
      </c>
      <c r="J1436">
        <v>245</v>
      </c>
      <c r="K1436" s="1">
        <v>43542</v>
      </c>
      <c r="L1436" s="1">
        <v>43542</v>
      </c>
      <c r="M1436" s="1">
        <v>43542</v>
      </c>
      <c r="N1436" t="s">
        <v>3192</v>
      </c>
      <c r="O1436" t="s">
        <v>1763</v>
      </c>
      <c r="P1436" t="s">
        <v>1764</v>
      </c>
      <c r="Q1436" t="s">
        <v>1765</v>
      </c>
      <c r="R1436" s="1">
        <v>45361</v>
      </c>
      <c r="T1436" t="s">
        <v>2295</v>
      </c>
      <c r="U1436" t="s">
        <v>1684</v>
      </c>
      <c r="W1436" t="s">
        <v>1685</v>
      </c>
      <c r="X1436" t="s">
        <v>59</v>
      </c>
      <c r="Y1436" t="s">
        <v>1686</v>
      </c>
      <c r="Z1436" t="s">
        <v>1687</v>
      </c>
      <c r="AA1436" t="s">
        <v>1688</v>
      </c>
      <c r="AC1436">
        <v>1</v>
      </c>
      <c r="AG1436" t="s">
        <v>2258</v>
      </c>
      <c r="AL1436">
        <v>0</v>
      </c>
      <c r="AM1436">
        <v>0</v>
      </c>
      <c r="AN1436">
        <v>1</v>
      </c>
      <c r="AO1436">
        <v>1</v>
      </c>
      <c r="AR1436" s="2">
        <v>45110.697893518518</v>
      </c>
      <c r="AS1436" s="2">
        <v>45110.697893518518</v>
      </c>
      <c r="AT1436">
        <v>512272</v>
      </c>
      <c r="AU1436">
        <v>16</v>
      </c>
      <c r="AV1436">
        <v>0</v>
      </c>
      <c r="AW1436">
        <v>2</v>
      </c>
      <c r="AX1436" t="s">
        <v>2736</v>
      </c>
      <c r="AY1436" t="s">
        <v>2735</v>
      </c>
      <c r="BA1436" s="2">
        <v>45110.684606481482</v>
      </c>
      <c r="BB1436" s="2">
        <v>44183</v>
      </c>
      <c r="BC1436">
        <v>512272</v>
      </c>
      <c r="BD1436">
        <v>31</v>
      </c>
    </row>
    <row r="1437" spans="1:56" hidden="1" x14ac:dyDescent="0.15">
      <c r="A1437">
        <v>238</v>
      </c>
      <c r="B1437">
        <v>27</v>
      </c>
      <c r="C1437">
        <v>3</v>
      </c>
      <c r="D1437">
        <v>3</v>
      </c>
      <c r="E1437">
        <v>0</v>
      </c>
      <c r="F1437">
        <f>-23-18</f>
        <v>-41</v>
      </c>
      <c r="G1437" s="1">
        <v>45110</v>
      </c>
      <c r="H1437" t="s">
        <v>2267</v>
      </c>
      <c r="I1437" t="s">
        <v>56</v>
      </c>
      <c r="J1437">
        <v>245</v>
      </c>
      <c r="K1437" s="1">
        <v>43542</v>
      </c>
      <c r="L1437" s="1">
        <v>43542</v>
      </c>
      <c r="M1437" s="1">
        <v>43542</v>
      </c>
      <c r="N1437" t="s">
        <v>3191</v>
      </c>
      <c r="O1437" t="s">
        <v>1768</v>
      </c>
      <c r="P1437" t="s">
        <v>1769</v>
      </c>
      <c r="Q1437" t="s">
        <v>1770</v>
      </c>
      <c r="R1437" s="1">
        <v>45361</v>
      </c>
      <c r="T1437" t="s">
        <v>2295</v>
      </c>
      <c r="U1437" t="s">
        <v>1684</v>
      </c>
      <c r="W1437" t="s">
        <v>1685</v>
      </c>
      <c r="X1437" t="s">
        <v>59</v>
      </c>
      <c r="Y1437" t="s">
        <v>1686</v>
      </c>
      <c r="Z1437" t="s">
        <v>1687</v>
      </c>
      <c r="AA1437" t="s">
        <v>1688</v>
      </c>
      <c r="AC1437">
        <v>1</v>
      </c>
      <c r="AG1437" t="s">
        <v>2258</v>
      </c>
      <c r="AL1437">
        <v>0</v>
      </c>
      <c r="AM1437">
        <v>0</v>
      </c>
      <c r="AN1437">
        <v>1</v>
      </c>
      <c r="AO1437">
        <v>1</v>
      </c>
      <c r="AR1437" s="2">
        <v>45110.697893518518</v>
      </c>
      <c r="AS1437" s="2">
        <v>45110.697893518518</v>
      </c>
      <c r="AT1437">
        <v>512272</v>
      </c>
      <c r="AU1437">
        <v>17</v>
      </c>
      <c r="AV1437">
        <v>0</v>
      </c>
      <c r="AW1437">
        <v>2</v>
      </c>
      <c r="AX1437" t="s">
        <v>2734</v>
      </c>
      <c r="AY1437" t="s">
        <v>2733</v>
      </c>
      <c r="BA1437" s="2">
        <v>45110.68478009259</v>
      </c>
      <c r="BB1437" s="2">
        <v>44183</v>
      </c>
      <c r="BC1437">
        <v>512272</v>
      </c>
      <c r="BD1437">
        <v>31</v>
      </c>
    </row>
    <row r="1438" spans="1:56" hidden="1" x14ac:dyDescent="0.15">
      <c r="A1438">
        <v>238</v>
      </c>
      <c r="B1438">
        <v>27</v>
      </c>
      <c r="C1438">
        <v>3</v>
      </c>
      <c r="D1438">
        <v>3</v>
      </c>
      <c r="E1438">
        <v>0</v>
      </c>
      <c r="F1438">
        <f>-23-18</f>
        <v>-41</v>
      </c>
      <c r="G1438" s="1">
        <v>45110</v>
      </c>
      <c r="H1438" t="s">
        <v>2267</v>
      </c>
      <c r="I1438" t="s">
        <v>56</v>
      </c>
      <c r="J1438">
        <v>245</v>
      </c>
      <c r="K1438" s="1">
        <v>43542</v>
      </c>
      <c r="L1438" s="1">
        <v>43542</v>
      </c>
      <c r="M1438" s="1">
        <v>43542</v>
      </c>
      <c r="N1438" t="s">
        <v>3190</v>
      </c>
      <c r="O1438" t="s">
        <v>1773</v>
      </c>
      <c r="P1438" t="s">
        <v>1774</v>
      </c>
      <c r="Q1438" t="s">
        <v>1775</v>
      </c>
      <c r="R1438" s="1">
        <v>45361</v>
      </c>
      <c r="T1438" t="s">
        <v>2295</v>
      </c>
      <c r="U1438" t="s">
        <v>1684</v>
      </c>
      <c r="W1438" t="s">
        <v>1685</v>
      </c>
      <c r="X1438" t="s">
        <v>59</v>
      </c>
      <c r="Y1438" t="s">
        <v>1686</v>
      </c>
      <c r="Z1438" t="s">
        <v>1687</v>
      </c>
      <c r="AA1438" t="s">
        <v>1688</v>
      </c>
      <c r="AC1438">
        <v>1</v>
      </c>
      <c r="AG1438" t="s">
        <v>2258</v>
      </c>
      <c r="AL1438">
        <v>0</v>
      </c>
      <c r="AM1438">
        <v>0</v>
      </c>
      <c r="AN1438">
        <v>1</v>
      </c>
      <c r="AO1438">
        <v>1</v>
      </c>
      <c r="AR1438" s="2">
        <v>45110.697893518518</v>
      </c>
      <c r="AS1438" s="2">
        <v>45110.697893518518</v>
      </c>
      <c r="AT1438">
        <v>512272</v>
      </c>
      <c r="AU1438">
        <v>18</v>
      </c>
      <c r="AV1438">
        <v>0</v>
      </c>
      <c r="AW1438">
        <v>2</v>
      </c>
      <c r="AX1438" t="s">
        <v>2732</v>
      </c>
      <c r="AY1438" t="s">
        <v>2731</v>
      </c>
      <c r="BA1438" s="2">
        <v>45110.684942129628</v>
      </c>
      <c r="BB1438" s="2">
        <v>44183</v>
      </c>
      <c r="BC1438">
        <v>512272</v>
      </c>
      <c r="BD1438">
        <v>31</v>
      </c>
    </row>
    <row r="1439" spans="1:56" hidden="1" x14ac:dyDescent="0.15">
      <c r="A1439">
        <v>238</v>
      </c>
      <c r="B1439">
        <v>27</v>
      </c>
      <c r="C1439">
        <v>3</v>
      </c>
      <c r="D1439">
        <v>3</v>
      </c>
      <c r="E1439">
        <v>0</v>
      </c>
      <c r="F1439">
        <f>-23-18</f>
        <v>-41</v>
      </c>
      <c r="G1439" s="1">
        <v>45110</v>
      </c>
      <c r="H1439" t="s">
        <v>2267</v>
      </c>
      <c r="I1439" t="s">
        <v>56</v>
      </c>
      <c r="J1439">
        <v>245</v>
      </c>
      <c r="K1439" s="1">
        <v>43542</v>
      </c>
      <c r="L1439" s="1">
        <v>43542</v>
      </c>
      <c r="M1439" s="1">
        <v>43542</v>
      </c>
      <c r="N1439" t="s">
        <v>3189</v>
      </c>
      <c r="O1439" t="s">
        <v>1778</v>
      </c>
      <c r="P1439" t="s">
        <v>1779</v>
      </c>
      <c r="Q1439" t="s">
        <v>1780</v>
      </c>
      <c r="R1439" s="1">
        <v>45361</v>
      </c>
      <c r="T1439" t="s">
        <v>2295</v>
      </c>
      <c r="U1439" t="s">
        <v>1684</v>
      </c>
      <c r="W1439" t="s">
        <v>1685</v>
      </c>
      <c r="X1439" t="s">
        <v>59</v>
      </c>
      <c r="Y1439" t="s">
        <v>1686</v>
      </c>
      <c r="Z1439" t="s">
        <v>1687</v>
      </c>
      <c r="AA1439" t="s">
        <v>1688</v>
      </c>
      <c r="AC1439">
        <v>1</v>
      </c>
      <c r="AG1439" t="s">
        <v>2258</v>
      </c>
      <c r="AL1439">
        <v>0</v>
      </c>
      <c r="AM1439">
        <v>0</v>
      </c>
      <c r="AN1439">
        <v>1</v>
      </c>
      <c r="AO1439">
        <v>1</v>
      </c>
      <c r="AR1439" s="2">
        <v>45110.697893518518</v>
      </c>
      <c r="AS1439" s="2">
        <v>45110.697893518518</v>
      </c>
      <c r="AT1439">
        <v>512272</v>
      </c>
      <c r="AU1439">
        <v>19</v>
      </c>
      <c r="AV1439">
        <v>0</v>
      </c>
      <c r="AW1439">
        <v>2</v>
      </c>
      <c r="AX1439" t="s">
        <v>3188</v>
      </c>
      <c r="AY1439" t="s">
        <v>1746</v>
      </c>
      <c r="BA1439" s="2">
        <v>45110.685335648152</v>
      </c>
      <c r="BB1439" s="2">
        <v>44183</v>
      </c>
      <c r="BC1439">
        <v>512272</v>
      </c>
      <c r="BD1439">
        <v>31</v>
      </c>
    </row>
    <row r="1440" spans="1:56" hidden="1" x14ac:dyDescent="0.15">
      <c r="A1440">
        <v>238</v>
      </c>
      <c r="B1440">
        <v>27</v>
      </c>
      <c r="C1440">
        <v>3</v>
      </c>
      <c r="D1440">
        <v>3</v>
      </c>
      <c r="E1440">
        <v>0</v>
      </c>
      <c r="F1440">
        <f>-23-18</f>
        <v>-41</v>
      </c>
      <c r="G1440" s="1">
        <v>45110</v>
      </c>
      <c r="H1440" t="s">
        <v>2267</v>
      </c>
      <c r="I1440" t="s">
        <v>56</v>
      </c>
      <c r="J1440">
        <v>245</v>
      </c>
      <c r="K1440" s="1">
        <v>43542</v>
      </c>
      <c r="L1440" s="1">
        <v>43542</v>
      </c>
      <c r="M1440" s="1">
        <v>43542</v>
      </c>
      <c r="N1440" t="s">
        <v>3187</v>
      </c>
      <c r="O1440" t="s">
        <v>1783</v>
      </c>
      <c r="P1440" t="s">
        <v>1784</v>
      </c>
      <c r="Q1440" t="s">
        <v>1785</v>
      </c>
      <c r="R1440" s="1">
        <v>45361</v>
      </c>
      <c r="T1440" t="s">
        <v>2295</v>
      </c>
      <c r="U1440" t="s">
        <v>1684</v>
      </c>
      <c r="W1440" t="s">
        <v>1685</v>
      </c>
      <c r="X1440" t="s">
        <v>59</v>
      </c>
      <c r="Y1440" t="s">
        <v>1686</v>
      </c>
      <c r="Z1440" t="s">
        <v>1687</v>
      </c>
      <c r="AA1440" t="s">
        <v>1688</v>
      </c>
      <c r="AC1440">
        <v>1</v>
      </c>
      <c r="AG1440" t="s">
        <v>2258</v>
      </c>
      <c r="AL1440">
        <v>0</v>
      </c>
      <c r="AM1440">
        <v>0</v>
      </c>
      <c r="AN1440">
        <v>1</v>
      </c>
      <c r="AO1440">
        <v>1</v>
      </c>
      <c r="AR1440" s="2">
        <v>45110.697893518518</v>
      </c>
      <c r="AS1440" s="2">
        <v>45110.697893518518</v>
      </c>
      <c r="AT1440">
        <v>512272</v>
      </c>
      <c r="AU1440">
        <v>20</v>
      </c>
      <c r="AV1440">
        <v>0</v>
      </c>
      <c r="AW1440">
        <v>2</v>
      </c>
      <c r="AX1440" t="s">
        <v>3186</v>
      </c>
      <c r="AY1440" t="s">
        <v>3185</v>
      </c>
      <c r="BA1440" s="2">
        <v>45110.685671296298</v>
      </c>
      <c r="BB1440" s="2">
        <v>44183</v>
      </c>
      <c r="BC1440">
        <v>512272</v>
      </c>
      <c r="BD1440">
        <v>31</v>
      </c>
    </row>
    <row r="1441" spans="1:56" hidden="1" x14ac:dyDescent="0.15">
      <c r="A1441">
        <v>238</v>
      </c>
      <c r="B1441">
        <v>27</v>
      </c>
      <c r="C1441">
        <v>3</v>
      </c>
      <c r="D1441">
        <v>3</v>
      </c>
      <c r="E1441">
        <v>0</v>
      </c>
      <c r="F1441">
        <f>-23-18</f>
        <v>-41</v>
      </c>
      <c r="G1441" s="1">
        <v>45110</v>
      </c>
      <c r="H1441" t="s">
        <v>2267</v>
      </c>
      <c r="I1441" t="s">
        <v>56</v>
      </c>
      <c r="J1441">
        <v>245</v>
      </c>
      <c r="K1441" s="1">
        <v>43542</v>
      </c>
      <c r="L1441" s="1">
        <v>43542</v>
      </c>
      <c r="M1441" s="1">
        <v>43542</v>
      </c>
      <c r="N1441" t="s">
        <v>3184</v>
      </c>
      <c r="O1441" t="s">
        <v>1798</v>
      </c>
      <c r="P1441" t="s">
        <v>1799</v>
      </c>
      <c r="Q1441" t="s">
        <v>1800</v>
      </c>
      <c r="R1441" s="1">
        <v>45361</v>
      </c>
      <c r="T1441" t="s">
        <v>2295</v>
      </c>
      <c r="U1441" t="s">
        <v>1684</v>
      </c>
      <c r="W1441" t="s">
        <v>1685</v>
      </c>
      <c r="X1441" t="s">
        <v>59</v>
      </c>
      <c r="Y1441" t="s">
        <v>1686</v>
      </c>
      <c r="Z1441" t="s">
        <v>1687</v>
      </c>
      <c r="AA1441" t="s">
        <v>1688</v>
      </c>
      <c r="AC1441">
        <v>1</v>
      </c>
      <c r="AG1441" t="s">
        <v>2258</v>
      </c>
      <c r="AL1441">
        <v>0</v>
      </c>
      <c r="AM1441">
        <v>0</v>
      </c>
      <c r="AN1441">
        <v>1</v>
      </c>
      <c r="AO1441">
        <v>1</v>
      </c>
      <c r="AR1441" s="2">
        <v>45110.697893518518</v>
      </c>
      <c r="AS1441" s="2">
        <v>45110.697893518518</v>
      </c>
      <c r="AT1441">
        <v>512272</v>
      </c>
      <c r="AU1441">
        <v>23</v>
      </c>
      <c r="AV1441">
        <v>0</v>
      </c>
      <c r="AW1441">
        <v>2</v>
      </c>
      <c r="AX1441" t="s">
        <v>2518</v>
      </c>
      <c r="AY1441" t="s">
        <v>2519</v>
      </c>
      <c r="BA1441" s="2">
        <v>45110.685868055552</v>
      </c>
      <c r="BB1441" s="2">
        <v>44183</v>
      </c>
      <c r="BC1441">
        <v>512272</v>
      </c>
      <c r="BD1441">
        <v>31</v>
      </c>
    </row>
    <row r="1442" spans="1:56" hidden="1" x14ac:dyDescent="0.15">
      <c r="A1442">
        <v>238</v>
      </c>
      <c r="B1442">
        <v>27</v>
      </c>
      <c r="C1442">
        <v>3</v>
      </c>
      <c r="D1442">
        <v>3</v>
      </c>
      <c r="E1442">
        <v>0</v>
      </c>
      <c r="F1442">
        <f>-23-18</f>
        <v>-41</v>
      </c>
      <c r="G1442" s="1">
        <v>45110</v>
      </c>
      <c r="H1442" t="s">
        <v>2267</v>
      </c>
      <c r="I1442" t="s">
        <v>56</v>
      </c>
      <c r="J1442">
        <v>245</v>
      </c>
      <c r="K1442" s="1">
        <v>43542</v>
      </c>
      <c r="L1442" s="1">
        <v>43542</v>
      </c>
      <c r="M1442" s="1">
        <v>43542</v>
      </c>
      <c r="N1442" t="s">
        <v>3183</v>
      </c>
      <c r="O1442" t="s">
        <v>1808</v>
      </c>
      <c r="P1442" t="s">
        <v>1809</v>
      </c>
      <c r="Q1442" t="s">
        <v>1810</v>
      </c>
      <c r="R1442" s="1">
        <v>45361</v>
      </c>
      <c r="T1442" t="s">
        <v>2295</v>
      </c>
      <c r="U1442" t="s">
        <v>1684</v>
      </c>
      <c r="W1442" t="s">
        <v>1685</v>
      </c>
      <c r="X1442" t="s">
        <v>59</v>
      </c>
      <c r="Y1442" t="s">
        <v>1686</v>
      </c>
      <c r="Z1442" t="s">
        <v>1687</v>
      </c>
      <c r="AA1442" t="s">
        <v>1688</v>
      </c>
      <c r="AC1442">
        <v>1</v>
      </c>
      <c r="AG1442" t="s">
        <v>2258</v>
      </c>
      <c r="AL1442">
        <v>0</v>
      </c>
      <c r="AM1442">
        <v>0</v>
      </c>
      <c r="AN1442">
        <v>1</v>
      </c>
      <c r="AO1442">
        <v>1</v>
      </c>
      <c r="AR1442" s="2">
        <v>45110.697893518518</v>
      </c>
      <c r="AS1442" s="2">
        <v>45110.697893518518</v>
      </c>
      <c r="AT1442">
        <v>512272</v>
      </c>
      <c r="AU1442">
        <v>25</v>
      </c>
      <c r="AV1442">
        <v>0</v>
      </c>
      <c r="AW1442">
        <v>2</v>
      </c>
      <c r="AX1442" t="s">
        <v>3182</v>
      </c>
      <c r="AY1442" t="s">
        <v>1811</v>
      </c>
      <c r="BA1442" s="2">
        <v>45110.687060185184</v>
      </c>
      <c r="BB1442" s="2">
        <v>44183</v>
      </c>
      <c r="BC1442">
        <v>512272</v>
      </c>
      <c r="BD1442">
        <v>31</v>
      </c>
    </row>
    <row r="1443" spans="1:56" hidden="1" x14ac:dyDescent="0.15">
      <c r="A1443">
        <v>238</v>
      </c>
      <c r="B1443">
        <v>27</v>
      </c>
      <c r="C1443">
        <v>3</v>
      </c>
      <c r="D1443">
        <v>3</v>
      </c>
      <c r="E1443">
        <v>0</v>
      </c>
      <c r="F1443">
        <f>-23-18</f>
        <v>-41</v>
      </c>
      <c r="G1443" s="1">
        <v>45110</v>
      </c>
      <c r="H1443" t="s">
        <v>2267</v>
      </c>
      <c r="I1443" t="s">
        <v>56</v>
      </c>
      <c r="J1443">
        <v>245</v>
      </c>
      <c r="K1443" s="1">
        <v>43542</v>
      </c>
      <c r="L1443" s="1">
        <v>43542</v>
      </c>
      <c r="M1443" s="1">
        <v>43542</v>
      </c>
      <c r="N1443" t="s">
        <v>3181</v>
      </c>
      <c r="O1443" t="s">
        <v>1813</v>
      </c>
      <c r="P1443" t="s">
        <v>1814</v>
      </c>
      <c r="Q1443" t="s">
        <v>1815</v>
      </c>
      <c r="R1443" s="1">
        <v>45361</v>
      </c>
      <c r="T1443" t="s">
        <v>2295</v>
      </c>
      <c r="U1443" t="s">
        <v>1684</v>
      </c>
      <c r="W1443" t="s">
        <v>1685</v>
      </c>
      <c r="X1443" t="s">
        <v>59</v>
      </c>
      <c r="Y1443" t="s">
        <v>1686</v>
      </c>
      <c r="Z1443" t="s">
        <v>1687</v>
      </c>
      <c r="AA1443" t="s">
        <v>1688</v>
      </c>
      <c r="AC1443">
        <v>1</v>
      </c>
      <c r="AG1443" t="s">
        <v>2258</v>
      </c>
      <c r="AL1443">
        <v>0</v>
      </c>
      <c r="AM1443">
        <v>0</v>
      </c>
      <c r="AN1443">
        <v>1</v>
      </c>
      <c r="AO1443">
        <v>1</v>
      </c>
      <c r="AR1443" s="2">
        <v>45110.697893518518</v>
      </c>
      <c r="AS1443" s="2">
        <v>45110.697893518518</v>
      </c>
      <c r="AT1443">
        <v>512272</v>
      </c>
      <c r="AU1443">
        <v>26</v>
      </c>
      <c r="AV1443">
        <v>0</v>
      </c>
      <c r="AW1443">
        <v>2</v>
      </c>
      <c r="AX1443" t="s">
        <v>3180</v>
      </c>
      <c r="AY1443" t="s">
        <v>1816</v>
      </c>
      <c r="BA1443" s="2">
        <v>45110.687847222223</v>
      </c>
      <c r="BB1443" s="2">
        <v>44183</v>
      </c>
      <c r="BC1443">
        <v>512272</v>
      </c>
      <c r="BD1443">
        <v>31</v>
      </c>
    </row>
    <row r="1444" spans="1:56" hidden="1" x14ac:dyDescent="0.15">
      <c r="A1444">
        <v>238</v>
      </c>
      <c r="B1444">
        <v>27</v>
      </c>
      <c r="C1444">
        <v>3</v>
      </c>
      <c r="D1444">
        <v>3</v>
      </c>
      <c r="E1444">
        <v>0</v>
      </c>
      <c r="F1444">
        <f>-23-18</f>
        <v>-41</v>
      </c>
      <c r="G1444" s="1">
        <v>45110</v>
      </c>
      <c r="H1444" t="s">
        <v>2267</v>
      </c>
      <c r="I1444" t="s">
        <v>56</v>
      </c>
      <c r="J1444">
        <v>245</v>
      </c>
      <c r="K1444" s="1">
        <v>43542</v>
      </c>
      <c r="L1444" s="1">
        <v>43542</v>
      </c>
      <c r="M1444" s="1">
        <v>43542</v>
      </c>
      <c r="N1444" t="s">
        <v>3179</v>
      </c>
      <c r="O1444" t="s">
        <v>1818</v>
      </c>
      <c r="P1444" t="s">
        <v>1819</v>
      </c>
      <c r="Q1444" t="s">
        <v>1820</v>
      </c>
      <c r="R1444" s="1">
        <v>45361</v>
      </c>
      <c r="T1444" t="s">
        <v>2295</v>
      </c>
      <c r="U1444" t="s">
        <v>1684</v>
      </c>
      <c r="W1444" t="s">
        <v>1685</v>
      </c>
      <c r="X1444" t="s">
        <v>59</v>
      </c>
      <c r="Y1444" t="s">
        <v>1686</v>
      </c>
      <c r="Z1444" t="s">
        <v>1687</v>
      </c>
      <c r="AA1444" t="s">
        <v>1688</v>
      </c>
      <c r="AC1444">
        <v>1</v>
      </c>
      <c r="AG1444" t="s">
        <v>2258</v>
      </c>
      <c r="AL1444">
        <v>0</v>
      </c>
      <c r="AM1444">
        <v>0</v>
      </c>
      <c r="AN1444">
        <v>1</v>
      </c>
      <c r="AO1444">
        <v>1</v>
      </c>
      <c r="AR1444" s="2">
        <v>45110.697893518518</v>
      </c>
      <c r="AS1444" s="2">
        <v>45110.697893518518</v>
      </c>
      <c r="AT1444">
        <v>512272</v>
      </c>
      <c r="AU1444">
        <v>27</v>
      </c>
      <c r="AV1444">
        <v>0</v>
      </c>
      <c r="AW1444">
        <v>2</v>
      </c>
      <c r="AX1444" t="s">
        <v>2726</v>
      </c>
      <c r="AY1444" t="s">
        <v>2725</v>
      </c>
      <c r="BA1444" s="2">
        <v>45110.688055555554</v>
      </c>
      <c r="BB1444" s="2">
        <v>44183</v>
      </c>
      <c r="BC1444">
        <v>512272</v>
      </c>
      <c r="BD1444">
        <v>31</v>
      </c>
    </row>
    <row r="1445" spans="1:56" hidden="1" x14ac:dyDescent="0.15">
      <c r="A1445">
        <v>238</v>
      </c>
      <c r="B1445">
        <v>27</v>
      </c>
      <c r="C1445">
        <v>3</v>
      </c>
      <c r="D1445">
        <v>3</v>
      </c>
      <c r="E1445">
        <v>0</v>
      </c>
      <c r="F1445">
        <f>-23-18</f>
        <v>-41</v>
      </c>
      <c r="G1445" s="1">
        <v>45110</v>
      </c>
      <c r="H1445" t="s">
        <v>2267</v>
      </c>
      <c r="I1445" t="s">
        <v>56</v>
      </c>
      <c r="J1445">
        <v>245</v>
      </c>
      <c r="K1445" s="1">
        <v>43542</v>
      </c>
      <c r="L1445" s="1">
        <v>43542</v>
      </c>
      <c r="M1445" s="1">
        <v>43542</v>
      </c>
      <c r="N1445" t="s">
        <v>1827</v>
      </c>
      <c r="O1445" t="s">
        <v>1828</v>
      </c>
      <c r="P1445" t="s">
        <v>1829</v>
      </c>
      <c r="Q1445" t="s">
        <v>1830</v>
      </c>
      <c r="R1445" s="1">
        <v>45361</v>
      </c>
      <c r="T1445" t="s">
        <v>2295</v>
      </c>
      <c r="U1445" t="s">
        <v>1684</v>
      </c>
      <c r="W1445" t="s">
        <v>1685</v>
      </c>
      <c r="X1445" t="s">
        <v>59</v>
      </c>
      <c r="Y1445" t="s">
        <v>1686</v>
      </c>
      <c r="Z1445" t="s">
        <v>1687</v>
      </c>
      <c r="AA1445" t="s">
        <v>1688</v>
      </c>
      <c r="AC1445">
        <v>1</v>
      </c>
      <c r="AG1445" t="s">
        <v>2258</v>
      </c>
      <c r="AL1445">
        <v>0</v>
      </c>
      <c r="AM1445">
        <v>0</v>
      </c>
      <c r="AN1445">
        <v>1</v>
      </c>
      <c r="AO1445">
        <v>1</v>
      </c>
      <c r="AR1445" s="2">
        <v>45110.697893518518</v>
      </c>
      <c r="AS1445" s="2">
        <v>45110.697893518518</v>
      </c>
      <c r="AT1445">
        <v>512272</v>
      </c>
      <c r="AU1445">
        <v>29</v>
      </c>
      <c r="AV1445">
        <v>0</v>
      </c>
      <c r="AW1445">
        <v>2</v>
      </c>
      <c r="AX1445" t="s">
        <v>3178</v>
      </c>
      <c r="AY1445" t="s">
        <v>1831</v>
      </c>
      <c r="BA1445" s="2">
        <v>45110.688437500001</v>
      </c>
      <c r="BB1445" s="2">
        <v>44183</v>
      </c>
      <c r="BC1445">
        <v>512272</v>
      </c>
      <c r="BD1445">
        <v>31</v>
      </c>
    </row>
    <row r="1446" spans="1:56" hidden="1" x14ac:dyDescent="0.15">
      <c r="A1446">
        <v>238</v>
      </c>
      <c r="B1446">
        <v>27</v>
      </c>
      <c r="C1446">
        <v>3</v>
      </c>
      <c r="D1446">
        <v>3</v>
      </c>
      <c r="E1446">
        <v>0</v>
      </c>
      <c r="F1446">
        <f>-23-18</f>
        <v>-41</v>
      </c>
      <c r="G1446" s="1">
        <v>45110</v>
      </c>
      <c r="H1446" t="s">
        <v>2267</v>
      </c>
      <c r="I1446" t="s">
        <v>56</v>
      </c>
      <c r="J1446">
        <v>245</v>
      </c>
      <c r="K1446" s="1">
        <v>43542</v>
      </c>
      <c r="L1446" s="1">
        <v>43542</v>
      </c>
      <c r="M1446" s="1">
        <v>43542</v>
      </c>
      <c r="N1446" t="s">
        <v>1832</v>
      </c>
      <c r="O1446" t="s">
        <v>1833</v>
      </c>
      <c r="P1446" t="s">
        <v>1834</v>
      </c>
      <c r="Q1446" t="s">
        <v>1835</v>
      </c>
      <c r="R1446" s="1">
        <v>45361</v>
      </c>
      <c r="T1446" t="s">
        <v>2295</v>
      </c>
      <c r="U1446" t="s">
        <v>1684</v>
      </c>
      <c r="W1446" t="s">
        <v>1685</v>
      </c>
      <c r="X1446" t="s">
        <v>59</v>
      </c>
      <c r="Y1446" t="s">
        <v>1686</v>
      </c>
      <c r="Z1446" t="s">
        <v>1687</v>
      </c>
      <c r="AA1446" t="s">
        <v>1688</v>
      </c>
      <c r="AC1446">
        <v>1</v>
      </c>
      <c r="AG1446" t="s">
        <v>2258</v>
      </c>
      <c r="AL1446">
        <v>0</v>
      </c>
      <c r="AM1446">
        <v>0</v>
      </c>
      <c r="AN1446">
        <v>1</v>
      </c>
      <c r="AO1446">
        <v>1</v>
      </c>
      <c r="AR1446" s="2">
        <v>45110.697893518518</v>
      </c>
      <c r="AS1446" s="2">
        <v>45110.697893518518</v>
      </c>
      <c r="AT1446">
        <v>512272</v>
      </c>
      <c r="AU1446">
        <v>30</v>
      </c>
      <c r="AV1446">
        <v>0</v>
      </c>
      <c r="AW1446">
        <v>2</v>
      </c>
      <c r="AX1446" t="s">
        <v>2846</v>
      </c>
      <c r="AY1446" t="s">
        <v>2845</v>
      </c>
      <c r="BA1446" s="2">
        <v>44748.553368055553</v>
      </c>
      <c r="BB1446" s="2">
        <v>44183</v>
      </c>
      <c r="BC1446">
        <v>512272</v>
      </c>
      <c r="BD1446">
        <v>31</v>
      </c>
    </row>
    <row r="1447" spans="1:56" hidden="1" x14ac:dyDescent="0.15">
      <c r="A1447">
        <v>238</v>
      </c>
      <c r="B1447">
        <v>27</v>
      </c>
      <c r="C1447">
        <v>3</v>
      </c>
      <c r="D1447">
        <v>3</v>
      </c>
      <c r="E1447">
        <v>0</v>
      </c>
      <c r="F1447">
        <f>-23-18</f>
        <v>-41</v>
      </c>
      <c r="G1447" s="1">
        <v>45110</v>
      </c>
      <c r="H1447" t="s">
        <v>2267</v>
      </c>
      <c r="I1447" t="s">
        <v>56</v>
      </c>
      <c r="J1447">
        <v>245</v>
      </c>
      <c r="K1447" s="1">
        <v>43542</v>
      </c>
      <c r="L1447" s="1">
        <v>43542</v>
      </c>
      <c r="M1447" s="1">
        <v>43542</v>
      </c>
      <c r="N1447" t="s">
        <v>3177</v>
      </c>
      <c r="O1447" t="s">
        <v>1838</v>
      </c>
      <c r="P1447" t="s">
        <v>1839</v>
      </c>
      <c r="Q1447" t="s">
        <v>1840</v>
      </c>
      <c r="R1447" s="1">
        <v>45361</v>
      </c>
      <c r="T1447" t="s">
        <v>2295</v>
      </c>
      <c r="U1447" t="s">
        <v>1684</v>
      </c>
      <c r="W1447" t="s">
        <v>1685</v>
      </c>
      <c r="X1447" t="s">
        <v>59</v>
      </c>
      <c r="Y1447" t="s">
        <v>1686</v>
      </c>
      <c r="Z1447" t="s">
        <v>1687</v>
      </c>
      <c r="AA1447" t="s">
        <v>1688</v>
      </c>
      <c r="AC1447">
        <v>1</v>
      </c>
      <c r="AG1447" t="s">
        <v>2258</v>
      </c>
      <c r="AL1447">
        <v>0</v>
      </c>
      <c r="AM1447">
        <v>0</v>
      </c>
      <c r="AN1447">
        <v>1</v>
      </c>
      <c r="AO1447">
        <v>1</v>
      </c>
      <c r="AR1447" s="2">
        <v>45110.697893518518</v>
      </c>
      <c r="AS1447" s="2">
        <v>45110.697893518518</v>
      </c>
      <c r="AT1447">
        <v>512272</v>
      </c>
      <c r="AU1447">
        <v>31</v>
      </c>
      <c r="AV1447">
        <v>0</v>
      </c>
      <c r="AW1447">
        <v>2</v>
      </c>
      <c r="AX1447" t="s">
        <v>3176</v>
      </c>
      <c r="AY1447" t="s">
        <v>1841</v>
      </c>
      <c r="BA1447" s="2">
        <v>45110.689074074071</v>
      </c>
      <c r="BB1447" s="2">
        <v>44183</v>
      </c>
      <c r="BC1447">
        <v>512272</v>
      </c>
      <c r="BD1447">
        <v>31</v>
      </c>
    </row>
    <row r="1448" spans="1:56" hidden="1" x14ac:dyDescent="0.15">
      <c r="A1448">
        <v>238</v>
      </c>
      <c r="B1448">
        <v>27</v>
      </c>
      <c r="C1448">
        <v>3</v>
      </c>
      <c r="D1448">
        <v>3</v>
      </c>
      <c r="E1448">
        <v>0</v>
      </c>
      <c r="F1448">
        <f>-23-18</f>
        <v>-41</v>
      </c>
      <c r="G1448" s="1">
        <v>45110</v>
      </c>
      <c r="H1448" t="s">
        <v>2267</v>
      </c>
      <c r="I1448" t="s">
        <v>56</v>
      </c>
      <c r="J1448">
        <v>245</v>
      </c>
      <c r="K1448" s="1">
        <v>43542</v>
      </c>
      <c r="L1448" s="1">
        <v>43542</v>
      </c>
      <c r="M1448" s="1">
        <v>43542</v>
      </c>
      <c r="N1448" t="s">
        <v>3175</v>
      </c>
      <c r="O1448" t="s">
        <v>1848</v>
      </c>
      <c r="P1448" t="s">
        <v>1849</v>
      </c>
      <c r="Q1448" t="s">
        <v>1850</v>
      </c>
      <c r="R1448" s="1">
        <v>45361</v>
      </c>
      <c r="T1448" t="s">
        <v>2295</v>
      </c>
      <c r="U1448" t="s">
        <v>1684</v>
      </c>
      <c r="W1448" t="s">
        <v>1685</v>
      </c>
      <c r="X1448" t="s">
        <v>59</v>
      </c>
      <c r="Y1448" t="s">
        <v>1686</v>
      </c>
      <c r="Z1448" t="s">
        <v>1687</v>
      </c>
      <c r="AA1448" t="s">
        <v>1688</v>
      </c>
      <c r="AC1448">
        <v>1</v>
      </c>
      <c r="AG1448" t="s">
        <v>2258</v>
      </c>
      <c r="AL1448">
        <v>0</v>
      </c>
      <c r="AM1448">
        <v>0</v>
      </c>
      <c r="AN1448">
        <v>1</v>
      </c>
      <c r="AO1448">
        <v>1</v>
      </c>
      <c r="AR1448" s="2">
        <v>45110.697893518518</v>
      </c>
      <c r="AS1448" s="2">
        <v>45110.697893518518</v>
      </c>
      <c r="AT1448">
        <v>512272</v>
      </c>
      <c r="AU1448">
        <v>33</v>
      </c>
      <c r="AV1448">
        <v>0</v>
      </c>
      <c r="AW1448">
        <v>2</v>
      </c>
      <c r="AX1448" t="s">
        <v>3174</v>
      </c>
      <c r="AY1448" t="s">
        <v>3173</v>
      </c>
      <c r="BA1448" s="2">
        <v>45110.689675925925</v>
      </c>
      <c r="BB1448" s="2">
        <v>44183</v>
      </c>
      <c r="BC1448">
        <v>512272</v>
      </c>
      <c r="BD1448">
        <v>31</v>
      </c>
    </row>
    <row r="1449" spans="1:56" hidden="1" x14ac:dyDescent="0.15">
      <c r="A1449">
        <v>238</v>
      </c>
      <c r="B1449">
        <v>27</v>
      </c>
      <c r="C1449">
        <v>3</v>
      </c>
      <c r="D1449">
        <v>3</v>
      </c>
      <c r="E1449">
        <v>0</v>
      </c>
      <c r="F1449">
        <f>-23-18</f>
        <v>-41</v>
      </c>
      <c r="G1449" s="1">
        <v>45110</v>
      </c>
      <c r="H1449" t="s">
        <v>2267</v>
      </c>
      <c r="I1449" t="s">
        <v>56</v>
      </c>
      <c r="J1449">
        <v>245</v>
      </c>
      <c r="K1449" s="1">
        <v>43542</v>
      </c>
      <c r="L1449" s="1">
        <v>43542</v>
      </c>
      <c r="M1449" s="1">
        <v>43542</v>
      </c>
      <c r="N1449" t="s">
        <v>1852</v>
      </c>
      <c r="O1449" t="s">
        <v>1853</v>
      </c>
      <c r="P1449" t="s">
        <v>1854</v>
      </c>
      <c r="Q1449" t="s">
        <v>1855</v>
      </c>
      <c r="R1449" s="1">
        <v>45361</v>
      </c>
      <c r="T1449" t="s">
        <v>2295</v>
      </c>
      <c r="U1449" t="s">
        <v>1684</v>
      </c>
      <c r="W1449" t="s">
        <v>1685</v>
      </c>
      <c r="X1449" t="s">
        <v>59</v>
      </c>
      <c r="Y1449" t="s">
        <v>1686</v>
      </c>
      <c r="Z1449" t="s">
        <v>1687</v>
      </c>
      <c r="AA1449" t="s">
        <v>1688</v>
      </c>
      <c r="AC1449">
        <v>1</v>
      </c>
      <c r="AG1449" t="s">
        <v>2258</v>
      </c>
      <c r="AL1449">
        <v>0</v>
      </c>
      <c r="AM1449">
        <v>0</v>
      </c>
      <c r="AN1449">
        <v>1</v>
      </c>
      <c r="AO1449">
        <v>1</v>
      </c>
      <c r="AR1449" s="2">
        <v>45110.697893518518</v>
      </c>
      <c r="AS1449" s="2">
        <v>45110.697893518518</v>
      </c>
      <c r="AT1449">
        <v>512272</v>
      </c>
      <c r="AU1449">
        <v>34</v>
      </c>
      <c r="AV1449">
        <v>0</v>
      </c>
      <c r="AW1449">
        <v>2</v>
      </c>
      <c r="AX1449" t="s">
        <v>3172</v>
      </c>
      <c r="AY1449" t="s">
        <v>1856</v>
      </c>
      <c r="BA1449" s="2">
        <v>45110.69</v>
      </c>
      <c r="BB1449" s="2">
        <v>44183</v>
      </c>
      <c r="BC1449">
        <v>512272</v>
      </c>
      <c r="BD1449">
        <v>31</v>
      </c>
    </row>
    <row r="1450" spans="1:56" hidden="1" x14ac:dyDescent="0.15">
      <c r="A1450">
        <v>238</v>
      </c>
      <c r="B1450">
        <v>27</v>
      </c>
      <c r="C1450">
        <v>3</v>
      </c>
      <c r="D1450">
        <v>3</v>
      </c>
      <c r="E1450">
        <v>0</v>
      </c>
      <c r="F1450">
        <f>-23-18</f>
        <v>-41</v>
      </c>
      <c r="G1450" s="1">
        <v>45110</v>
      </c>
      <c r="H1450" t="s">
        <v>2267</v>
      </c>
      <c r="I1450" t="s">
        <v>56</v>
      </c>
      <c r="J1450">
        <v>245</v>
      </c>
      <c r="K1450" s="1">
        <v>43542</v>
      </c>
      <c r="L1450" s="1">
        <v>43542</v>
      </c>
      <c r="M1450" s="1">
        <v>43542</v>
      </c>
      <c r="N1450" t="s">
        <v>1857</v>
      </c>
      <c r="O1450" t="s">
        <v>1858</v>
      </c>
      <c r="P1450" t="s">
        <v>1859</v>
      </c>
      <c r="Q1450" t="s">
        <v>1860</v>
      </c>
      <c r="R1450" s="1">
        <v>45361</v>
      </c>
      <c r="T1450" t="s">
        <v>2295</v>
      </c>
      <c r="U1450" t="s">
        <v>1684</v>
      </c>
      <c r="W1450" t="s">
        <v>1685</v>
      </c>
      <c r="X1450" t="s">
        <v>59</v>
      </c>
      <c r="Y1450" t="s">
        <v>1686</v>
      </c>
      <c r="Z1450" t="s">
        <v>1687</v>
      </c>
      <c r="AA1450" t="s">
        <v>1688</v>
      </c>
      <c r="AC1450">
        <v>1</v>
      </c>
      <c r="AG1450" t="s">
        <v>2258</v>
      </c>
      <c r="AL1450">
        <v>0</v>
      </c>
      <c r="AM1450">
        <v>0</v>
      </c>
      <c r="AN1450">
        <v>1</v>
      </c>
      <c r="AO1450">
        <v>1</v>
      </c>
      <c r="AR1450" s="2">
        <v>45110.697893518518</v>
      </c>
      <c r="AS1450" s="2">
        <v>45110.697893518518</v>
      </c>
      <c r="AT1450">
        <v>512272</v>
      </c>
      <c r="AU1450">
        <v>35</v>
      </c>
      <c r="AV1450">
        <v>0</v>
      </c>
      <c r="AW1450">
        <v>2</v>
      </c>
      <c r="AX1450" t="s">
        <v>2308</v>
      </c>
      <c r="AY1450" t="s">
        <v>2309</v>
      </c>
      <c r="BA1450" s="2">
        <v>44342.474282407406</v>
      </c>
      <c r="BB1450" s="2">
        <v>44183</v>
      </c>
      <c r="BC1450">
        <v>99127</v>
      </c>
      <c r="BD1450">
        <v>31</v>
      </c>
    </row>
    <row r="1451" spans="1:56" hidden="1" x14ac:dyDescent="0.15">
      <c r="A1451">
        <v>238</v>
      </c>
      <c r="B1451">
        <v>27</v>
      </c>
      <c r="C1451">
        <v>3</v>
      </c>
      <c r="D1451">
        <v>3</v>
      </c>
      <c r="E1451">
        <v>0</v>
      </c>
      <c r="F1451">
        <f>-23-18</f>
        <v>-41</v>
      </c>
      <c r="G1451" s="1">
        <v>45110</v>
      </c>
      <c r="H1451" t="s">
        <v>2267</v>
      </c>
      <c r="I1451" t="s">
        <v>56</v>
      </c>
      <c r="J1451">
        <v>245</v>
      </c>
      <c r="K1451" s="1">
        <v>43542</v>
      </c>
      <c r="L1451" s="1">
        <v>43542</v>
      </c>
      <c r="M1451" s="1">
        <v>43542</v>
      </c>
      <c r="N1451" t="s">
        <v>3171</v>
      </c>
      <c r="O1451" t="s">
        <v>1863</v>
      </c>
      <c r="P1451" t="s">
        <v>1864</v>
      </c>
      <c r="Q1451" t="s">
        <v>1865</v>
      </c>
      <c r="R1451" s="1">
        <v>45361</v>
      </c>
      <c r="T1451" t="s">
        <v>2295</v>
      </c>
      <c r="U1451" t="s">
        <v>1684</v>
      </c>
      <c r="W1451" t="s">
        <v>1685</v>
      </c>
      <c r="X1451" t="s">
        <v>59</v>
      </c>
      <c r="Y1451" t="s">
        <v>1686</v>
      </c>
      <c r="Z1451" t="s">
        <v>1687</v>
      </c>
      <c r="AA1451" t="s">
        <v>1688</v>
      </c>
      <c r="AC1451">
        <v>1</v>
      </c>
      <c r="AG1451" t="s">
        <v>2258</v>
      </c>
      <c r="AL1451">
        <v>0</v>
      </c>
      <c r="AM1451">
        <v>0</v>
      </c>
      <c r="AN1451">
        <v>1</v>
      </c>
      <c r="AO1451">
        <v>1</v>
      </c>
      <c r="AR1451" s="2">
        <v>45110.697893518518</v>
      </c>
      <c r="AS1451" s="2">
        <v>45110.697893518518</v>
      </c>
      <c r="AT1451">
        <v>512272</v>
      </c>
      <c r="AU1451">
        <v>36</v>
      </c>
      <c r="AV1451">
        <v>0</v>
      </c>
      <c r="AW1451">
        <v>2</v>
      </c>
      <c r="AX1451" t="s">
        <v>3170</v>
      </c>
      <c r="AY1451" t="s">
        <v>1866</v>
      </c>
      <c r="BA1451" s="2">
        <v>45110.690520833334</v>
      </c>
      <c r="BB1451" s="2">
        <v>44183</v>
      </c>
      <c r="BC1451">
        <v>512272</v>
      </c>
      <c r="BD1451">
        <v>31</v>
      </c>
    </row>
    <row r="1452" spans="1:56" hidden="1" x14ac:dyDescent="0.15">
      <c r="A1452">
        <v>238</v>
      </c>
      <c r="B1452">
        <v>27</v>
      </c>
      <c r="C1452">
        <v>3</v>
      </c>
      <c r="D1452">
        <v>3</v>
      </c>
      <c r="E1452">
        <v>0</v>
      </c>
      <c r="F1452">
        <f>-23-18</f>
        <v>-41</v>
      </c>
      <c r="G1452" s="1">
        <v>45110</v>
      </c>
      <c r="H1452" t="s">
        <v>2267</v>
      </c>
      <c r="I1452" t="s">
        <v>56</v>
      </c>
      <c r="J1452">
        <v>245</v>
      </c>
      <c r="K1452" s="1">
        <v>43542</v>
      </c>
      <c r="L1452" s="1">
        <v>43542</v>
      </c>
      <c r="M1452" s="1">
        <v>43542</v>
      </c>
      <c r="N1452" t="s">
        <v>3169</v>
      </c>
      <c r="O1452" t="s">
        <v>1868</v>
      </c>
      <c r="P1452" t="s">
        <v>1869</v>
      </c>
      <c r="Q1452" t="s">
        <v>1870</v>
      </c>
      <c r="R1452" s="1">
        <v>45361</v>
      </c>
      <c r="T1452" t="s">
        <v>2295</v>
      </c>
      <c r="U1452" t="s">
        <v>1684</v>
      </c>
      <c r="W1452" t="s">
        <v>1685</v>
      </c>
      <c r="X1452" t="s">
        <v>59</v>
      </c>
      <c r="Y1452" t="s">
        <v>1686</v>
      </c>
      <c r="Z1452" t="s">
        <v>1687</v>
      </c>
      <c r="AA1452" t="s">
        <v>1688</v>
      </c>
      <c r="AC1452">
        <v>1</v>
      </c>
      <c r="AG1452" t="s">
        <v>2258</v>
      </c>
      <c r="AL1452">
        <v>0</v>
      </c>
      <c r="AM1452">
        <v>0</v>
      </c>
      <c r="AN1452">
        <v>1</v>
      </c>
      <c r="AO1452">
        <v>1</v>
      </c>
      <c r="AR1452" s="2">
        <v>45110.697893518518</v>
      </c>
      <c r="AS1452" s="2">
        <v>45110.697893518518</v>
      </c>
      <c r="AT1452">
        <v>512272</v>
      </c>
      <c r="AU1452">
        <v>37</v>
      </c>
      <c r="AV1452">
        <v>0</v>
      </c>
      <c r="AW1452">
        <v>2</v>
      </c>
      <c r="AX1452" t="s">
        <v>2524</v>
      </c>
      <c r="AY1452" t="s">
        <v>2525</v>
      </c>
      <c r="BA1452" s="2">
        <v>45110.690694444442</v>
      </c>
      <c r="BB1452" s="2">
        <v>44183</v>
      </c>
      <c r="BC1452">
        <v>512272</v>
      </c>
      <c r="BD1452">
        <v>31</v>
      </c>
    </row>
    <row r="1453" spans="1:56" hidden="1" x14ac:dyDescent="0.15">
      <c r="A1453">
        <v>238</v>
      </c>
      <c r="B1453">
        <v>27</v>
      </c>
      <c r="C1453">
        <v>3</v>
      </c>
      <c r="D1453">
        <v>3</v>
      </c>
      <c r="E1453">
        <v>0</v>
      </c>
      <c r="F1453">
        <f>-23-18</f>
        <v>-41</v>
      </c>
      <c r="G1453" s="1">
        <v>45110</v>
      </c>
      <c r="H1453" t="s">
        <v>2267</v>
      </c>
      <c r="I1453" t="s">
        <v>56</v>
      </c>
      <c r="J1453">
        <v>245</v>
      </c>
      <c r="K1453" s="1">
        <v>43542</v>
      </c>
      <c r="L1453" s="1">
        <v>43542</v>
      </c>
      <c r="M1453" s="1">
        <v>43542</v>
      </c>
      <c r="N1453" t="s">
        <v>1872</v>
      </c>
      <c r="O1453" t="s">
        <v>1873</v>
      </c>
      <c r="P1453" t="s">
        <v>1874</v>
      </c>
      <c r="Q1453" t="s">
        <v>1875</v>
      </c>
      <c r="R1453" s="1">
        <v>45361</v>
      </c>
      <c r="T1453" t="s">
        <v>2295</v>
      </c>
      <c r="U1453" t="s">
        <v>1684</v>
      </c>
      <c r="W1453" t="s">
        <v>1685</v>
      </c>
      <c r="X1453" t="s">
        <v>59</v>
      </c>
      <c r="Y1453" t="s">
        <v>1686</v>
      </c>
      <c r="Z1453" t="s">
        <v>1687</v>
      </c>
      <c r="AA1453" t="s">
        <v>1688</v>
      </c>
      <c r="AC1453">
        <v>1</v>
      </c>
      <c r="AG1453" t="s">
        <v>2258</v>
      </c>
      <c r="AL1453">
        <v>0</v>
      </c>
      <c r="AM1453">
        <v>0</v>
      </c>
      <c r="AN1453">
        <v>1</v>
      </c>
      <c r="AO1453">
        <v>1</v>
      </c>
      <c r="AR1453" s="2">
        <v>45110.697893518518</v>
      </c>
      <c r="AS1453" s="2">
        <v>45110.697893518518</v>
      </c>
      <c r="AT1453">
        <v>512272</v>
      </c>
      <c r="AU1453">
        <v>38</v>
      </c>
      <c r="AV1453">
        <v>0</v>
      </c>
      <c r="AW1453">
        <v>2</v>
      </c>
      <c r="AX1453" t="s">
        <v>2310</v>
      </c>
      <c r="AY1453" t="s">
        <v>2311</v>
      </c>
      <c r="BA1453" s="2">
        <v>44342.476307870369</v>
      </c>
      <c r="BB1453" s="2">
        <v>44183</v>
      </c>
      <c r="BC1453">
        <v>99127</v>
      </c>
      <c r="BD1453">
        <v>31</v>
      </c>
    </row>
    <row r="1454" spans="1:56" hidden="1" x14ac:dyDescent="0.15">
      <c r="A1454">
        <v>238</v>
      </c>
      <c r="B1454">
        <v>27</v>
      </c>
      <c r="C1454">
        <v>3</v>
      </c>
      <c r="D1454">
        <v>3</v>
      </c>
      <c r="E1454">
        <v>0</v>
      </c>
      <c r="F1454">
        <f>-23-18</f>
        <v>-41</v>
      </c>
      <c r="G1454" s="1">
        <v>45110</v>
      </c>
      <c r="H1454" t="s">
        <v>2267</v>
      </c>
      <c r="I1454" t="s">
        <v>56</v>
      </c>
      <c r="J1454">
        <v>245</v>
      </c>
      <c r="K1454" s="1">
        <v>43542</v>
      </c>
      <c r="L1454" s="1">
        <v>43542</v>
      </c>
      <c r="M1454" s="1">
        <v>43542</v>
      </c>
      <c r="N1454" t="s">
        <v>1877</v>
      </c>
      <c r="O1454" t="s">
        <v>1878</v>
      </c>
      <c r="P1454" t="s">
        <v>1879</v>
      </c>
      <c r="Q1454" t="s">
        <v>1880</v>
      </c>
      <c r="R1454" s="1">
        <v>45361</v>
      </c>
      <c r="T1454" t="s">
        <v>2295</v>
      </c>
      <c r="U1454" t="s">
        <v>1684</v>
      </c>
      <c r="W1454" t="s">
        <v>1685</v>
      </c>
      <c r="X1454" t="s">
        <v>59</v>
      </c>
      <c r="Y1454" t="s">
        <v>1686</v>
      </c>
      <c r="Z1454" t="s">
        <v>1687</v>
      </c>
      <c r="AA1454" t="s">
        <v>1688</v>
      </c>
      <c r="AC1454">
        <v>1</v>
      </c>
      <c r="AG1454" t="s">
        <v>2258</v>
      </c>
      <c r="AL1454">
        <v>0</v>
      </c>
      <c r="AM1454">
        <v>0</v>
      </c>
      <c r="AN1454">
        <v>1</v>
      </c>
      <c r="AO1454">
        <v>1</v>
      </c>
      <c r="AR1454" s="2">
        <v>45110.697893518518</v>
      </c>
      <c r="AS1454" s="2">
        <v>45110.697893518518</v>
      </c>
      <c r="AT1454">
        <v>512272</v>
      </c>
      <c r="AU1454">
        <v>39</v>
      </c>
      <c r="AV1454">
        <v>0</v>
      </c>
      <c r="AW1454">
        <v>2</v>
      </c>
      <c r="AX1454" t="s">
        <v>2722</v>
      </c>
      <c r="AY1454" t="s">
        <v>2721</v>
      </c>
      <c r="BA1454" s="2">
        <v>44720.381701388891</v>
      </c>
      <c r="BB1454" s="2">
        <v>44183</v>
      </c>
      <c r="BC1454">
        <v>512272</v>
      </c>
      <c r="BD1454">
        <v>31</v>
      </c>
    </row>
    <row r="1455" spans="1:56" hidden="1" x14ac:dyDescent="0.15">
      <c r="A1455">
        <v>238</v>
      </c>
      <c r="B1455">
        <v>27</v>
      </c>
      <c r="C1455">
        <v>3</v>
      </c>
      <c r="D1455">
        <v>3</v>
      </c>
      <c r="E1455">
        <v>0</v>
      </c>
      <c r="F1455">
        <f>-23-18</f>
        <v>-41</v>
      </c>
      <c r="G1455" s="1">
        <v>45110</v>
      </c>
      <c r="H1455" t="s">
        <v>2267</v>
      </c>
      <c r="I1455" t="s">
        <v>56</v>
      </c>
      <c r="J1455">
        <v>245</v>
      </c>
      <c r="K1455" s="1">
        <v>43542</v>
      </c>
      <c r="L1455" s="1">
        <v>43542</v>
      </c>
      <c r="M1455" s="1">
        <v>43542</v>
      </c>
      <c r="N1455" t="s">
        <v>1882</v>
      </c>
      <c r="O1455" t="s">
        <v>1883</v>
      </c>
      <c r="P1455" t="s">
        <v>1884</v>
      </c>
      <c r="Q1455" t="s">
        <v>1885</v>
      </c>
      <c r="R1455" s="1">
        <v>45361</v>
      </c>
      <c r="T1455" t="s">
        <v>2295</v>
      </c>
      <c r="U1455" t="s">
        <v>1684</v>
      </c>
      <c r="W1455" t="s">
        <v>1685</v>
      </c>
      <c r="X1455" t="s">
        <v>59</v>
      </c>
      <c r="Y1455" t="s">
        <v>1686</v>
      </c>
      <c r="Z1455" t="s">
        <v>1687</v>
      </c>
      <c r="AA1455" t="s">
        <v>1688</v>
      </c>
      <c r="AC1455">
        <v>1</v>
      </c>
      <c r="AG1455" t="s">
        <v>2258</v>
      </c>
      <c r="AL1455">
        <v>0</v>
      </c>
      <c r="AM1455">
        <v>0</v>
      </c>
      <c r="AN1455">
        <v>1</v>
      </c>
      <c r="AO1455">
        <v>1</v>
      </c>
      <c r="AR1455" s="2">
        <v>45110.697893518518</v>
      </c>
      <c r="AS1455" s="2">
        <v>45110.697893518518</v>
      </c>
      <c r="AT1455">
        <v>512272</v>
      </c>
      <c r="AU1455">
        <v>40</v>
      </c>
      <c r="AV1455">
        <v>0</v>
      </c>
      <c r="AW1455">
        <v>2</v>
      </c>
      <c r="AX1455" t="s">
        <v>2314</v>
      </c>
      <c r="AY1455" t="s">
        <v>2315</v>
      </c>
      <c r="BA1455" s="2">
        <v>44333.606412037036</v>
      </c>
      <c r="BB1455" s="2">
        <v>44183</v>
      </c>
      <c r="BC1455">
        <v>99127</v>
      </c>
      <c r="BD1455">
        <v>31</v>
      </c>
    </row>
    <row r="1456" spans="1:56" hidden="1" x14ac:dyDescent="0.15">
      <c r="A1456">
        <v>238</v>
      </c>
      <c r="B1456">
        <v>27</v>
      </c>
      <c r="C1456">
        <v>3</v>
      </c>
      <c r="D1456">
        <v>3</v>
      </c>
      <c r="E1456">
        <v>0</v>
      </c>
      <c r="F1456">
        <f>-23-18</f>
        <v>-41</v>
      </c>
      <c r="G1456" s="1">
        <v>45110</v>
      </c>
      <c r="H1456" t="s">
        <v>2267</v>
      </c>
      <c r="I1456" t="s">
        <v>56</v>
      </c>
      <c r="J1456">
        <v>245</v>
      </c>
      <c r="K1456" s="1">
        <v>43542</v>
      </c>
      <c r="L1456" s="1">
        <v>43542</v>
      </c>
      <c r="M1456" s="1">
        <v>43542</v>
      </c>
      <c r="N1456" t="s">
        <v>3168</v>
      </c>
      <c r="O1456" t="s">
        <v>1893</v>
      </c>
      <c r="P1456" t="s">
        <v>1894</v>
      </c>
      <c r="Q1456" t="s">
        <v>1895</v>
      </c>
      <c r="R1456" s="1">
        <v>45361</v>
      </c>
      <c r="T1456" t="s">
        <v>2295</v>
      </c>
      <c r="U1456" t="s">
        <v>1684</v>
      </c>
      <c r="W1456" t="s">
        <v>1685</v>
      </c>
      <c r="X1456" t="s">
        <v>59</v>
      </c>
      <c r="Y1456" t="s">
        <v>1686</v>
      </c>
      <c r="Z1456" t="s">
        <v>1687</v>
      </c>
      <c r="AA1456" t="s">
        <v>1688</v>
      </c>
      <c r="AC1456">
        <v>1</v>
      </c>
      <c r="AG1456" t="s">
        <v>2258</v>
      </c>
      <c r="AL1456">
        <v>0</v>
      </c>
      <c r="AM1456">
        <v>0</v>
      </c>
      <c r="AN1456">
        <v>1</v>
      </c>
      <c r="AO1456">
        <v>1</v>
      </c>
      <c r="AR1456" s="2">
        <v>45110.697893518518</v>
      </c>
      <c r="AS1456" s="2">
        <v>45110.697893518518</v>
      </c>
      <c r="AT1456">
        <v>512272</v>
      </c>
      <c r="AU1456">
        <v>42</v>
      </c>
      <c r="AV1456">
        <v>0</v>
      </c>
      <c r="AW1456">
        <v>2</v>
      </c>
      <c r="AX1456" t="s">
        <v>2526</v>
      </c>
      <c r="AY1456" t="s">
        <v>2527</v>
      </c>
      <c r="BA1456" s="2">
        <v>45110.691134259258</v>
      </c>
      <c r="BB1456" s="2">
        <v>44183</v>
      </c>
      <c r="BC1456">
        <v>512272</v>
      </c>
      <c r="BD1456">
        <v>31</v>
      </c>
    </row>
    <row r="1457" spans="1:56" hidden="1" x14ac:dyDescent="0.15">
      <c r="A1457">
        <v>238</v>
      </c>
      <c r="B1457">
        <v>27</v>
      </c>
      <c r="C1457">
        <v>3</v>
      </c>
      <c r="D1457">
        <v>3</v>
      </c>
      <c r="E1457">
        <v>0</v>
      </c>
      <c r="F1457">
        <f>-23-18</f>
        <v>-41</v>
      </c>
      <c r="G1457" s="1">
        <v>45110</v>
      </c>
      <c r="H1457" t="s">
        <v>2267</v>
      </c>
      <c r="I1457" t="s">
        <v>56</v>
      </c>
      <c r="J1457">
        <v>245</v>
      </c>
      <c r="K1457" s="1">
        <v>43542</v>
      </c>
      <c r="L1457" s="1">
        <v>43542</v>
      </c>
      <c r="M1457" s="1">
        <v>43542</v>
      </c>
      <c r="N1457" t="s">
        <v>3167</v>
      </c>
      <c r="O1457" t="s">
        <v>1903</v>
      </c>
      <c r="P1457" t="s">
        <v>1904</v>
      </c>
      <c r="Q1457" t="s">
        <v>1905</v>
      </c>
      <c r="R1457" s="1">
        <v>45361</v>
      </c>
      <c r="T1457" t="s">
        <v>2295</v>
      </c>
      <c r="U1457" t="s">
        <v>1684</v>
      </c>
      <c r="W1457" t="s">
        <v>1685</v>
      </c>
      <c r="X1457" t="s">
        <v>59</v>
      </c>
      <c r="Y1457" t="s">
        <v>1686</v>
      </c>
      <c r="Z1457" t="s">
        <v>1687</v>
      </c>
      <c r="AA1457" t="s">
        <v>1688</v>
      </c>
      <c r="AC1457">
        <v>1</v>
      </c>
      <c r="AG1457" t="s">
        <v>2258</v>
      </c>
      <c r="AL1457">
        <v>0</v>
      </c>
      <c r="AM1457">
        <v>0</v>
      </c>
      <c r="AN1457">
        <v>1</v>
      </c>
      <c r="AO1457">
        <v>1</v>
      </c>
      <c r="AR1457" s="2">
        <v>45110.697893518518</v>
      </c>
      <c r="AS1457" s="2">
        <v>45110.697893518518</v>
      </c>
      <c r="AT1457">
        <v>512272</v>
      </c>
      <c r="AU1457">
        <v>44</v>
      </c>
      <c r="AV1457">
        <v>0</v>
      </c>
      <c r="AW1457">
        <v>2</v>
      </c>
      <c r="AX1457" t="s">
        <v>2530</v>
      </c>
      <c r="AY1457" t="s">
        <v>2531</v>
      </c>
      <c r="BA1457" s="2">
        <v>45110.691562499997</v>
      </c>
      <c r="BB1457" s="2">
        <v>44183</v>
      </c>
      <c r="BC1457">
        <v>512272</v>
      </c>
      <c r="BD1457">
        <v>31</v>
      </c>
    </row>
    <row r="1458" spans="1:56" hidden="1" x14ac:dyDescent="0.15">
      <c r="A1458">
        <v>238</v>
      </c>
      <c r="B1458">
        <v>27</v>
      </c>
      <c r="C1458">
        <v>3</v>
      </c>
      <c r="D1458">
        <v>3</v>
      </c>
      <c r="E1458">
        <v>0</v>
      </c>
      <c r="F1458">
        <f>-23-18</f>
        <v>-41</v>
      </c>
      <c r="G1458" s="1">
        <v>45110</v>
      </c>
      <c r="H1458" t="s">
        <v>2267</v>
      </c>
      <c r="I1458" t="s">
        <v>56</v>
      </c>
      <c r="J1458">
        <v>245</v>
      </c>
      <c r="K1458" s="1">
        <v>43542</v>
      </c>
      <c r="L1458" s="1">
        <v>43542</v>
      </c>
      <c r="M1458" s="1">
        <v>43542</v>
      </c>
      <c r="N1458" t="s">
        <v>1907</v>
      </c>
      <c r="O1458" t="s">
        <v>1913</v>
      </c>
      <c r="P1458" t="s">
        <v>1914</v>
      </c>
      <c r="Q1458" t="s">
        <v>1915</v>
      </c>
      <c r="R1458" s="1">
        <v>45361</v>
      </c>
      <c r="T1458" t="s">
        <v>2295</v>
      </c>
      <c r="U1458" t="s">
        <v>1684</v>
      </c>
      <c r="W1458" t="s">
        <v>1685</v>
      </c>
      <c r="X1458" t="s">
        <v>59</v>
      </c>
      <c r="Y1458" t="s">
        <v>1686</v>
      </c>
      <c r="Z1458" t="s">
        <v>1687</v>
      </c>
      <c r="AA1458" t="s">
        <v>1688</v>
      </c>
      <c r="AC1458">
        <v>1</v>
      </c>
      <c r="AG1458" t="s">
        <v>2258</v>
      </c>
      <c r="AL1458">
        <v>0</v>
      </c>
      <c r="AM1458">
        <v>0</v>
      </c>
      <c r="AN1458">
        <v>1</v>
      </c>
      <c r="AO1458">
        <v>1</v>
      </c>
      <c r="AR1458" s="2">
        <v>45110.697893518518</v>
      </c>
      <c r="AS1458" s="2">
        <v>45110.697893518518</v>
      </c>
      <c r="AT1458">
        <v>512272</v>
      </c>
      <c r="AU1458">
        <v>46</v>
      </c>
      <c r="AV1458">
        <v>0</v>
      </c>
      <c r="AW1458">
        <v>2</v>
      </c>
      <c r="AX1458" t="s">
        <v>2532</v>
      </c>
      <c r="AY1458" t="s">
        <v>2533</v>
      </c>
      <c r="BA1458" s="2">
        <v>45110.691701388889</v>
      </c>
      <c r="BB1458" s="2">
        <v>44183</v>
      </c>
      <c r="BC1458">
        <v>512272</v>
      </c>
      <c r="BD1458">
        <v>31</v>
      </c>
    </row>
    <row r="1459" spans="1:56" hidden="1" x14ac:dyDescent="0.15">
      <c r="A1459">
        <v>238</v>
      </c>
      <c r="B1459">
        <v>27</v>
      </c>
      <c r="C1459">
        <v>3</v>
      </c>
      <c r="D1459">
        <v>3</v>
      </c>
      <c r="E1459">
        <v>0</v>
      </c>
      <c r="F1459">
        <f>-23-18</f>
        <v>-41</v>
      </c>
      <c r="G1459" s="1">
        <v>45110</v>
      </c>
      <c r="H1459" t="s">
        <v>2267</v>
      </c>
      <c r="I1459" t="s">
        <v>56</v>
      </c>
      <c r="J1459">
        <v>245</v>
      </c>
      <c r="K1459" s="1">
        <v>43542</v>
      </c>
      <c r="L1459" s="1">
        <v>43542</v>
      </c>
      <c r="M1459" s="1">
        <v>43542</v>
      </c>
      <c r="N1459" t="s">
        <v>3166</v>
      </c>
      <c r="O1459" t="s">
        <v>1918</v>
      </c>
      <c r="P1459" t="s">
        <v>1919</v>
      </c>
      <c r="Q1459" t="s">
        <v>1920</v>
      </c>
      <c r="R1459" s="1">
        <v>45361</v>
      </c>
      <c r="T1459" t="s">
        <v>2295</v>
      </c>
      <c r="U1459" t="s">
        <v>1684</v>
      </c>
      <c r="W1459" t="s">
        <v>1685</v>
      </c>
      <c r="X1459" t="s">
        <v>59</v>
      </c>
      <c r="Y1459" t="s">
        <v>1686</v>
      </c>
      <c r="Z1459" t="s">
        <v>1687</v>
      </c>
      <c r="AA1459" t="s">
        <v>1688</v>
      </c>
      <c r="AC1459">
        <v>1</v>
      </c>
      <c r="AG1459" t="s">
        <v>2258</v>
      </c>
      <c r="AL1459">
        <v>0</v>
      </c>
      <c r="AM1459">
        <v>0</v>
      </c>
      <c r="AN1459">
        <v>1</v>
      </c>
      <c r="AO1459">
        <v>1</v>
      </c>
      <c r="AR1459" s="2">
        <v>45110.697893518518</v>
      </c>
      <c r="AS1459" s="2">
        <v>45110.697893518518</v>
      </c>
      <c r="AT1459">
        <v>512272</v>
      </c>
      <c r="AU1459">
        <v>47</v>
      </c>
      <c r="AV1459">
        <v>0</v>
      </c>
      <c r="AW1459">
        <v>2</v>
      </c>
      <c r="AX1459" t="s">
        <v>2719</v>
      </c>
      <c r="AY1459" t="s">
        <v>2718</v>
      </c>
      <c r="BA1459" s="2">
        <v>45110.691840277781</v>
      </c>
      <c r="BB1459" s="2">
        <v>44183</v>
      </c>
      <c r="BC1459">
        <v>512272</v>
      </c>
      <c r="BD1459">
        <v>31</v>
      </c>
    </row>
    <row r="1460" spans="1:56" hidden="1" x14ac:dyDescent="0.15">
      <c r="A1460">
        <v>238</v>
      </c>
      <c r="B1460">
        <v>27</v>
      </c>
      <c r="C1460">
        <v>3</v>
      </c>
      <c r="D1460">
        <v>3</v>
      </c>
      <c r="E1460">
        <v>0</v>
      </c>
      <c r="F1460">
        <f>-23-18</f>
        <v>-41</v>
      </c>
      <c r="G1460" s="1">
        <v>45110</v>
      </c>
      <c r="H1460" t="s">
        <v>2267</v>
      </c>
      <c r="I1460" t="s">
        <v>56</v>
      </c>
      <c r="J1460">
        <v>245</v>
      </c>
      <c r="K1460" s="1">
        <v>43542</v>
      </c>
      <c r="L1460" s="1">
        <v>43542</v>
      </c>
      <c r="M1460" s="1">
        <v>43542</v>
      </c>
      <c r="N1460" t="s">
        <v>3165</v>
      </c>
      <c r="O1460" t="s">
        <v>1923</v>
      </c>
      <c r="P1460" t="s">
        <v>1924</v>
      </c>
      <c r="Q1460" t="s">
        <v>1925</v>
      </c>
      <c r="R1460" s="1">
        <v>45361</v>
      </c>
      <c r="T1460" t="s">
        <v>2295</v>
      </c>
      <c r="U1460" t="s">
        <v>1684</v>
      </c>
      <c r="W1460" t="s">
        <v>1685</v>
      </c>
      <c r="X1460" t="s">
        <v>59</v>
      </c>
      <c r="Y1460" t="s">
        <v>1686</v>
      </c>
      <c r="Z1460" t="s">
        <v>1687</v>
      </c>
      <c r="AA1460" t="s">
        <v>1688</v>
      </c>
      <c r="AC1460">
        <v>1</v>
      </c>
      <c r="AG1460" t="s">
        <v>2258</v>
      </c>
      <c r="AL1460">
        <v>0</v>
      </c>
      <c r="AM1460">
        <v>0</v>
      </c>
      <c r="AN1460">
        <v>1</v>
      </c>
      <c r="AO1460">
        <v>1</v>
      </c>
      <c r="AR1460" s="2">
        <v>45110.697893518518</v>
      </c>
      <c r="AS1460" s="2">
        <v>45110.697893518518</v>
      </c>
      <c r="AT1460">
        <v>512272</v>
      </c>
      <c r="AU1460">
        <v>48</v>
      </c>
      <c r="AV1460">
        <v>0</v>
      </c>
      <c r="AW1460">
        <v>2</v>
      </c>
      <c r="AX1460" t="s">
        <v>2827</v>
      </c>
      <c r="AY1460" t="s">
        <v>2826</v>
      </c>
      <c r="BA1460" s="2">
        <v>45110.692048611112</v>
      </c>
      <c r="BB1460" s="2">
        <v>44183</v>
      </c>
      <c r="BC1460">
        <v>512272</v>
      </c>
      <c r="BD1460">
        <v>31</v>
      </c>
    </row>
    <row r="1461" spans="1:56" hidden="1" x14ac:dyDescent="0.15">
      <c r="A1461">
        <v>238</v>
      </c>
      <c r="B1461">
        <v>27</v>
      </c>
      <c r="C1461">
        <v>3</v>
      </c>
      <c r="D1461">
        <v>3</v>
      </c>
      <c r="E1461">
        <v>0</v>
      </c>
      <c r="F1461">
        <f>-23-18</f>
        <v>-41</v>
      </c>
      <c r="G1461" s="1">
        <v>45110</v>
      </c>
      <c r="H1461" t="s">
        <v>2267</v>
      </c>
      <c r="I1461" t="s">
        <v>56</v>
      </c>
      <c r="J1461">
        <v>245</v>
      </c>
      <c r="K1461" s="1">
        <v>43542</v>
      </c>
      <c r="L1461" s="1">
        <v>43542</v>
      </c>
      <c r="M1461" s="1">
        <v>43542</v>
      </c>
      <c r="N1461" t="s">
        <v>3164</v>
      </c>
      <c r="O1461" t="s">
        <v>1928</v>
      </c>
      <c r="P1461" t="s">
        <v>1929</v>
      </c>
      <c r="Q1461" t="s">
        <v>1930</v>
      </c>
      <c r="R1461" s="1">
        <v>45361</v>
      </c>
      <c r="T1461" t="s">
        <v>2295</v>
      </c>
      <c r="U1461" t="s">
        <v>1684</v>
      </c>
      <c r="W1461" t="s">
        <v>1685</v>
      </c>
      <c r="X1461" t="s">
        <v>59</v>
      </c>
      <c r="Y1461" t="s">
        <v>1686</v>
      </c>
      <c r="Z1461" t="s">
        <v>1687</v>
      </c>
      <c r="AA1461" t="s">
        <v>1688</v>
      </c>
      <c r="AC1461">
        <v>1</v>
      </c>
      <c r="AG1461" t="s">
        <v>2258</v>
      </c>
      <c r="AL1461">
        <v>0</v>
      </c>
      <c r="AM1461">
        <v>0</v>
      </c>
      <c r="AN1461">
        <v>1</v>
      </c>
      <c r="AO1461">
        <v>1</v>
      </c>
      <c r="AR1461" s="2">
        <v>45110.697893518518</v>
      </c>
      <c r="AS1461" s="2">
        <v>45110.697893518518</v>
      </c>
      <c r="AT1461">
        <v>512272</v>
      </c>
      <c r="AU1461">
        <v>49</v>
      </c>
      <c r="AV1461">
        <v>0</v>
      </c>
      <c r="AW1461">
        <v>2</v>
      </c>
      <c r="AX1461" t="s">
        <v>3065</v>
      </c>
      <c r="AY1461" t="s">
        <v>3064</v>
      </c>
      <c r="BA1461" s="2">
        <v>45110.692210648151</v>
      </c>
      <c r="BB1461" s="2">
        <v>44183</v>
      </c>
      <c r="BC1461">
        <v>512272</v>
      </c>
      <c r="BD1461">
        <v>31</v>
      </c>
    </row>
    <row r="1462" spans="1:56" hidden="1" x14ac:dyDescent="0.15">
      <c r="A1462">
        <v>238</v>
      </c>
      <c r="B1462">
        <v>27</v>
      </c>
      <c r="C1462">
        <v>3</v>
      </c>
      <c r="D1462">
        <v>3</v>
      </c>
      <c r="E1462">
        <v>0</v>
      </c>
      <c r="F1462">
        <f>-23-18</f>
        <v>-41</v>
      </c>
      <c r="G1462" s="1">
        <v>45110</v>
      </c>
      <c r="H1462" t="s">
        <v>2267</v>
      </c>
      <c r="I1462" t="s">
        <v>56</v>
      </c>
      <c r="J1462">
        <v>245</v>
      </c>
      <c r="K1462" s="1">
        <v>43542</v>
      </c>
      <c r="L1462" s="1">
        <v>43542</v>
      </c>
      <c r="M1462" s="1">
        <v>43542</v>
      </c>
      <c r="N1462" t="s">
        <v>1937</v>
      </c>
      <c r="O1462" t="s">
        <v>1938</v>
      </c>
      <c r="P1462" t="s">
        <v>1939</v>
      </c>
      <c r="Q1462" t="s">
        <v>1940</v>
      </c>
      <c r="R1462" s="1">
        <v>45361</v>
      </c>
      <c r="T1462" t="s">
        <v>2295</v>
      </c>
      <c r="U1462" t="s">
        <v>1684</v>
      </c>
      <c r="W1462" t="s">
        <v>1685</v>
      </c>
      <c r="X1462" t="s">
        <v>59</v>
      </c>
      <c r="Y1462" t="s">
        <v>1686</v>
      </c>
      <c r="Z1462" t="s">
        <v>1687</v>
      </c>
      <c r="AA1462" t="s">
        <v>1688</v>
      </c>
      <c r="AC1462">
        <v>1</v>
      </c>
      <c r="AG1462" t="s">
        <v>2258</v>
      </c>
      <c r="AL1462">
        <v>0</v>
      </c>
      <c r="AM1462">
        <v>0</v>
      </c>
      <c r="AN1462">
        <v>1</v>
      </c>
      <c r="AO1462">
        <v>1</v>
      </c>
      <c r="AR1462" s="2">
        <v>45110.697893518518</v>
      </c>
      <c r="AS1462" s="2">
        <v>45110.697893518518</v>
      </c>
      <c r="AT1462">
        <v>512272</v>
      </c>
      <c r="AU1462">
        <v>51</v>
      </c>
      <c r="AV1462">
        <v>0</v>
      </c>
      <c r="AW1462">
        <v>2</v>
      </c>
      <c r="AX1462" t="s">
        <v>2823</v>
      </c>
      <c r="AY1462" t="s">
        <v>2822</v>
      </c>
      <c r="BA1462" s="2">
        <v>44720.384259259263</v>
      </c>
      <c r="BB1462" s="2">
        <v>44183</v>
      </c>
      <c r="BC1462">
        <v>512272</v>
      </c>
      <c r="BD1462">
        <v>31</v>
      </c>
    </row>
    <row r="1463" spans="1:56" hidden="1" x14ac:dyDescent="0.15">
      <c r="A1463">
        <v>238</v>
      </c>
      <c r="B1463">
        <v>27</v>
      </c>
      <c r="C1463">
        <v>3</v>
      </c>
      <c r="D1463">
        <v>3</v>
      </c>
      <c r="E1463">
        <v>0</v>
      </c>
      <c r="F1463">
        <f>-23-18</f>
        <v>-41</v>
      </c>
      <c r="G1463" s="1">
        <v>45110</v>
      </c>
      <c r="H1463" t="s">
        <v>2267</v>
      </c>
      <c r="I1463" t="s">
        <v>56</v>
      </c>
      <c r="J1463">
        <v>245</v>
      </c>
      <c r="K1463" s="1">
        <v>43542</v>
      </c>
      <c r="L1463" s="1">
        <v>43542</v>
      </c>
      <c r="M1463" s="1">
        <v>43542</v>
      </c>
      <c r="N1463" t="s">
        <v>3163</v>
      </c>
      <c r="O1463" t="s">
        <v>1948</v>
      </c>
      <c r="P1463" t="s">
        <v>1949</v>
      </c>
      <c r="Q1463" t="s">
        <v>1950</v>
      </c>
      <c r="R1463" s="1">
        <v>45361</v>
      </c>
      <c r="T1463" t="s">
        <v>2295</v>
      </c>
      <c r="U1463" t="s">
        <v>1684</v>
      </c>
      <c r="W1463" t="s">
        <v>1685</v>
      </c>
      <c r="X1463" t="s">
        <v>59</v>
      </c>
      <c r="Y1463" t="s">
        <v>1686</v>
      </c>
      <c r="Z1463" t="s">
        <v>1687</v>
      </c>
      <c r="AA1463" t="s">
        <v>1688</v>
      </c>
      <c r="AC1463">
        <v>1</v>
      </c>
      <c r="AG1463" t="s">
        <v>2258</v>
      </c>
      <c r="AL1463">
        <v>0</v>
      </c>
      <c r="AM1463">
        <v>0</v>
      </c>
      <c r="AN1463">
        <v>1</v>
      </c>
      <c r="AO1463">
        <v>1</v>
      </c>
      <c r="AR1463" s="2">
        <v>45110.697893518518</v>
      </c>
      <c r="AS1463" s="2">
        <v>45110.697893518518</v>
      </c>
      <c r="AT1463">
        <v>512272</v>
      </c>
      <c r="AU1463">
        <v>53</v>
      </c>
      <c r="AV1463">
        <v>0</v>
      </c>
      <c r="AW1463">
        <v>2</v>
      </c>
      <c r="AX1463" t="s">
        <v>2821</v>
      </c>
      <c r="AY1463" t="s">
        <v>2820</v>
      </c>
      <c r="BA1463" s="2">
        <v>45110.692488425928</v>
      </c>
      <c r="BB1463" s="2">
        <v>44183</v>
      </c>
      <c r="BC1463">
        <v>512272</v>
      </c>
      <c r="BD1463">
        <v>31</v>
      </c>
    </row>
    <row r="1464" spans="1:56" hidden="1" x14ac:dyDescent="0.15">
      <c r="A1464">
        <v>238</v>
      </c>
      <c r="B1464">
        <v>27</v>
      </c>
      <c r="C1464">
        <v>3</v>
      </c>
      <c r="D1464">
        <v>3</v>
      </c>
      <c r="E1464">
        <v>0</v>
      </c>
      <c r="F1464">
        <f>-23-18</f>
        <v>-41</v>
      </c>
      <c r="G1464" s="1">
        <v>45110</v>
      </c>
      <c r="H1464" t="s">
        <v>2267</v>
      </c>
      <c r="I1464" t="s">
        <v>56</v>
      </c>
      <c r="J1464">
        <v>245</v>
      </c>
      <c r="K1464" s="1">
        <v>43542</v>
      </c>
      <c r="L1464" s="1">
        <v>43542</v>
      </c>
      <c r="M1464" s="1">
        <v>43542</v>
      </c>
      <c r="N1464" t="s">
        <v>1952</v>
      </c>
      <c r="O1464" t="s">
        <v>1953</v>
      </c>
      <c r="P1464" t="s">
        <v>1954</v>
      </c>
      <c r="Q1464" t="s">
        <v>1955</v>
      </c>
      <c r="R1464" s="1">
        <v>45361</v>
      </c>
      <c r="T1464" t="s">
        <v>2295</v>
      </c>
      <c r="U1464" t="s">
        <v>1684</v>
      </c>
      <c r="W1464" t="s">
        <v>1685</v>
      </c>
      <c r="X1464" t="s">
        <v>59</v>
      </c>
      <c r="Y1464" t="s">
        <v>1686</v>
      </c>
      <c r="Z1464" t="s">
        <v>1687</v>
      </c>
      <c r="AA1464" t="s">
        <v>1688</v>
      </c>
      <c r="AC1464">
        <v>1</v>
      </c>
      <c r="AG1464" t="s">
        <v>2258</v>
      </c>
      <c r="AL1464">
        <v>0</v>
      </c>
      <c r="AM1464">
        <v>0</v>
      </c>
      <c r="AN1464">
        <v>1</v>
      </c>
      <c r="AO1464">
        <v>1</v>
      </c>
      <c r="AR1464" s="2">
        <v>45110.697893518518</v>
      </c>
      <c r="AS1464" s="2">
        <v>45110.697893518518</v>
      </c>
      <c r="AT1464">
        <v>512272</v>
      </c>
      <c r="AU1464">
        <v>54</v>
      </c>
      <c r="AV1464">
        <v>0</v>
      </c>
      <c r="AW1464">
        <v>2</v>
      </c>
      <c r="AX1464" t="s">
        <v>2819</v>
      </c>
      <c r="AY1464" t="s">
        <v>2818</v>
      </c>
      <c r="BA1464" s="2">
        <v>44720.384826388887</v>
      </c>
      <c r="BB1464" s="2">
        <v>44183</v>
      </c>
      <c r="BC1464">
        <v>512272</v>
      </c>
      <c r="BD1464">
        <v>31</v>
      </c>
    </row>
    <row r="1465" spans="1:56" hidden="1" x14ac:dyDescent="0.15">
      <c r="A1465">
        <v>238</v>
      </c>
      <c r="B1465">
        <v>27</v>
      </c>
      <c r="C1465">
        <v>3</v>
      </c>
      <c r="D1465">
        <v>3</v>
      </c>
      <c r="E1465">
        <v>0</v>
      </c>
      <c r="F1465">
        <f>-23-18</f>
        <v>-41</v>
      </c>
      <c r="G1465" s="1">
        <v>45110</v>
      </c>
      <c r="H1465" t="s">
        <v>2267</v>
      </c>
      <c r="I1465" t="s">
        <v>56</v>
      </c>
      <c r="J1465">
        <v>245</v>
      </c>
      <c r="K1465" s="1">
        <v>43542</v>
      </c>
      <c r="L1465" s="1">
        <v>43542</v>
      </c>
      <c r="M1465" s="1">
        <v>43542</v>
      </c>
      <c r="N1465" t="s">
        <v>1957</v>
      </c>
      <c r="O1465" t="s">
        <v>1958</v>
      </c>
      <c r="P1465" t="s">
        <v>1959</v>
      </c>
      <c r="Q1465" t="s">
        <v>1960</v>
      </c>
      <c r="R1465" s="1">
        <v>45361</v>
      </c>
      <c r="T1465" t="s">
        <v>2295</v>
      </c>
      <c r="U1465" t="s">
        <v>1684</v>
      </c>
      <c r="W1465" t="s">
        <v>1685</v>
      </c>
      <c r="X1465" t="s">
        <v>59</v>
      </c>
      <c r="Y1465" t="s">
        <v>1686</v>
      </c>
      <c r="Z1465" t="s">
        <v>1687</v>
      </c>
      <c r="AA1465" t="s">
        <v>1688</v>
      </c>
      <c r="AC1465">
        <v>1</v>
      </c>
      <c r="AG1465" t="s">
        <v>2258</v>
      </c>
      <c r="AL1465">
        <v>0</v>
      </c>
      <c r="AM1465">
        <v>0</v>
      </c>
      <c r="AN1465">
        <v>1</v>
      </c>
      <c r="AO1465">
        <v>1</v>
      </c>
      <c r="AR1465" s="2">
        <v>45110.697893518518</v>
      </c>
      <c r="AS1465" s="2">
        <v>45110.697893518518</v>
      </c>
      <c r="AT1465">
        <v>512272</v>
      </c>
      <c r="AU1465">
        <v>55</v>
      </c>
      <c r="AV1465">
        <v>0</v>
      </c>
      <c r="AW1465">
        <v>2</v>
      </c>
      <c r="AX1465" t="s">
        <v>2817</v>
      </c>
      <c r="AY1465" t="s">
        <v>2816</v>
      </c>
      <c r="BA1465" s="2">
        <v>44720.385057870371</v>
      </c>
      <c r="BB1465" s="2">
        <v>44183</v>
      </c>
      <c r="BC1465">
        <v>512272</v>
      </c>
      <c r="BD1465">
        <v>31</v>
      </c>
    </row>
    <row r="1466" spans="1:56" hidden="1" x14ac:dyDescent="0.15">
      <c r="A1466">
        <v>238</v>
      </c>
      <c r="B1466">
        <v>27</v>
      </c>
      <c r="C1466">
        <v>3</v>
      </c>
      <c r="D1466">
        <v>3</v>
      </c>
      <c r="E1466">
        <v>0</v>
      </c>
      <c r="F1466">
        <f>-23-18</f>
        <v>-41</v>
      </c>
      <c r="G1466" s="1">
        <v>45110</v>
      </c>
      <c r="H1466" t="s">
        <v>2267</v>
      </c>
      <c r="I1466" t="s">
        <v>56</v>
      </c>
      <c r="J1466">
        <v>245</v>
      </c>
      <c r="K1466" s="1">
        <v>43542</v>
      </c>
      <c r="L1466" s="1">
        <v>43542</v>
      </c>
      <c r="M1466" s="1">
        <v>43542</v>
      </c>
      <c r="N1466" t="s">
        <v>1962</v>
      </c>
      <c r="O1466" t="s">
        <v>1963</v>
      </c>
      <c r="P1466" t="s">
        <v>1964</v>
      </c>
      <c r="Q1466" t="s">
        <v>1965</v>
      </c>
      <c r="R1466" s="1">
        <v>45361</v>
      </c>
      <c r="T1466" t="s">
        <v>2295</v>
      </c>
      <c r="U1466" t="s">
        <v>1684</v>
      </c>
      <c r="W1466" t="s">
        <v>1685</v>
      </c>
      <c r="X1466" t="s">
        <v>59</v>
      </c>
      <c r="Y1466" t="s">
        <v>1686</v>
      </c>
      <c r="Z1466" t="s">
        <v>1687</v>
      </c>
      <c r="AA1466" t="s">
        <v>1688</v>
      </c>
      <c r="AC1466">
        <v>1</v>
      </c>
      <c r="AG1466" t="s">
        <v>2258</v>
      </c>
      <c r="AL1466">
        <v>0</v>
      </c>
      <c r="AM1466">
        <v>0</v>
      </c>
      <c r="AN1466">
        <v>1</v>
      </c>
      <c r="AO1466">
        <v>1</v>
      </c>
      <c r="AR1466" s="2">
        <v>45110.697893518518</v>
      </c>
      <c r="AS1466" s="2">
        <v>45110.697893518518</v>
      </c>
      <c r="AT1466">
        <v>512272</v>
      </c>
      <c r="AU1466">
        <v>56</v>
      </c>
      <c r="AV1466">
        <v>0</v>
      </c>
      <c r="AW1466">
        <v>2</v>
      </c>
      <c r="AX1466" t="s">
        <v>3162</v>
      </c>
      <c r="AY1466" t="s">
        <v>3161</v>
      </c>
      <c r="BA1466" s="2">
        <v>45110.692939814813</v>
      </c>
      <c r="BB1466" s="2">
        <v>44183</v>
      </c>
      <c r="BC1466">
        <v>512272</v>
      </c>
      <c r="BD1466">
        <v>31</v>
      </c>
    </row>
    <row r="1467" spans="1:56" hidden="1" x14ac:dyDescent="0.15">
      <c r="A1467">
        <v>238</v>
      </c>
      <c r="B1467">
        <v>27</v>
      </c>
      <c r="C1467">
        <v>3</v>
      </c>
      <c r="D1467">
        <v>3</v>
      </c>
      <c r="E1467">
        <v>0</v>
      </c>
      <c r="F1467">
        <f>-23-18</f>
        <v>-41</v>
      </c>
      <c r="G1467" s="1">
        <v>45110</v>
      </c>
      <c r="H1467" t="s">
        <v>2267</v>
      </c>
      <c r="I1467" t="s">
        <v>56</v>
      </c>
      <c r="J1467">
        <v>245</v>
      </c>
      <c r="K1467" s="1">
        <v>43542</v>
      </c>
      <c r="L1467" s="1">
        <v>43542</v>
      </c>
      <c r="M1467" s="1">
        <v>43542</v>
      </c>
      <c r="N1467" t="s">
        <v>1967</v>
      </c>
      <c r="O1467" t="s">
        <v>1968</v>
      </c>
      <c r="P1467" t="s">
        <v>1969</v>
      </c>
      <c r="Q1467" t="s">
        <v>1970</v>
      </c>
      <c r="R1467" s="1">
        <v>45361</v>
      </c>
      <c r="T1467" t="s">
        <v>2295</v>
      </c>
      <c r="U1467" t="s">
        <v>1684</v>
      </c>
      <c r="W1467" t="s">
        <v>1685</v>
      </c>
      <c r="X1467" t="s">
        <v>59</v>
      </c>
      <c r="Y1467" t="s">
        <v>1686</v>
      </c>
      <c r="Z1467" t="s">
        <v>1687</v>
      </c>
      <c r="AA1467" t="s">
        <v>1688</v>
      </c>
      <c r="AC1467">
        <v>1</v>
      </c>
      <c r="AG1467" t="s">
        <v>2258</v>
      </c>
      <c r="AL1467">
        <v>0</v>
      </c>
      <c r="AM1467">
        <v>0</v>
      </c>
      <c r="AN1467">
        <v>1</v>
      </c>
      <c r="AO1467">
        <v>1</v>
      </c>
      <c r="AR1467" s="2">
        <v>45110.697893518518</v>
      </c>
      <c r="AS1467" s="2">
        <v>45110.697893518518</v>
      </c>
      <c r="AT1467">
        <v>512272</v>
      </c>
      <c r="AU1467">
        <v>57</v>
      </c>
      <c r="AV1467">
        <v>0</v>
      </c>
      <c r="AW1467">
        <v>2</v>
      </c>
      <c r="AX1467" t="s">
        <v>2812</v>
      </c>
      <c r="AY1467" t="s">
        <v>2811</v>
      </c>
      <c r="BA1467" s="2">
        <v>44720.385659722226</v>
      </c>
      <c r="BB1467" s="2">
        <v>44183</v>
      </c>
      <c r="BC1467">
        <v>512272</v>
      </c>
      <c r="BD1467">
        <v>31</v>
      </c>
    </row>
    <row r="1468" spans="1:56" hidden="1" x14ac:dyDescent="0.15">
      <c r="A1468">
        <v>238</v>
      </c>
      <c r="B1468">
        <v>27</v>
      </c>
      <c r="C1468">
        <v>3</v>
      </c>
      <c r="D1468">
        <v>3</v>
      </c>
      <c r="E1468">
        <v>0</v>
      </c>
      <c r="F1468">
        <f>-23-18</f>
        <v>-41</v>
      </c>
      <c r="G1468" s="1">
        <v>45110</v>
      </c>
      <c r="H1468" t="s">
        <v>2267</v>
      </c>
      <c r="I1468" t="s">
        <v>56</v>
      </c>
      <c r="J1468">
        <v>245</v>
      </c>
      <c r="K1468" s="1">
        <v>43542</v>
      </c>
      <c r="L1468" s="1">
        <v>43542</v>
      </c>
      <c r="M1468" s="1">
        <v>43542</v>
      </c>
      <c r="N1468" t="s">
        <v>1972</v>
      </c>
      <c r="O1468" t="s">
        <v>1973</v>
      </c>
      <c r="P1468" t="s">
        <v>1974</v>
      </c>
      <c r="Q1468" t="s">
        <v>1975</v>
      </c>
      <c r="R1468" s="1">
        <v>45361</v>
      </c>
      <c r="T1468" t="s">
        <v>2295</v>
      </c>
      <c r="U1468" t="s">
        <v>1684</v>
      </c>
      <c r="W1468" t="s">
        <v>1685</v>
      </c>
      <c r="X1468" t="s">
        <v>59</v>
      </c>
      <c r="Y1468" t="s">
        <v>1686</v>
      </c>
      <c r="Z1468" t="s">
        <v>1687</v>
      </c>
      <c r="AA1468" t="s">
        <v>1688</v>
      </c>
      <c r="AC1468">
        <v>1</v>
      </c>
      <c r="AG1468" t="s">
        <v>2258</v>
      </c>
      <c r="AL1468">
        <v>0</v>
      </c>
      <c r="AM1468">
        <v>0</v>
      </c>
      <c r="AN1468">
        <v>1</v>
      </c>
      <c r="AO1468">
        <v>1</v>
      </c>
      <c r="AR1468" s="2">
        <v>45110.697893518518</v>
      </c>
      <c r="AS1468" s="2">
        <v>45110.697893518518</v>
      </c>
      <c r="AT1468">
        <v>512272</v>
      </c>
      <c r="AU1468">
        <v>58</v>
      </c>
      <c r="AV1468">
        <v>0</v>
      </c>
      <c r="AW1468">
        <v>2</v>
      </c>
      <c r="AX1468" t="s">
        <v>3160</v>
      </c>
      <c r="AY1468" t="s">
        <v>1976</v>
      </c>
      <c r="BA1468" s="2">
        <v>45110.693171296298</v>
      </c>
      <c r="BB1468" s="2">
        <v>44183</v>
      </c>
      <c r="BC1468">
        <v>512272</v>
      </c>
      <c r="BD1468">
        <v>31</v>
      </c>
    </row>
    <row r="1469" spans="1:56" hidden="1" x14ac:dyDescent="0.15">
      <c r="A1469">
        <v>238</v>
      </c>
      <c r="B1469">
        <v>27</v>
      </c>
      <c r="C1469">
        <v>3</v>
      </c>
      <c r="D1469">
        <v>3</v>
      </c>
      <c r="E1469">
        <v>0</v>
      </c>
      <c r="F1469">
        <f>-23-18</f>
        <v>-41</v>
      </c>
      <c r="G1469" s="1">
        <v>45110</v>
      </c>
      <c r="H1469" t="s">
        <v>2267</v>
      </c>
      <c r="I1469" t="s">
        <v>56</v>
      </c>
      <c r="J1469">
        <v>245</v>
      </c>
      <c r="K1469" s="1">
        <v>43542</v>
      </c>
      <c r="L1469" s="1">
        <v>43542</v>
      </c>
      <c r="M1469" s="1">
        <v>43542</v>
      </c>
      <c r="N1469" t="s">
        <v>3159</v>
      </c>
      <c r="O1469" t="s">
        <v>1978</v>
      </c>
      <c r="P1469" t="s">
        <v>1979</v>
      </c>
      <c r="Q1469" t="s">
        <v>1980</v>
      </c>
      <c r="R1469" s="1">
        <v>45361</v>
      </c>
      <c r="T1469" t="s">
        <v>2295</v>
      </c>
      <c r="U1469" t="s">
        <v>1684</v>
      </c>
      <c r="W1469" t="s">
        <v>1685</v>
      </c>
      <c r="X1469" t="s">
        <v>59</v>
      </c>
      <c r="Y1469" t="s">
        <v>1686</v>
      </c>
      <c r="Z1469" t="s">
        <v>1687</v>
      </c>
      <c r="AA1469" t="s">
        <v>1688</v>
      </c>
      <c r="AC1469">
        <v>1</v>
      </c>
      <c r="AG1469" t="s">
        <v>2258</v>
      </c>
      <c r="AL1469">
        <v>0</v>
      </c>
      <c r="AM1469">
        <v>0</v>
      </c>
      <c r="AN1469">
        <v>1</v>
      </c>
      <c r="AO1469">
        <v>1</v>
      </c>
      <c r="AR1469" s="2">
        <v>45110.697893518518</v>
      </c>
      <c r="AS1469" s="2">
        <v>45110.697893518518</v>
      </c>
      <c r="AT1469">
        <v>512272</v>
      </c>
      <c r="AU1469">
        <v>59</v>
      </c>
      <c r="AV1469">
        <v>0</v>
      </c>
      <c r="AW1469">
        <v>2</v>
      </c>
      <c r="AX1469" t="s">
        <v>2810</v>
      </c>
      <c r="AY1469" t="s">
        <v>1956</v>
      </c>
      <c r="BA1469" s="2">
        <v>45110.693344907406</v>
      </c>
      <c r="BB1469" s="2">
        <v>44183</v>
      </c>
      <c r="BC1469">
        <v>512272</v>
      </c>
      <c r="BD1469">
        <v>31</v>
      </c>
    </row>
    <row r="1470" spans="1:56" hidden="1" x14ac:dyDescent="0.15">
      <c r="A1470">
        <v>238</v>
      </c>
      <c r="B1470">
        <v>27</v>
      </c>
      <c r="C1470">
        <v>3</v>
      </c>
      <c r="D1470">
        <v>3</v>
      </c>
      <c r="E1470">
        <v>0</v>
      </c>
      <c r="F1470">
        <f>-23-18</f>
        <v>-41</v>
      </c>
      <c r="G1470" s="1">
        <v>45110</v>
      </c>
      <c r="H1470" t="s">
        <v>2267</v>
      </c>
      <c r="I1470" t="s">
        <v>56</v>
      </c>
      <c r="J1470">
        <v>245</v>
      </c>
      <c r="K1470" s="1">
        <v>43542</v>
      </c>
      <c r="L1470" s="1">
        <v>43542</v>
      </c>
      <c r="M1470" s="1">
        <v>43542</v>
      </c>
      <c r="N1470" t="s">
        <v>3158</v>
      </c>
      <c r="O1470" t="s">
        <v>1988</v>
      </c>
      <c r="P1470" t="s">
        <v>1989</v>
      </c>
      <c r="Q1470" t="s">
        <v>1990</v>
      </c>
      <c r="R1470" s="1">
        <v>45361</v>
      </c>
      <c r="T1470" t="s">
        <v>2295</v>
      </c>
      <c r="U1470" t="s">
        <v>1684</v>
      </c>
      <c r="W1470" t="s">
        <v>1685</v>
      </c>
      <c r="X1470" t="s">
        <v>59</v>
      </c>
      <c r="Y1470" t="s">
        <v>1686</v>
      </c>
      <c r="Z1470" t="s">
        <v>1687</v>
      </c>
      <c r="AA1470" t="s">
        <v>1688</v>
      </c>
      <c r="AC1470">
        <v>1</v>
      </c>
      <c r="AG1470" t="s">
        <v>2258</v>
      </c>
      <c r="AL1470">
        <v>0</v>
      </c>
      <c r="AM1470">
        <v>0</v>
      </c>
      <c r="AN1470">
        <v>1</v>
      </c>
      <c r="AO1470">
        <v>1</v>
      </c>
      <c r="AR1470" s="2">
        <v>45110.697893518518</v>
      </c>
      <c r="AS1470" s="2">
        <v>45110.697893518518</v>
      </c>
      <c r="AT1470">
        <v>512272</v>
      </c>
      <c r="AU1470">
        <v>61</v>
      </c>
      <c r="AV1470">
        <v>0</v>
      </c>
      <c r="AW1470">
        <v>2</v>
      </c>
      <c r="AX1470" t="s">
        <v>3157</v>
      </c>
      <c r="AY1470" t="s">
        <v>3156</v>
      </c>
      <c r="BA1470" s="2">
        <v>45110.693657407406</v>
      </c>
      <c r="BB1470" s="2">
        <v>44183</v>
      </c>
      <c r="BC1470">
        <v>512272</v>
      </c>
      <c r="BD1470">
        <v>31</v>
      </c>
    </row>
    <row r="1471" spans="1:56" hidden="1" x14ac:dyDescent="0.15">
      <c r="A1471">
        <v>238</v>
      </c>
      <c r="B1471">
        <v>27</v>
      </c>
      <c r="C1471">
        <v>3</v>
      </c>
      <c r="D1471">
        <v>3</v>
      </c>
      <c r="E1471">
        <v>0</v>
      </c>
      <c r="F1471">
        <f>-23-18</f>
        <v>-41</v>
      </c>
      <c r="G1471" s="1">
        <v>45110</v>
      </c>
      <c r="H1471" t="s">
        <v>2267</v>
      </c>
      <c r="I1471" t="s">
        <v>56</v>
      </c>
      <c r="J1471">
        <v>245</v>
      </c>
      <c r="K1471" s="1">
        <v>43542</v>
      </c>
      <c r="L1471" s="1">
        <v>43542</v>
      </c>
      <c r="M1471" s="1">
        <v>43542</v>
      </c>
      <c r="N1471" t="s">
        <v>1992</v>
      </c>
      <c r="O1471" t="s">
        <v>1993</v>
      </c>
      <c r="P1471" t="s">
        <v>1994</v>
      </c>
      <c r="Q1471" t="s">
        <v>1995</v>
      </c>
      <c r="R1471" s="1">
        <v>45361</v>
      </c>
      <c r="T1471" t="s">
        <v>2295</v>
      </c>
      <c r="U1471" t="s">
        <v>1684</v>
      </c>
      <c r="W1471" t="s">
        <v>1685</v>
      </c>
      <c r="X1471" t="s">
        <v>59</v>
      </c>
      <c r="Y1471" t="s">
        <v>1686</v>
      </c>
      <c r="Z1471" t="s">
        <v>1687</v>
      </c>
      <c r="AA1471" t="s">
        <v>1688</v>
      </c>
      <c r="AC1471">
        <v>1</v>
      </c>
      <c r="AG1471" t="s">
        <v>2258</v>
      </c>
      <c r="AL1471">
        <v>0</v>
      </c>
      <c r="AM1471">
        <v>0</v>
      </c>
      <c r="AN1471">
        <v>1</v>
      </c>
      <c r="AO1471">
        <v>1</v>
      </c>
      <c r="AR1471" s="2">
        <v>45110.697893518518</v>
      </c>
      <c r="AS1471" s="2">
        <v>45110.697893518518</v>
      </c>
      <c r="AT1471">
        <v>512272</v>
      </c>
      <c r="AU1471">
        <v>62</v>
      </c>
      <c r="AV1471">
        <v>0</v>
      </c>
      <c r="AW1471">
        <v>2</v>
      </c>
      <c r="AX1471" t="s">
        <v>2805</v>
      </c>
      <c r="AY1471" t="s">
        <v>2804</v>
      </c>
      <c r="BA1471" s="2">
        <v>44956.547268518516</v>
      </c>
      <c r="BB1471" s="2">
        <v>44183</v>
      </c>
      <c r="BC1471">
        <v>512272</v>
      </c>
      <c r="BD1471">
        <v>31</v>
      </c>
    </row>
    <row r="1472" spans="1:56" hidden="1" x14ac:dyDescent="0.15">
      <c r="A1472">
        <v>238</v>
      </c>
      <c r="B1472">
        <v>27</v>
      </c>
      <c r="C1472">
        <v>3</v>
      </c>
      <c r="D1472">
        <v>3</v>
      </c>
      <c r="E1472">
        <v>0</v>
      </c>
      <c r="F1472">
        <f>-23-18</f>
        <v>-41</v>
      </c>
      <c r="G1472" s="1">
        <v>45110</v>
      </c>
      <c r="H1472" t="s">
        <v>2267</v>
      </c>
      <c r="I1472" t="s">
        <v>56</v>
      </c>
      <c r="J1472">
        <v>245</v>
      </c>
      <c r="K1472" s="1">
        <v>43542</v>
      </c>
      <c r="L1472" s="1">
        <v>43542</v>
      </c>
      <c r="M1472" s="1">
        <v>43542</v>
      </c>
      <c r="N1472" t="s">
        <v>3155</v>
      </c>
      <c r="O1472" t="s">
        <v>1998</v>
      </c>
      <c r="P1472" t="s">
        <v>1999</v>
      </c>
      <c r="Q1472" t="s">
        <v>2000</v>
      </c>
      <c r="R1472" s="1">
        <v>45361</v>
      </c>
      <c r="T1472" t="s">
        <v>2295</v>
      </c>
      <c r="U1472" t="s">
        <v>1684</v>
      </c>
      <c r="W1472" t="s">
        <v>1685</v>
      </c>
      <c r="X1472" t="s">
        <v>59</v>
      </c>
      <c r="Y1472" t="s">
        <v>1686</v>
      </c>
      <c r="Z1472" t="s">
        <v>1687</v>
      </c>
      <c r="AA1472" t="s">
        <v>1688</v>
      </c>
      <c r="AC1472">
        <v>1</v>
      </c>
      <c r="AG1472" t="s">
        <v>2258</v>
      </c>
      <c r="AL1472">
        <v>0</v>
      </c>
      <c r="AM1472">
        <v>0</v>
      </c>
      <c r="AN1472">
        <v>1</v>
      </c>
      <c r="AO1472">
        <v>1</v>
      </c>
      <c r="AR1472" s="2">
        <v>45110.697893518518</v>
      </c>
      <c r="AS1472" s="2">
        <v>45110.697893518518</v>
      </c>
      <c r="AT1472">
        <v>512272</v>
      </c>
      <c r="AU1472">
        <v>63</v>
      </c>
      <c r="AV1472">
        <v>0</v>
      </c>
      <c r="AW1472">
        <v>2</v>
      </c>
      <c r="AX1472" t="s">
        <v>3154</v>
      </c>
      <c r="AY1472" t="s">
        <v>2056</v>
      </c>
      <c r="BA1472" s="2">
        <v>45110.695104166669</v>
      </c>
      <c r="BB1472" s="2">
        <v>44183</v>
      </c>
      <c r="BC1472">
        <v>512272</v>
      </c>
      <c r="BD1472">
        <v>31</v>
      </c>
    </row>
    <row r="1473" spans="1:56" hidden="1" x14ac:dyDescent="0.15">
      <c r="A1473">
        <v>238</v>
      </c>
      <c r="B1473">
        <v>27</v>
      </c>
      <c r="C1473">
        <v>3</v>
      </c>
      <c r="D1473">
        <v>3</v>
      </c>
      <c r="E1473">
        <v>0</v>
      </c>
      <c r="F1473">
        <f>-23-18</f>
        <v>-41</v>
      </c>
      <c r="G1473" s="1">
        <v>45110</v>
      </c>
      <c r="H1473" t="s">
        <v>2267</v>
      </c>
      <c r="I1473" t="s">
        <v>56</v>
      </c>
      <c r="J1473">
        <v>245</v>
      </c>
      <c r="K1473" s="1">
        <v>43542</v>
      </c>
      <c r="L1473" s="1">
        <v>43542</v>
      </c>
      <c r="M1473" s="1">
        <v>43542</v>
      </c>
      <c r="N1473" t="s">
        <v>2807</v>
      </c>
      <c r="O1473" t="s">
        <v>2008</v>
      </c>
      <c r="P1473" t="s">
        <v>2009</v>
      </c>
      <c r="Q1473" t="s">
        <v>2010</v>
      </c>
      <c r="R1473" s="1">
        <v>45361</v>
      </c>
      <c r="T1473" t="s">
        <v>2295</v>
      </c>
      <c r="U1473" t="s">
        <v>1684</v>
      </c>
      <c r="W1473" t="s">
        <v>1685</v>
      </c>
      <c r="X1473" t="s">
        <v>59</v>
      </c>
      <c r="Y1473" t="s">
        <v>1686</v>
      </c>
      <c r="Z1473" t="s">
        <v>1687</v>
      </c>
      <c r="AA1473" t="s">
        <v>1688</v>
      </c>
      <c r="AC1473">
        <v>1</v>
      </c>
      <c r="AG1473" t="s">
        <v>2258</v>
      </c>
      <c r="AL1473">
        <v>0</v>
      </c>
      <c r="AM1473">
        <v>0</v>
      </c>
      <c r="AN1473">
        <v>1</v>
      </c>
      <c r="AO1473">
        <v>1</v>
      </c>
      <c r="AR1473" s="2">
        <v>45110.697893518518</v>
      </c>
      <c r="AS1473" s="2">
        <v>45110.697893518518</v>
      </c>
      <c r="AT1473">
        <v>512272</v>
      </c>
      <c r="AU1473">
        <v>65</v>
      </c>
      <c r="AV1473">
        <v>0</v>
      </c>
      <c r="AW1473">
        <v>2</v>
      </c>
      <c r="AX1473" t="s">
        <v>3153</v>
      </c>
      <c r="AY1473" t="s">
        <v>2011</v>
      </c>
      <c r="BA1473" s="2">
        <v>45110.695254629631</v>
      </c>
      <c r="BB1473" s="2">
        <v>44183</v>
      </c>
      <c r="BC1473">
        <v>512272</v>
      </c>
      <c r="BD1473">
        <v>31</v>
      </c>
    </row>
    <row r="1474" spans="1:56" hidden="1" x14ac:dyDescent="0.15">
      <c r="A1474">
        <v>238</v>
      </c>
      <c r="B1474">
        <v>27</v>
      </c>
      <c r="C1474">
        <v>3</v>
      </c>
      <c r="D1474">
        <v>3</v>
      </c>
      <c r="E1474">
        <v>0</v>
      </c>
      <c r="F1474">
        <f>-23-18</f>
        <v>-41</v>
      </c>
      <c r="G1474" s="1">
        <v>45110</v>
      </c>
      <c r="H1474" t="s">
        <v>2267</v>
      </c>
      <c r="I1474" t="s">
        <v>56</v>
      </c>
      <c r="J1474">
        <v>245</v>
      </c>
      <c r="K1474" s="1">
        <v>43542</v>
      </c>
      <c r="L1474" s="1">
        <v>43542</v>
      </c>
      <c r="M1474" s="1">
        <v>43542</v>
      </c>
      <c r="N1474" t="s">
        <v>2012</v>
      </c>
      <c r="O1474" t="s">
        <v>2013</v>
      </c>
      <c r="P1474" t="s">
        <v>2014</v>
      </c>
      <c r="Q1474" t="s">
        <v>2015</v>
      </c>
      <c r="R1474" s="1">
        <v>45361</v>
      </c>
      <c r="T1474" t="s">
        <v>2295</v>
      </c>
      <c r="U1474" t="s">
        <v>1684</v>
      </c>
      <c r="W1474" t="s">
        <v>1685</v>
      </c>
      <c r="X1474" t="s">
        <v>59</v>
      </c>
      <c r="Y1474" t="s">
        <v>1686</v>
      </c>
      <c r="Z1474" t="s">
        <v>1687</v>
      </c>
      <c r="AA1474" t="s">
        <v>1688</v>
      </c>
      <c r="AC1474">
        <v>1</v>
      </c>
      <c r="AG1474" t="s">
        <v>2258</v>
      </c>
      <c r="AL1474">
        <v>0</v>
      </c>
      <c r="AM1474">
        <v>0</v>
      </c>
      <c r="AN1474">
        <v>1</v>
      </c>
      <c r="AO1474">
        <v>1</v>
      </c>
      <c r="AR1474" s="2">
        <v>45110.697893518518</v>
      </c>
      <c r="AS1474" s="2">
        <v>45110.697893518518</v>
      </c>
      <c r="AT1474">
        <v>512272</v>
      </c>
      <c r="AU1474">
        <v>66</v>
      </c>
      <c r="AV1474">
        <v>0</v>
      </c>
      <c r="AW1474">
        <v>2</v>
      </c>
      <c r="AX1474" t="s">
        <v>3152</v>
      </c>
      <c r="AY1474" t="s">
        <v>2016</v>
      </c>
      <c r="BA1474" s="2">
        <v>45110.695509259262</v>
      </c>
      <c r="BB1474" s="2">
        <v>44183</v>
      </c>
      <c r="BC1474">
        <v>512272</v>
      </c>
      <c r="BD1474">
        <v>31</v>
      </c>
    </row>
    <row r="1475" spans="1:56" hidden="1" x14ac:dyDescent="0.15">
      <c r="A1475">
        <v>238</v>
      </c>
      <c r="B1475">
        <v>27</v>
      </c>
      <c r="C1475">
        <v>3</v>
      </c>
      <c r="D1475">
        <v>3</v>
      </c>
      <c r="E1475">
        <v>0</v>
      </c>
      <c r="F1475">
        <f>-23-18</f>
        <v>-41</v>
      </c>
      <c r="G1475" s="1">
        <v>45110</v>
      </c>
      <c r="H1475" t="s">
        <v>2267</v>
      </c>
      <c r="I1475" t="s">
        <v>56</v>
      </c>
      <c r="J1475">
        <v>245</v>
      </c>
      <c r="K1475" s="1">
        <v>43542</v>
      </c>
      <c r="L1475" s="1">
        <v>43542</v>
      </c>
      <c r="M1475" s="1">
        <v>43542</v>
      </c>
      <c r="N1475" t="s">
        <v>3151</v>
      </c>
      <c r="O1475" t="s">
        <v>2023</v>
      </c>
      <c r="P1475" t="s">
        <v>2024</v>
      </c>
      <c r="Q1475" t="s">
        <v>2025</v>
      </c>
      <c r="R1475" s="1">
        <v>45361</v>
      </c>
      <c r="T1475" t="s">
        <v>2295</v>
      </c>
      <c r="U1475" t="s">
        <v>1684</v>
      </c>
      <c r="W1475" t="s">
        <v>1685</v>
      </c>
      <c r="X1475" t="s">
        <v>59</v>
      </c>
      <c r="Y1475" t="s">
        <v>1686</v>
      </c>
      <c r="Z1475" t="s">
        <v>1687</v>
      </c>
      <c r="AA1475" t="s">
        <v>1688</v>
      </c>
      <c r="AC1475">
        <v>1</v>
      </c>
      <c r="AG1475" t="s">
        <v>2258</v>
      </c>
      <c r="AL1475">
        <v>0</v>
      </c>
      <c r="AM1475">
        <v>0</v>
      </c>
      <c r="AN1475">
        <v>1</v>
      </c>
      <c r="AO1475">
        <v>1</v>
      </c>
      <c r="AR1475" s="2">
        <v>45110.697893518518</v>
      </c>
      <c r="AS1475" s="2">
        <v>45110.697893518518</v>
      </c>
      <c r="AT1475">
        <v>512272</v>
      </c>
      <c r="AU1475">
        <v>68</v>
      </c>
      <c r="AV1475">
        <v>0</v>
      </c>
      <c r="AW1475">
        <v>2</v>
      </c>
      <c r="AX1475" t="s">
        <v>3150</v>
      </c>
      <c r="AY1475" t="s">
        <v>2026</v>
      </c>
      <c r="BA1475" s="2">
        <v>45110.69599537037</v>
      </c>
      <c r="BB1475" s="2">
        <v>44183</v>
      </c>
      <c r="BC1475">
        <v>512272</v>
      </c>
      <c r="BD1475">
        <v>31</v>
      </c>
    </row>
    <row r="1476" spans="1:56" hidden="1" x14ac:dyDescent="0.15">
      <c r="A1476">
        <v>238</v>
      </c>
      <c r="B1476">
        <v>27</v>
      </c>
      <c r="C1476">
        <v>3</v>
      </c>
      <c r="D1476">
        <v>3</v>
      </c>
      <c r="E1476">
        <v>0</v>
      </c>
      <c r="F1476">
        <f>-23-18</f>
        <v>-41</v>
      </c>
      <c r="G1476" s="1">
        <v>45110</v>
      </c>
      <c r="H1476" t="s">
        <v>2267</v>
      </c>
      <c r="I1476" t="s">
        <v>56</v>
      </c>
      <c r="J1476">
        <v>245</v>
      </c>
      <c r="K1476" s="1">
        <v>43542</v>
      </c>
      <c r="L1476" s="1">
        <v>43542</v>
      </c>
      <c r="M1476" s="1">
        <v>43542</v>
      </c>
      <c r="N1476" t="s">
        <v>3149</v>
      </c>
      <c r="O1476" t="s">
        <v>2028</v>
      </c>
      <c r="P1476" t="s">
        <v>2029</v>
      </c>
      <c r="Q1476" t="s">
        <v>2030</v>
      </c>
      <c r="R1476" s="1">
        <v>45361</v>
      </c>
      <c r="T1476" t="s">
        <v>2295</v>
      </c>
      <c r="U1476" t="s">
        <v>1684</v>
      </c>
      <c r="W1476" t="s">
        <v>1685</v>
      </c>
      <c r="X1476" t="s">
        <v>59</v>
      </c>
      <c r="Y1476" t="s">
        <v>1686</v>
      </c>
      <c r="Z1476" t="s">
        <v>1687</v>
      </c>
      <c r="AA1476" t="s">
        <v>1688</v>
      </c>
      <c r="AC1476">
        <v>1</v>
      </c>
      <c r="AG1476" t="s">
        <v>2258</v>
      </c>
      <c r="AL1476">
        <v>0</v>
      </c>
      <c r="AM1476">
        <v>0</v>
      </c>
      <c r="AN1476">
        <v>1</v>
      </c>
      <c r="AO1476">
        <v>1</v>
      </c>
      <c r="AR1476" s="2">
        <v>45110.697893518518</v>
      </c>
      <c r="AS1476" s="2">
        <v>45110.697893518518</v>
      </c>
      <c r="AT1476">
        <v>512272</v>
      </c>
      <c r="AU1476">
        <v>69</v>
      </c>
      <c r="AV1476">
        <v>0</v>
      </c>
      <c r="AW1476">
        <v>2</v>
      </c>
      <c r="AX1476" t="s">
        <v>3148</v>
      </c>
      <c r="AY1476" t="s">
        <v>3147</v>
      </c>
      <c r="BA1476" s="2">
        <v>45110.696446759262</v>
      </c>
      <c r="BB1476" s="2">
        <v>44183</v>
      </c>
      <c r="BC1476">
        <v>512272</v>
      </c>
      <c r="BD1476">
        <v>31</v>
      </c>
    </row>
    <row r="1477" spans="1:56" hidden="1" x14ac:dyDescent="0.15">
      <c r="A1477">
        <v>238</v>
      </c>
      <c r="B1477">
        <v>27</v>
      </c>
      <c r="C1477">
        <v>3</v>
      </c>
      <c r="D1477">
        <v>3</v>
      </c>
      <c r="E1477">
        <v>0</v>
      </c>
      <c r="F1477">
        <f>-23-18</f>
        <v>-41</v>
      </c>
      <c r="G1477" s="1">
        <v>45110</v>
      </c>
      <c r="H1477" t="s">
        <v>2267</v>
      </c>
      <c r="I1477" t="s">
        <v>56</v>
      </c>
      <c r="J1477">
        <v>245</v>
      </c>
      <c r="K1477" s="1">
        <v>43542</v>
      </c>
      <c r="L1477" s="1">
        <v>43542</v>
      </c>
      <c r="M1477" s="1">
        <v>43542</v>
      </c>
      <c r="N1477" t="s">
        <v>2806</v>
      </c>
      <c r="O1477" t="s">
        <v>2038</v>
      </c>
      <c r="P1477" t="s">
        <v>2039</v>
      </c>
      <c r="Q1477" t="s">
        <v>2040</v>
      </c>
      <c r="R1477" s="1">
        <v>45361</v>
      </c>
      <c r="T1477" t="s">
        <v>2295</v>
      </c>
      <c r="U1477" t="s">
        <v>1684</v>
      </c>
      <c r="W1477" t="s">
        <v>1685</v>
      </c>
      <c r="X1477" t="s">
        <v>59</v>
      </c>
      <c r="Y1477" t="s">
        <v>1686</v>
      </c>
      <c r="Z1477" t="s">
        <v>1687</v>
      </c>
      <c r="AA1477" t="s">
        <v>1688</v>
      </c>
      <c r="AC1477">
        <v>1</v>
      </c>
      <c r="AG1477" t="s">
        <v>2258</v>
      </c>
      <c r="AL1477">
        <v>0</v>
      </c>
      <c r="AM1477">
        <v>0</v>
      </c>
      <c r="AN1477">
        <v>1</v>
      </c>
      <c r="AO1477">
        <v>1</v>
      </c>
      <c r="AR1477" s="2">
        <v>45110.697893518518</v>
      </c>
      <c r="AS1477" s="2">
        <v>45110.697893518518</v>
      </c>
      <c r="AT1477">
        <v>512272</v>
      </c>
      <c r="AU1477">
        <v>71</v>
      </c>
      <c r="AV1477">
        <v>0</v>
      </c>
      <c r="AW1477">
        <v>2</v>
      </c>
      <c r="AX1477" t="s">
        <v>3055</v>
      </c>
      <c r="AY1477" t="s">
        <v>3054</v>
      </c>
      <c r="BA1477" s="2">
        <v>44956.547511574077</v>
      </c>
      <c r="BB1477" s="2">
        <v>44183</v>
      </c>
      <c r="BC1477">
        <v>512272</v>
      </c>
      <c r="BD1477">
        <v>31</v>
      </c>
    </row>
    <row r="1478" spans="1:56" hidden="1" x14ac:dyDescent="0.15">
      <c r="A1478">
        <v>238</v>
      </c>
      <c r="B1478">
        <v>27</v>
      </c>
      <c r="C1478">
        <v>3</v>
      </c>
      <c r="D1478">
        <v>3</v>
      </c>
      <c r="E1478">
        <v>0</v>
      </c>
      <c r="F1478">
        <f>-23-18</f>
        <v>-41</v>
      </c>
      <c r="G1478" s="1">
        <v>45110</v>
      </c>
      <c r="H1478" t="s">
        <v>2267</v>
      </c>
      <c r="I1478" t="s">
        <v>56</v>
      </c>
      <c r="J1478">
        <v>245</v>
      </c>
      <c r="K1478" s="1">
        <v>43542</v>
      </c>
      <c r="L1478" s="1">
        <v>43542</v>
      </c>
      <c r="M1478" s="1">
        <v>43542</v>
      </c>
      <c r="N1478" t="s">
        <v>3146</v>
      </c>
      <c r="O1478" t="s">
        <v>2495</v>
      </c>
      <c r="P1478" t="s">
        <v>2496</v>
      </c>
      <c r="Q1478" t="s">
        <v>2050</v>
      </c>
      <c r="R1478" s="1">
        <v>45361</v>
      </c>
      <c r="T1478" t="s">
        <v>2295</v>
      </c>
      <c r="U1478" t="s">
        <v>1684</v>
      </c>
      <c r="W1478" t="s">
        <v>1685</v>
      </c>
      <c r="X1478" t="s">
        <v>59</v>
      </c>
      <c r="Y1478" t="s">
        <v>1686</v>
      </c>
      <c r="Z1478" t="s">
        <v>1687</v>
      </c>
      <c r="AA1478" t="s">
        <v>1688</v>
      </c>
      <c r="AC1478">
        <v>1</v>
      </c>
      <c r="AG1478" t="s">
        <v>2258</v>
      </c>
      <c r="AL1478">
        <v>0</v>
      </c>
      <c r="AM1478">
        <v>0</v>
      </c>
      <c r="AN1478">
        <v>1</v>
      </c>
      <c r="AO1478">
        <v>1</v>
      </c>
      <c r="AR1478" s="2">
        <v>45110.697893518518</v>
      </c>
      <c r="AS1478" s="2">
        <v>45110.697893518518</v>
      </c>
      <c r="AT1478">
        <v>512272</v>
      </c>
      <c r="AU1478">
        <v>73</v>
      </c>
      <c r="AV1478">
        <v>0</v>
      </c>
      <c r="AW1478">
        <v>2</v>
      </c>
      <c r="AX1478" t="s">
        <v>3145</v>
      </c>
      <c r="AY1478" t="s">
        <v>2051</v>
      </c>
      <c r="BA1478" s="2">
        <v>45110.696759259263</v>
      </c>
      <c r="BB1478" s="2">
        <v>44183</v>
      </c>
      <c r="BC1478">
        <v>512272</v>
      </c>
      <c r="BD1478">
        <v>31</v>
      </c>
    </row>
    <row r="1479" spans="1:56" hidden="1" x14ac:dyDescent="0.15">
      <c r="A1479">
        <v>238</v>
      </c>
      <c r="B1479">
        <v>27</v>
      </c>
      <c r="C1479">
        <v>3</v>
      </c>
      <c r="D1479">
        <v>3</v>
      </c>
      <c r="E1479">
        <v>0</v>
      </c>
      <c r="F1479">
        <f>-23-18</f>
        <v>-41</v>
      </c>
      <c r="G1479" s="1">
        <v>45110</v>
      </c>
      <c r="H1479" t="s">
        <v>2267</v>
      </c>
      <c r="I1479" t="s">
        <v>56</v>
      </c>
      <c r="J1479">
        <v>245</v>
      </c>
      <c r="K1479" s="1">
        <v>43542</v>
      </c>
      <c r="L1479" s="1">
        <v>43542</v>
      </c>
      <c r="M1479" s="1">
        <v>43542</v>
      </c>
      <c r="N1479" t="s">
        <v>2052</v>
      </c>
      <c r="O1479" t="s">
        <v>2053</v>
      </c>
      <c r="P1479" t="s">
        <v>2054</v>
      </c>
      <c r="Q1479" t="s">
        <v>2055</v>
      </c>
      <c r="R1479" s="1">
        <v>45361</v>
      </c>
      <c r="T1479" t="s">
        <v>2295</v>
      </c>
      <c r="U1479" t="s">
        <v>1684</v>
      </c>
      <c r="W1479" t="s">
        <v>1685</v>
      </c>
      <c r="X1479" t="s">
        <v>59</v>
      </c>
      <c r="Y1479" t="s">
        <v>1686</v>
      </c>
      <c r="Z1479" t="s">
        <v>1687</v>
      </c>
      <c r="AA1479" t="s">
        <v>1688</v>
      </c>
      <c r="AC1479">
        <v>1</v>
      </c>
      <c r="AG1479" t="s">
        <v>2258</v>
      </c>
      <c r="AL1479">
        <v>0</v>
      </c>
      <c r="AM1479">
        <v>0</v>
      </c>
      <c r="AN1479">
        <v>1</v>
      </c>
      <c r="AO1479">
        <v>1</v>
      </c>
      <c r="AR1479" s="2">
        <v>45110.697893518518</v>
      </c>
      <c r="AS1479" s="2">
        <v>45110.697893518518</v>
      </c>
      <c r="AT1479">
        <v>512272</v>
      </c>
      <c r="AU1479">
        <v>74</v>
      </c>
      <c r="AV1479">
        <v>0</v>
      </c>
      <c r="AW1479">
        <v>2</v>
      </c>
      <c r="AX1479" t="s">
        <v>3011</v>
      </c>
      <c r="AY1479" t="s">
        <v>3010</v>
      </c>
      <c r="BA1479" s="2">
        <v>45110.697106481479</v>
      </c>
      <c r="BB1479" s="2">
        <v>44183</v>
      </c>
      <c r="BC1479">
        <v>512272</v>
      </c>
      <c r="BD1479">
        <v>31</v>
      </c>
    </row>
    <row r="1480" spans="1:56" hidden="1" x14ac:dyDescent="0.15">
      <c r="A1480">
        <v>238</v>
      </c>
      <c r="B1480">
        <v>27</v>
      </c>
      <c r="C1480">
        <v>3</v>
      </c>
      <c r="D1480">
        <v>3</v>
      </c>
      <c r="E1480">
        <v>0</v>
      </c>
      <c r="F1480">
        <f>-23-18</f>
        <v>-41</v>
      </c>
      <c r="G1480" s="1">
        <v>45110</v>
      </c>
      <c r="H1480" t="s">
        <v>2267</v>
      </c>
      <c r="I1480" t="s">
        <v>56</v>
      </c>
      <c r="J1480">
        <v>245</v>
      </c>
      <c r="K1480" s="1">
        <v>43542</v>
      </c>
      <c r="L1480" s="1">
        <v>43542</v>
      </c>
      <c r="M1480" s="1">
        <v>43542</v>
      </c>
      <c r="N1480" t="s">
        <v>2803</v>
      </c>
      <c r="O1480" t="s">
        <v>2063</v>
      </c>
      <c r="P1480" t="s">
        <v>2064</v>
      </c>
      <c r="Q1480" t="s">
        <v>2065</v>
      </c>
      <c r="R1480" s="1">
        <v>45361</v>
      </c>
      <c r="T1480" t="s">
        <v>2295</v>
      </c>
      <c r="U1480" t="s">
        <v>1684</v>
      </c>
      <c r="W1480" t="s">
        <v>1685</v>
      </c>
      <c r="X1480" t="s">
        <v>59</v>
      </c>
      <c r="Y1480" t="s">
        <v>1686</v>
      </c>
      <c r="Z1480" t="s">
        <v>1687</v>
      </c>
      <c r="AA1480" t="s">
        <v>1688</v>
      </c>
      <c r="AC1480">
        <v>1</v>
      </c>
      <c r="AG1480" t="s">
        <v>2258</v>
      </c>
      <c r="AL1480">
        <v>0</v>
      </c>
      <c r="AM1480">
        <v>0</v>
      </c>
      <c r="AN1480">
        <v>1</v>
      </c>
      <c r="AO1480">
        <v>1</v>
      </c>
      <c r="AR1480" s="2">
        <v>45110.697893518518</v>
      </c>
      <c r="AS1480" s="2">
        <v>45110.697893518518</v>
      </c>
      <c r="AT1480">
        <v>512272</v>
      </c>
      <c r="AU1480">
        <v>76</v>
      </c>
      <c r="AV1480">
        <v>0</v>
      </c>
      <c r="AW1480">
        <v>2</v>
      </c>
      <c r="AX1480" t="s">
        <v>3144</v>
      </c>
      <c r="AY1480" t="s">
        <v>3143</v>
      </c>
      <c r="BA1480" s="2">
        <v>45110.697442129633</v>
      </c>
      <c r="BB1480" s="2">
        <v>44183</v>
      </c>
      <c r="BC1480">
        <v>512272</v>
      </c>
      <c r="BD1480">
        <v>31</v>
      </c>
    </row>
    <row r="1481" spans="1:56" hidden="1" x14ac:dyDescent="0.15">
      <c r="A1481">
        <v>238</v>
      </c>
      <c r="B1481">
        <v>27</v>
      </c>
      <c r="C1481">
        <v>3</v>
      </c>
      <c r="D1481">
        <v>3</v>
      </c>
      <c r="E1481">
        <v>0</v>
      </c>
      <c r="F1481">
        <f>-23-18</f>
        <v>-41</v>
      </c>
      <c r="G1481" s="1">
        <v>45110</v>
      </c>
      <c r="H1481" t="s">
        <v>2267</v>
      </c>
      <c r="I1481" t="s">
        <v>56</v>
      </c>
      <c r="J1481">
        <v>245</v>
      </c>
      <c r="K1481" s="1">
        <v>43542</v>
      </c>
      <c r="L1481" s="1">
        <v>43542</v>
      </c>
      <c r="M1481" s="1">
        <v>43542</v>
      </c>
      <c r="N1481" t="s">
        <v>2067</v>
      </c>
      <c r="O1481" t="s">
        <v>2068</v>
      </c>
      <c r="P1481" t="s">
        <v>2069</v>
      </c>
      <c r="Q1481" t="s">
        <v>2070</v>
      </c>
      <c r="R1481" s="1">
        <v>45361</v>
      </c>
      <c r="T1481" t="s">
        <v>2295</v>
      </c>
      <c r="U1481" t="s">
        <v>1684</v>
      </c>
      <c r="W1481" t="s">
        <v>1685</v>
      </c>
      <c r="X1481" t="s">
        <v>59</v>
      </c>
      <c r="Y1481" t="s">
        <v>1686</v>
      </c>
      <c r="Z1481" t="s">
        <v>1687</v>
      </c>
      <c r="AA1481" t="s">
        <v>1688</v>
      </c>
      <c r="AC1481">
        <v>1</v>
      </c>
      <c r="AG1481" t="s">
        <v>2258</v>
      </c>
      <c r="AL1481">
        <v>0</v>
      </c>
      <c r="AM1481">
        <v>0</v>
      </c>
      <c r="AN1481">
        <v>1</v>
      </c>
      <c r="AO1481">
        <v>1</v>
      </c>
      <c r="AR1481" s="2">
        <v>45110.697893518518</v>
      </c>
      <c r="AS1481" s="2">
        <v>45110.697893518518</v>
      </c>
      <c r="AT1481">
        <v>512272</v>
      </c>
      <c r="AU1481">
        <v>77</v>
      </c>
      <c r="AV1481">
        <v>0</v>
      </c>
      <c r="AW1481">
        <v>2</v>
      </c>
      <c r="AX1481" t="s">
        <v>2800</v>
      </c>
      <c r="AY1481" t="s">
        <v>2799</v>
      </c>
      <c r="BA1481" s="2">
        <v>44720.38753472222</v>
      </c>
      <c r="BB1481" s="2">
        <v>44183</v>
      </c>
      <c r="BC1481">
        <v>512272</v>
      </c>
      <c r="BD1481">
        <v>31</v>
      </c>
    </row>
    <row r="1482" spans="1:56" x14ac:dyDescent="0.15">
      <c r="A1482">
        <v>238</v>
      </c>
      <c r="B1482">
        <v>31</v>
      </c>
      <c r="C1482">
        <v>3</v>
      </c>
      <c r="D1482">
        <v>3</v>
      </c>
      <c r="E1482">
        <v>0</v>
      </c>
      <c r="F1482">
        <f>-23-54</f>
        <v>-77</v>
      </c>
      <c r="G1482" s="1">
        <v>45280</v>
      </c>
      <c r="H1482" t="s">
        <v>2262</v>
      </c>
      <c r="I1482" t="s">
        <v>56</v>
      </c>
      <c r="J1482">
        <v>245</v>
      </c>
      <c r="K1482" s="1">
        <v>43542</v>
      </c>
      <c r="L1482" s="1">
        <v>43542</v>
      </c>
      <c r="M1482" s="1">
        <v>43542</v>
      </c>
      <c r="N1482" t="s">
        <v>1689</v>
      </c>
      <c r="O1482" t="s">
        <v>1686</v>
      </c>
      <c r="P1482" t="s">
        <v>1690</v>
      </c>
      <c r="Q1482" t="s">
        <v>1688</v>
      </c>
      <c r="R1482" s="1">
        <v>45361</v>
      </c>
      <c r="T1482" t="s">
        <v>2295</v>
      </c>
      <c r="U1482" t="s">
        <v>1684</v>
      </c>
      <c r="W1482" t="s">
        <v>1685</v>
      </c>
      <c r="X1482" t="s">
        <v>59</v>
      </c>
      <c r="Y1482" t="s">
        <v>1686</v>
      </c>
      <c r="Z1482" t="s">
        <v>3579</v>
      </c>
      <c r="AA1482" t="s">
        <v>1688</v>
      </c>
      <c r="AC1482">
        <v>1</v>
      </c>
      <c r="AG1482" t="s">
        <v>2258</v>
      </c>
      <c r="AL1482">
        <v>0</v>
      </c>
      <c r="AN1482">
        <v>1</v>
      </c>
      <c r="AO1482">
        <v>1</v>
      </c>
      <c r="AR1482" s="2">
        <v>45280.568773148145</v>
      </c>
      <c r="AS1482" s="2">
        <v>45280.568773148145</v>
      </c>
      <c r="AT1482">
        <v>512272</v>
      </c>
      <c r="AU1482">
        <v>1</v>
      </c>
      <c r="AV1482">
        <v>0</v>
      </c>
      <c r="AW1482">
        <v>2</v>
      </c>
      <c r="AX1482" t="s">
        <v>2746</v>
      </c>
      <c r="AY1482" t="s">
        <v>2745</v>
      </c>
      <c r="BA1482" s="2">
        <v>44720.372685185182</v>
      </c>
      <c r="BB1482" s="2">
        <v>44183</v>
      </c>
      <c r="BC1482">
        <v>512272</v>
      </c>
      <c r="BD1482">
        <v>31</v>
      </c>
    </row>
    <row r="1483" spans="1:56" x14ac:dyDescent="0.15">
      <c r="A1483">
        <v>238</v>
      </c>
      <c r="B1483">
        <v>31</v>
      </c>
      <c r="C1483">
        <v>3</v>
      </c>
      <c r="D1483">
        <v>3</v>
      </c>
      <c r="E1483">
        <v>0</v>
      </c>
      <c r="F1483">
        <f>-23-54</f>
        <v>-77</v>
      </c>
      <c r="G1483" s="1">
        <v>45280</v>
      </c>
      <c r="H1483" t="s">
        <v>2262</v>
      </c>
      <c r="I1483" t="s">
        <v>56</v>
      </c>
      <c r="J1483">
        <v>245</v>
      </c>
      <c r="K1483" s="1">
        <v>43542</v>
      </c>
      <c r="L1483" s="1">
        <v>43542</v>
      </c>
      <c r="M1483" s="1">
        <v>43542</v>
      </c>
      <c r="N1483" t="s">
        <v>1692</v>
      </c>
      <c r="O1483" t="s">
        <v>1693</v>
      </c>
      <c r="P1483" t="s">
        <v>1694</v>
      </c>
      <c r="Q1483" t="s">
        <v>1695</v>
      </c>
      <c r="R1483" s="1">
        <v>45361</v>
      </c>
      <c r="T1483" t="s">
        <v>2295</v>
      </c>
      <c r="U1483" t="s">
        <v>1684</v>
      </c>
      <c r="W1483" t="s">
        <v>1685</v>
      </c>
      <c r="X1483" t="s">
        <v>59</v>
      </c>
      <c r="Y1483" t="s">
        <v>1686</v>
      </c>
      <c r="Z1483" t="s">
        <v>3579</v>
      </c>
      <c r="AA1483" t="s">
        <v>1688</v>
      </c>
      <c r="AC1483">
        <v>1</v>
      </c>
      <c r="AG1483" t="s">
        <v>2258</v>
      </c>
      <c r="AL1483">
        <v>0</v>
      </c>
      <c r="AN1483">
        <v>1</v>
      </c>
      <c r="AO1483">
        <v>1</v>
      </c>
      <c r="AR1483" s="2">
        <v>45280.568773148145</v>
      </c>
      <c r="AS1483" s="2">
        <v>45280.568773148145</v>
      </c>
      <c r="AT1483">
        <v>512272</v>
      </c>
      <c r="AU1483">
        <v>2</v>
      </c>
      <c r="AV1483">
        <v>0</v>
      </c>
      <c r="AW1483">
        <v>2</v>
      </c>
      <c r="AX1483" t="s">
        <v>3206</v>
      </c>
      <c r="AY1483" t="s">
        <v>1696</v>
      </c>
      <c r="BA1483" s="2">
        <v>45110.684224537035</v>
      </c>
      <c r="BB1483" s="2">
        <v>44183</v>
      </c>
      <c r="BC1483">
        <v>512272</v>
      </c>
      <c r="BD1483">
        <v>31</v>
      </c>
    </row>
    <row r="1484" spans="1:56" x14ac:dyDescent="0.15">
      <c r="A1484">
        <v>238</v>
      </c>
      <c r="B1484">
        <v>31</v>
      </c>
      <c r="C1484">
        <v>3</v>
      </c>
      <c r="D1484">
        <v>3</v>
      </c>
      <c r="E1484">
        <v>0</v>
      </c>
      <c r="F1484">
        <f>-23-54</f>
        <v>-77</v>
      </c>
      <c r="G1484" s="1">
        <v>45280</v>
      </c>
      <c r="H1484" t="s">
        <v>2262</v>
      </c>
      <c r="I1484" t="s">
        <v>56</v>
      </c>
      <c r="J1484">
        <v>245</v>
      </c>
      <c r="K1484" s="1">
        <v>43542</v>
      </c>
      <c r="L1484" s="1">
        <v>43542</v>
      </c>
      <c r="M1484" s="1">
        <v>43542</v>
      </c>
      <c r="N1484" t="s">
        <v>3205</v>
      </c>
      <c r="O1484" t="s">
        <v>1698</v>
      </c>
      <c r="P1484" t="s">
        <v>1699</v>
      </c>
      <c r="Q1484" t="s">
        <v>1700</v>
      </c>
      <c r="R1484" s="1">
        <v>45361</v>
      </c>
      <c r="T1484" t="s">
        <v>2295</v>
      </c>
      <c r="U1484" t="s">
        <v>1684</v>
      </c>
      <c r="W1484" t="s">
        <v>1685</v>
      </c>
      <c r="X1484" t="s">
        <v>59</v>
      </c>
      <c r="Y1484" t="s">
        <v>1686</v>
      </c>
      <c r="Z1484" t="s">
        <v>3579</v>
      </c>
      <c r="AA1484" t="s">
        <v>1688</v>
      </c>
      <c r="AC1484">
        <v>1</v>
      </c>
      <c r="AG1484" t="s">
        <v>2258</v>
      </c>
      <c r="AL1484">
        <v>0</v>
      </c>
      <c r="AN1484">
        <v>1</v>
      </c>
      <c r="AO1484">
        <v>1</v>
      </c>
      <c r="AR1484" s="2">
        <v>45280.568773148145</v>
      </c>
      <c r="AS1484" s="2">
        <v>45280.568773148145</v>
      </c>
      <c r="AT1484">
        <v>512272</v>
      </c>
      <c r="AU1484">
        <v>3</v>
      </c>
      <c r="AV1484">
        <v>0</v>
      </c>
      <c r="AW1484">
        <v>2</v>
      </c>
      <c r="AX1484" t="s">
        <v>3204</v>
      </c>
      <c r="AY1484" t="s">
        <v>1701</v>
      </c>
      <c r="BA1484" s="2">
        <v>45110.68105324074</v>
      </c>
      <c r="BB1484" s="2">
        <v>44183</v>
      </c>
      <c r="BC1484">
        <v>512272</v>
      </c>
      <c r="BD1484">
        <v>31</v>
      </c>
    </row>
    <row r="1485" spans="1:56" x14ac:dyDescent="0.15">
      <c r="A1485">
        <v>238</v>
      </c>
      <c r="B1485">
        <v>31</v>
      </c>
      <c r="C1485">
        <v>3</v>
      </c>
      <c r="D1485">
        <v>3</v>
      </c>
      <c r="E1485">
        <v>0</v>
      </c>
      <c r="F1485">
        <f>-23-54</f>
        <v>-77</v>
      </c>
      <c r="G1485" s="1">
        <v>45280</v>
      </c>
      <c r="H1485" t="s">
        <v>2262</v>
      </c>
      <c r="I1485" t="s">
        <v>56</v>
      </c>
      <c r="J1485">
        <v>245</v>
      </c>
      <c r="K1485" s="1">
        <v>43542</v>
      </c>
      <c r="L1485" s="1">
        <v>43542</v>
      </c>
      <c r="M1485" s="1">
        <v>43542</v>
      </c>
      <c r="N1485" t="s">
        <v>3203</v>
      </c>
      <c r="O1485" t="s">
        <v>1708</v>
      </c>
      <c r="P1485" t="s">
        <v>2971</v>
      </c>
      <c r="Q1485" t="s">
        <v>1710</v>
      </c>
      <c r="R1485" s="1">
        <v>45361</v>
      </c>
      <c r="T1485" t="s">
        <v>2295</v>
      </c>
      <c r="U1485" t="s">
        <v>1684</v>
      </c>
      <c r="W1485" t="s">
        <v>1685</v>
      </c>
      <c r="X1485" t="s">
        <v>59</v>
      </c>
      <c r="Y1485" t="s">
        <v>1686</v>
      </c>
      <c r="Z1485" t="s">
        <v>3579</v>
      </c>
      <c r="AA1485" t="s">
        <v>1688</v>
      </c>
      <c r="AC1485">
        <v>1</v>
      </c>
      <c r="AG1485" t="s">
        <v>2258</v>
      </c>
      <c r="AL1485">
        <v>0</v>
      </c>
      <c r="AN1485">
        <v>1</v>
      </c>
      <c r="AO1485">
        <v>1</v>
      </c>
      <c r="AR1485" s="2">
        <v>45280.568773148145</v>
      </c>
      <c r="AS1485" s="2">
        <v>45280.568773148145</v>
      </c>
      <c r="AT1485">
        <v>512272</v>
      </c>
      <c r="AU1485">
        <v>5</v>
      </c>
      <c r="AV1485">
        <v>0</v>
      </c>
      <c r="AW1485">
        <v>2</v>
      </c>
      <c r="AX1485" t="s">
        <v>3059</v>
      </c>
      <c r="AY1485" t="s">
        <v>3058</v>
      </c>
      <c r="BA1485" s="2">
        <v>45110.681493055556</v>
      </c>
      <c r="BB1485" s="2">
        <v>44183</v>
      </c>
      <c r="BC1485">
        <v>512272</v>
      </c>
      <c r="BD1485">
        <v>31</v>
      </c>
    </row>
    <row r="1486" spans="1:56" x14ac:dyDescent="0.15">
      <c r="A1486">
        <v>238</v>
      </c>
      <c r="B1486">
        <v>31</v>
      </c>
      <c r="C1486">
        <v>3</v>
      </c>
      <c r="D1486">
        <v>3</v>
      </c>
      <c r="E1486">
        <v>0</v>
      </c>
      <c r="F1486">
        <f>-23-54</f>
        <v>-77</v>
      </c>
      <c r="G1486" s="1">
        <v>45280</v>
      </c>
      <c r="H1486" t="s">
        <v>2262</v>
      </c>
      <c r="I1486" t="s">
        <v>56</v>
      </c>
      <c r="J1486">
        <v>245</v>
      </c>
      <c r="K1486" s="1">
        <v>43542</v>
      </c>
      <c r="L1486" s="1">
        <v>43542</v>
      </c>
      <c r="M1486" s="1">
        <v>43542</v>
      </c>
      <c r="N1486" t="s">
        <v>3202</v>
      </c>
      <c r="O1486" t="s">
        <v>1713</v>
      </c>
      <c r="P1486" t="s">
        <v>1714</v>
      </c>
      <c r="Q1486" t="s">
        <v>1715</v>
      </c>
      <c r="R1486" s="1">
        <v>45361</v>
      </c>
      <c r="T1486" t="s">
        <v>2295</v>
      </c>
      <c r="U1486" t="s">
        <v>1684</v>
      </c>
      <c r="W1486" t="s">
        <v>1685</v>
      </c>
      <c r="X1486" t="s">
        <v>59</v>
      </c>
      <c r="Y1486" t="s">
        <v>1686</v>
      </c>
      <c r="Z1486" t="s">
        <v>3579</v>
      </c>
      <c r="AA1486" t="s">
        <v>1688</v>
      </c>
      <c r="AC1486">
        <v>1</v>
      </c>
      <c r="AG1486" t="s">
        <v>2258</v>
      </c>
      <c r="AL1486">
        <v>0</v>
      </c>
      <c r="AN1486">
        <v>1</v>
      </c>
      <c r="AO1486">
        <v>1</v>
      </c>
      <c r="AR1486" s="2">
        <v>45280.568773148145</v>
      </c>
      <c r="AS1486" s="2">
        <v>45280.568773148145</v>
      </c>
      <c r="AT1486">
        <v>512272</v>
      </c>
      <c r="AU1486">
        <v>6</v>
      </c>
      <c r="AV1486">
        <v>0</v>
      </c>
      <c r="AW1486">
        <v>2</v>
      </c>
      <c r="AX1486" t="s">
        <v>3201</v>
      </c>
      <c r="AY1486" t="s">
        <v>1716</v>
      </c>
      <c r="BA1486" s="2">
        <v>45110.680439814816</v>
      </c>
      <c r="BB1486" s="2">
        <v>44183</v>
      </c>
      <c r="BC1486">
        <v>512272</v>
      </c>
      <c r="BD1486">
        <v>31</v>
      </c>
    </row>
    <row r="1487" spans="1:56" x14ac:dyDescent="0.15">
      <c r="A1487">
        <v>238</v>
      </c>
      <c r="B1487">
        <v>31</v>
      </c>
      <c r="C1487">
        <v>3</v>
      </c>
      <c r="D1487">
        <v>3</v>
      </c>
      <c r="E1487">
        <v>0</v>
      </c>
      <c r="F1487">
        <f>-23-54</f>
        <v>-77</v>
      </c>
      <c r="G1487" s="1">
        <v>45280</v>
      </c>
      <c r="H1487" t="s">
        <v>2262</v>
      </c>
      <c r="I1487" t="s">
        <v>56</v>
      </c>
      <c r="J1487">
        <v>245</v>
      </c>
      <c r="K1487" s="1">
        <v>43542</v>
      </c>
      <c r="L1487" s="1">
        <v>43542</v>
      </c>
      <c r="M1487" s="1">
        <v>43542</v>
      </c>
      <c r="N1487" t="s">
        <v>3200</v>
      </c>
      <c r="O1487" t="s">
        <v>1728</v>
      </c>
      <c r="P1487" t="s">
        <v>1729</v>
      </c>
      <c r="Q1487" t="s">
        <v>1730</v>
      </c>
      <c r="R1487" s="1">
        <v>45361</v>
      </c>
      <c r="T1487" t="s">
        <v>2295</v>
      </c>
      <c r="U1487" t="s">
        <v>1684</v>
      </c>
      <c r="W1487" t="s">
        <v>1685</v>
      </c>
      <c r="X1487" t="s">
        <v>59</v>
      </c>
      <c r="Y1487" t="s">
        <v>1686</v>
      </c>
      <c r="Z1487" t="s">
        <v>3579</v>
      </c>
      <c r="AA1487" t="s">
        <v>1688</v>
      </c>
      <c r="AC1487">
        <v>1</v>
      </c>
      <c r="AG1487" t="s">
        <v>2258</v>
      </c>
      <c r="AL1487">
        <v>0</v>
      </c>
      <c r="AN1487">
        <v>1</v>
      </c>
      <c r="AO1487">
        <v>1</v>
      </c>
      <c r="AR1487" s="2">
        <v>45280.568773148145</v>
      </c>
      <c r="AS1487" s="2">
        <v>45280.568773148145</v>
      </c>
      <c r="AT1487">
        <v>512272</v>
      </c>
      <c r="AU1487">
        <v>9</v>
      </c>
      <c r="AV1487">
        <v>0</v>
      </c>
      <c r="AW1487">
        <v>2</v>
      </c>
      <c r="AX1487" t="s">
        <v>2458</v>
      </c>
      <c r="AY1487" t="s">
        <v>2459</v>
      </c>
      <c r="BA1487" s="2">
        <v>45110.681701388887</v>
      </c>
      <c r="BB1487" s="2">
        <v>44183</v>
      </c>
      <c r="BC1487">
        <v>512272</v>
      </c>
      <c r="BD1487">
        <v>31</v>
      </c>
    </row>
    <row r="1488" spans="1:56" x14ac:dyDescent="0.15">
      <c r="A1488">
        <v>238</v>
      </c>
      <c r="B1488">
        <v>31</v>
      </c>
      <c r="C1488">
        <v>3</v>
      </c>
      <c r="D1488">
        <v>3</v>
      </c>
      <c r="E1488">
        <v>0</v>
      </c>
      <c r="F1488">
        <f>-23-54</f>
        <v>-77</v>
      </c>
      <c r="G1488" s="1">
        <v>45280</v>
      </c>
      <c r="H1488" t="s">
        <v>2262</v>
      </c>
      <c r="I1488" t="s">
        <v>56</v>
      </c>
      <c r="J1488">
        <v>245</v>
      </c>
      <c r="K1488" s="1">
        <v>43542</v>
      </c>
      <c r="L1488" s="1">
        <v>43542</v>
      </c>
      <c r="M1488" s="1">
        <v>43542</v>
      </c>
      <c r="N1488" t="s">
        <v>3199</v>
      </c>
      <c r="O1488" t="s">
        <v>1738</v>
      </c>
      <c r="P1488" t="s">
        <v>1739</v>
      </c>
      <c r="Q1488" t="s">
        <v>1740</v>
      </c>
      <c r="R1488" s="1">
        <v>45361</v>
      </c>
      <c r="T1488" t="s">
        <v>2295</v>
      </c>
      <c r="U1488" t="s">
        <v>1684</v>
      </c>
      <c r="W1488" t="s">
        <v>1685</v>
      </c>
      <c r="X1488" t="s">
        <v>59</v>
      </c>
      <c r="Y1488" t="s">
        <v>1686</v>
      </c>
      <c r="Z1488" t="s">
        <v>3579</v>
      </c>
      <c r="AA1488" t="s">
        <v>1688</v>
      </c>
      <c r="AC1488">
        <v>1</v>
      </c>
      <c r="AG1488" t="s">
        <v>2258</v>
      </c>
      <c r="AL1488">
        <v>0</v>
      </c>
      <c r="AN1488">
        <v>1</v>
      </c>
      <c r="AO1488">
        <v>1</v>
      </c>
      <c r="AR1488" s="2">
        <v>45280.568773148145</v>
      </c>
      <c r="AS1488" s="2">
        <v>45280.568773148145</v>
      </c>
      <c r="AT1488">
        <v>512272</v>
      </c>
      <c r="AU1488">
        <v>11</v>
      </c>
      <c r="AV1488">
        <v>0</v>
      </c>
      <c r="AW1488">
        <v>2</v>
      </c>
      <c r="AX1488" t="s">
        <v>3196</v>
      </c>
      <c r="AY1488" t="s">
        <v>3195</v>
      </c>
      <c r="BA1488" s="2">
        <v>45280.567418981482</v>
      </c>
      <c r="BB1488" s="2">
        <v>44183</v>
      </c>
      <c r="BC1488">
        <v>512272</v>
      </c>
      <c r="BD1488">
        <v>31</v>
      </c>
    </row>
    <row r="1489" spans="1:56" x14ac:dyDescent="0.15">
      <c r="A1489">
        <v>238</v>
      </c>
      <c r="B1489">
        <v>31</v>
      </c>
      <c r="C1489">
        <v>3</v>
      </c>
      <c r="D1489">
        <v>3</v>
      </c>
      <c r="E1489">
        <v>0</v>
      </c>
      <c r="F1489">
        <f>-23-54</f>
        <v>-77</v>
      </c>
      <c r="G1489" s="1">
        <v>45280</v>
      </c>
      <c r="H1489" t="s">
        <v>2262</v>
      </c>
      <c r="I1489" t="s">
        <v>56</v>
      </c>
      <c r="J1489">
        <v>245</v>
      </c>
      <c r="K1489" s="1">
        <v>43542</v>
      </c>
      <c r="L1489" s="1">
        <v>43542</v>
      </c>
      <c r="M1489" s="1">
        <v>43542</v>
      </c>
      <c r="N1489" t="s">
        <v>3198</v>
      </c>
      <c r="O1489" t="s">
        <v>1743</v>
      </c>
      <c r="P1489" t="s">
        <v>1744</v>
      </c>
      <c r="Q1489" t="s">
        <v>1745</v>
      </c>
      <c r="R1489" s="1">
        <v>45361</v>
      </c>
      <c r="T1489" t="s">
        <v>2295</v>
      </c>
      <c r="U1489" t="s">
        <v>1684</v>
      </c>
      <c r="W1489" t="s">
        <v>1685</v>
      </c>
      <c r="X1489" t="s">
        <v>59</v>
      </c>
      <c r="Y1489" t="s">
        <v>1686</v>
      </c>
      <c r="Z1489" t="s">
        <v>3579</v>
      </c>
      <c r="AA1489" t="s">
        <v>1688</v>
      </c>
      <c r="AC1489">
        <v>1</v>
      </c>
      <c r="AG1489" t="s">
        <v>2258</v>
      </c>
      <c r="AL1489">
        <v>0</v>
      </c>
      <c r="AN1489">
        <v>1</v>
      </c>
      <c r="AO1489">
        <v>1</v>
      </c>
      <c r="AR1489" s="2">
        <v>45280.568773148145</v>
      </c>
      <c r="AS1489" s="2">
        <v>45280.568773148145</v>
      </c>
      <c r="AT1489">
        <v>512272</v>
      </c>
      <c r="AU1489">
        <v>12</v>
      </c>
      <c r="AV1489">
        <v>0</v>
      </c>
      <c r="AW1489">
        <v>2</v>
      </c>
      <c r="AX1489" t="s">
        <v>3057</v>
      </c>
      <c r="AY1489" t="s">
        <v>3056</v>
      </c>
      <c r="BA1489" s="2">
        <v>45110.682175925926</v>
      </c>
      <c r="BB1489" s="2">
        <v>44183</v>
      </c>
      <c r="BC1489">
        <v>512272</v>
      </c>
      <c r="BD1489">
        <v>31</v>
      </c>
    </row>
    <row r="1490" spans="1:56" x14ac:dyDescent="0.15">
      <c r="A1490">
        <v>238</v>
      </c>
      <c r="B1490">
        <v>31</v>
      </c>
      <c r="C1490">
        <v>3</v>
      </c>
      <c r="D1490">
        <v>3</v>
      </c>
      <c r="E1490">
        <v>0</v>
      </c>
      <c r="F1490">
        <f>-23-54</f>
        <v>-77</v>
      </c>
      <c r="G1490" s="1">
        <v>45280</v>
      </c>
      <c r="H1490" t="s">
        <v>2262</v>
      </c>
      <c r="I1490" t="s">
        <v>56</v>
      </c>
      <c r="J1490">
        <v>245</v>
      </c>
      <c r="K1490" s="1">
        <v>43542</v>
      </c>
      <c r="L1490" s="1">
        <v>43542</v>
      </c>
      <c r="M1490" s="1">
        <v>43542</v>
      </c>
      <c r="N1490" t="s">
        <v>3197</v>
      </c>
      <c r="O1490" t="s">
        <v>1753</v>
      </c>
      <c r="P1490" t="s">
        <v>1754</v>
      </c>
      <c r="Q1490" t="s">
        <v>1755</v>
      </c>
      <c r="R1490" s="1">
        <v>45361</v>
      </c>
      <c r="T1490" t="s">
        <v>2295</v>
      </c>
      <c r="U1490" t="s">
        <v>1684</v>
      </c>
      <c r="W1490" t="s">
        <v>1685</v>
      </c>
      <c r="X1490" t="s">
        <v>59</v>
      </c>
      <c r="Y1490" t="s">
        <v>1686</v>
      </c>
      <c r="Z1490" t="s">
        <v>3579</v>
      </c>
      <c r="AA1490" t="s">
        <v>1688</v>
      </c>
      <c r="AC1490">
        <v>1</v>
      </c>
      <c r="AG1490" t="s">
        <v>2258</v>
      </c>
      <c r="AL1490">
        <v>0</v>
      </c>
      <c r="AN1490">
        <v>1</v>
      </c>
      <c r="AO1490">
        <v>1</v>
      </c>
      <c r="AR1490" s="2">
        <v>45280.568773148145</v>
      </c>
      <c r="AS1490" s="2">
        <v>45280.568773148145</v>
      </c>
      <c r="AT1490">
        <v>512272</v>
      </c>
      <c r="AU1490">
        <v>14</v>
      </c>
      <c r="AV1490">
        <v>0</v>
      </c>
      <c r="AW1490">
        <v>2</v>
      </c>
      <c r="AX1490" t="s">
        <v>2740</v>
      </c>
      <c r="AY1490" t="s">
        <v>2739</v>
      </c>
      <c r="BA1490" s="2">
        <v>45280.567604166667</v>
      </c>
      <c r="BB1490" s="2">
        <v>44183</v>
      </c>
      <c r="BC1490">
        <v>512272</v>
      </c>
      <c r="BD1490">
        <v>31</v>
      </c>
    </row>
    <row r="1491" spans="1:56" x14ac:dyDescent="0.15">
      <c r="A1491">
        <v>238</v>
      </c>
      <c r="B1491">
        <v>31</v>
      </c>
      <c r="C1491">
        <v>3</v>
      </c>
      <c r="D1491">
        <v>3</v>
      </c>
      <c r="E1491">
        <v>0</v>
      </c>
      <c r="F1491">
        <f>-23-54</f>
        <v>-77</v>
      </c>
      <c r="G1491" s="1">
        <v>45280</v>
      </c>
      <c r="H1491" t="s">
        <v>2262</v>
      </c>
      <c r="I1491" t="s">
        <v>56</v>
      </c>
      <c r="J1491">
        <v>245</v>
      </c>
      <c r="K1491" s="1">
        <v>43542</v>
      </c>
      <c r="L1491" s="1">
        <v>43542</v>
      </c>
      <c r="M1491" s="1">
        <v>43542</v>
      </c>
      <c r="N1491" t="s">
        <v>3194</v>
      </c>
      <c r="O1491" t="s">
        <v>1758</v>
      </c>
      <c r="P1491" t="s">
        <v>1759</v>
      </c>
      <c r="Q1491" t="s">
        <v>1760</v>
      </c>
      <c r="R1491" s="1">
        <v>45361</v>
      </c>
      <c r="T1491" t="s">
        <v>2295</v>
      </c>
      <c r="U1491" t="s">
        <v>1684</v>
      </c>
      <c r="W1491" t="s">
        <v>1685</v>
      </c>
      <c r="X1491" t="s">
        <v>59</v>
      </c>
      <c r="Y1491" t="s">
        <v>1686</v>
      </c>
      <c r="Z1491" t="s">
        <v>3579</v>
      </c>
      <c r="AA1491" t="s">
        <v>1688</v>
      </c>
      <c r="AC1491">
        <v>1</v>
      </c>
      <c r="AG1491" t="s">
        <v>2258</v>
      </c>
      <c r="AL1491">
        <v>0</v>
      </c>
      <c r="AN1491">
        <v>1</v>
      </c>
      <c r="AO1491">
        <v>1</v>
      </c>
      <c r="AR1491" s="2">
        <v>45280.568773148145</v>
      </c>
      <c r="AS1491" s="2">
        <v>45280.568773148145</v>
      </c>
      <c r="AT1491">
        <v>512272</v>
      </c>
      <c r="AU1491">
        <v>15</v>
      </c>
      <c r="AV1491">
        <v>0</v>
      </c>
      <c r="AW1491">
        <v>2</v>
      </c>
      <c r="AX1491" t="s">
        <v>3193</v>
      </c>
      <c r="AY1491" t="s">
        <v>1761</v>
      </c>
      <c r="BA1491" s="2">
        <v>45110.683981481481</v>
      </c>
      <c r="BB1491" s="2">
        <v>44183</v>
      </c>
      <c r="BC1491">
        <v>512272</v>
      </c>
      <c r="BD1491">
        <v>31</v>
      </c>
    </row>
    <row r="1492" spans="1:56" x14ac:dyDescent="0.15">
      <c r="A1492">
        <v>238</v>
      </c>
      <c r="B1492">
        <v>31</v>
      </c>
      <c r="C1492">
        <v>3</v>
      </c>
      <c r="D1492">
        <v>3</v>
      </c>
      <c r="E1492">
        <v>0</v>
      </c>
      <c r="F1492">
        <f>-23-54</f>
        <v>-77</v>
      </c>
      <c r="G1492" s="1">
        <v>45280</v>
      </c>
      <c r="H1492" t="s">
        <v>2262</v>
      </c>
      <c r="I1492" t="s">
        <v>56</v>
      </c>
      <c r="J1492">
        <v>245</v>
      </c>
      <c r="K1492" s="1">
        <v>43542</v>
      </c>
      <c r="L1492" s="1">
        <v>43542</v>
      </c>
      <c r="M1492" s="1">
        <v>43542</v>
      </c>
      <c r="N1492" t="s">
        <v>3192</v>
      </c>
      <c r="O1492" t="s">
        <v>1763</v>
      </c>
      <c r="P1492" t="s">
        <v>1764</v>
      </c>
      <c r="Q1492" t="s">
        <v>1765</v>
      </c>
      <c r="R1492" s="1">
        <v>45361</v>
      </c>
      <c r="T1492" t="s">
        <v>2295</v>
      </c>
      <c r="U1492" t="s">
        <v>1684</v>
      </c>
      <c r="W1492" t="s">
        <v>1685</v>
      </c>
      <c r="X1492" t="s">
        <v>59</v>
      </c>
      <c r="Y1492" t="s">
        <v>1686</v>
      </c>
      <c r="Z1492" t="s">
        <v>3579</v>
      </c>
      <c r="AA1492" t="s">
        <v>1688</v>
      </c>
      <c r="AC1492">
        <v>1</v>
      </c>
      <c r="AG1492" t="s">
        <v>2258</v>
      </c>
      <c r="AL1492">
        <v>0</v>
      </c>
      <c r="AN1492">
        <v>1</v>
      </c>
      <c r="AO1492">
        <v>1</v>
      </c>
      <c r="AR1492" s="2">
        <v>45280.568773148145</v>
      </c>
      <c r="AS1492" s="2">
        <v>45280.568773148145</v>
      </c>
      <c r="AT1492">
        <v>512272</v>
      </c>
      <c r="AU1492">
        <v>16</v>
      </c>
      <c r="AV1492">
        <v>0</v>
      </c>
      <c r="AW1492">
        <v>2</v>
      </c>
      <c r="AX1492" t="s">
        <v>2736</v>
      </c>
      <c r="AY1492" t="s">
        <v>2735</v>
      </c>
      <c r="BA1492" s="2">
        <v>45110.684606481482</v>
      </c>
      <c r="BB1492" s="2">
        <v>44183</v>
      </c>
      <c r="BC1492">
        <v>512272</v>
      </c>
      <c r="BD1492">
        <v>31</v>
      </c>
    </row>
    <row r="1493" spans="1:56" x14ac:dyDescent="0.15">
      <c r="A1493">
        <v>238</v>
      </c>
      <c r="B1493">
        <v>31</v>
      </c>
      <c r="C1493">
        <v>3</v>
      </c>
      <c r="D1493">
        <v>3</v>
      </c>
      <c r="E1493">
        <v>0</v>
      </c>
      <c r="F1493">
        <f>-23-54</f>
        <v>-77</v>
      </c>
      <c r="G1493" s="1">
        <v>45280</v>
      </c>
      <c r="H1493" t="s">
        <v>2262</v>
      </c>
      <c r="I1493" t="s">
        <v>56</v>
      </c>
      <c r="J1493">
        <v>245</v>
      </c>
      <c r="K1493" s="1">
        <v>43542</v>
      </c>
      <c r="L1493" s="1">
        <v>43542</v>
      </c>
      <c r="M1493" s="1">
        <v>43542</v>
      </c>
      <c r="N1493" t="s">
        <v>3191</v>
      </c>
      <c r="O1493" t="s">
        <v>1768</v>
      </c>
      <c r="P1493" t="s">
        <v>1769</v>
      </c>
      <c r="Q1493" t="s">
        <v>1770</v>
      </c>
      <c r="R1493" s="1">
        <v>45361</v>
      </c>
      <c r="T1493" t="s">
        <v>2295</v>
      </c>
      <c r="U1493" t="s">
        <v>1684</v>
      </c>
      <c r="W1493" t="s">
        <v>1685</v>
      </c>
      <c r="X1493" t="s">
        <v>59</v>
      </c>
      <c r="Y1493" t="s">
        <v>1686</v>
      </c>
      <c r="Z1493" t="s">
        <v>3579</v>
      </c>
      <c r="AA1493" t="s">
        <v>1688</v>
      </c>
      <c r="AC1493">
        <v>1</v>
      </c>
      <c r="AG1493" t="s">
        <v>2258</v>
      </c>
      <c r="AL1493">
        <v>0</v>
      </c>
      <c r="AN1493">
        <v>1</v>
      </c>
      <c r="AO1493">
        <v>1</v>
      </c>
      <c r="AR1493" s="2">
        <v>45280.568773148145</v>
      </c>
      <c r="AS1493" s="2">
        <v>45280.568773148145</v>
      </c>
      <c r="AT1493">
        <v>512272</v>
      </c>
      <c r="AU1493">
        <v>17</v>
      </c>
      <c r="AV1493">
        <v>0</v>
      </c>
      <c r="AW1493">
        <v>2</v>
      </c>
      <c r="AX1493" t="s">
        <v>2734</v>
      </c>
      <c r="AY1493" t="s">
        <v>2733</v>
      </c>
      <c r="BA1493" s="2">
        <v>45110.68478009259</v>
      </c>
      <c r="BB1493" s="2">
        <v>44183</v>
      </c>
      <c r="BC1493">
        <v>512272</v>
      </c>
      <c r="BD1493">
        <v>31</v>
      </c>
    </row>
    <row r="1494" spans="1:56" x14ac:dyDescent="0.15">
      <c r="A1494">
        <v>238</v>
      </c>
      <c r="B1494">
        <v>31</v>
      </c>
      <c r="C1494">
        <v>3</v>
      </c>
      <c r="D1494">
        <v>3</v>
      </c>
      <c r="E1494">
        <v>0</v>
      </c>
      <c r="F1494">
        <f>-23-54</f>
        <v>-77</v>
      </c>
      <c r="G1494" s="1">
        <v>45280</v>
      </c>
      <c r="H1494" t="s">
        <v>2262</v>
      </c>
      <c r="I1494" t="s">
        <v>56</v>
      </c>
      <c r="J1494">
        <v>245</v>
      </c>
      <c r="K1494" s="1">
        <v>43542</v>
      </c>
      <c r="L1494" s="1">
        <v>43542</v>
      </c>
      <c r="M1494" s="1">
        <v>43542</v>
      </c>
      <c r="N1494" t="s">
        <v>3190</v>
      </c>
      <c r="O1494" t="s">
        <v>1773</v>
      </c>
      <c r="P1494" t="s">
        <v>1774</v>
      </c>
      <c r="Q1494" t="s">
        <v>1775</v>
      </c>
      <c r="R1494" s="1">
        <v>45361</v>
      </c>
      <c r="T1494" t="s">
        <v>2295</v>
      </c>
      <c r="U1494" t="s">
        <v>1684</v>
      </c>
      <c r="W1494" t="s">
        <v>1685</v>
      </c>
      <c r="X1494" t="s">
        <v>59</v>
      </c>
      <c r="Y1494" t="s">
        <v>1686</v>
      </c>
      <c r="Z1494" t="s">
        <v>3579</v>
      </c>
      <c r="AA1494" t="s">
        <v>1688</v>
      </c>
      <c r="AC1494">
        <v>1</v>
      </c>
      <c r="AG1494" t="s">
        <v>2258</v>
      </c>
      <c r="AL1494">
        <v>0</v>
      </c>
      <c r="AN1494">
        <v>1</v>
      </c>
      <c r="AO1494">
        <v>1</v>
      </c>
      <c r="AR1494" s="2">
        <v>45280.568773148145</v>
      </c>
      <c r="AS1494" s="2">
        <v>45280.568773148145</v>
      </c>
      <c r="AT1494">
        <v>512272</v>
      </c>
      <c r="AU1494">
        <v>18</v>
      </c>
      <c r="AV1494">
        <v>0</v>
      </c>
      <c r="AW1494">
        <v>2</v>
      </c>
      <c r="AX1494" t="s">
        <v>2732</v>
      </c>
      <c r="AY1494" t="s">
        <v>2731</v>
      </c>
      <c r="BA1494" s="2">
        <v>45110.684942129628</v>
      </c>
      <c r="BB1494" s="2">
        <v>44183</v>
      </c>
      <c r="BC1494">
        <v>512272</v>
      </c>
      <c r="BD1494">
        <v>31</v>
      </c>
    </row>
    <row r="1495" spans="1:56" x14ac:dyDescent="0.15">
      <c r="A1495">
        <v>238</v>
      </c>
      <c r="B1495">
        <v>31</v>
      </c>
      <c r="C1495">
        <v>3</v>
      </c>
      <c r="D1495">
        <v>3</v>
      </c>
      <c r="E1495">
        <v>0</v>
      </c>
      <c r="F1495">
        <f>-23-54</f>
        <v>-77</v>
      </c>
      <c r="G1495" s="1">
        <v>45280</v>
      </c>
      <c r="H1495" t="s">
        <v>2262</v>
      </c>
      <c r="I1495" t="s">
        <v>56</v>
      </c>
      <c r="J1495">
        <v>245</v>
      </c>
      <c r="K1495" s="1">
        <v>43542</v>
      </c>
      <c r="L1495" s="1">
        <v>43542</v>
      </c>
      <c r="M1495" s="1">
        <v>43542</v>
      </c>
      <c r="N1495" t="s">
        <v>3189</v>
      </c>
      <c r="O1495" t="s">
        <v>1778</v>
      </c>
      <c r="P1495" t="s">
        <v>1779</v>
      </c>
      <c r="Q1495" t="s">
        <v>1780</v>
      </c>
      <c r="R1495" s="1">
        <v>45361</v>
      </c>
      <c r="T1495" t="s">
        <v>2295</v>
      </c>
      <c r="U1495" t="s">
        <v>1684</v>
      </c>
      <c r="W1495" t="s">
        <v>1685</v>
      </c>
      <c r="X1495" t="s">
        <v>59</v>
      </c>
      <c r="Y1495" t="s">
        <v>1686</v>
      </c>
      <c r="Z1495" t="s">
        <v>3579</v>
      </c>
      <c r="AA1495" t="s">
        <v>1688</v>
      </c>
      <c r="AC1495">
        <v>1</v>
      </c>
      <c r="AG1495" t="s">
        <v>2258</v>
      </c>
      <c r="AL1495">
        <v>0</v>
      </c>
      <c r="AN1495">
        <v>1</v>
      </c>
      <c r="AO1495">
        <v>1</v>
      </c>
      <c r="AR1495" s="2">
        <v>45280.568773148145</v>
      </c>
      <c r="AS1495" s="2">
        <v>45280.568773148145</v>
      </c>
      <c r="AT1495">
        <v>512272</v>
      </c>
      <c r="AU1495">
        <v>19</v>
      </c>
      <c r="AV1495">
        <v>0</v>
      </c>
      <c r="AW1495">
        <v>2</v>
      </c>
      <c r="AX1495" t="s">
        <v>3188</v>
      </c>
      <c r="AY1495" t="s">
        <v>1746</v>
      </c>
      <c r="BA1495" s="2">
        <v>45110.685335648152</v>
      </c>
      <c r="BB1495" s="2">
        <v>44183</v>
      </c>
      <c r="BC1495">
        <v>512272</v>
      </c>
      <c r="BD1495">
        <v>31</v>
      </c>
    </row>
    <row r="1496" spans="1:56" x14ac:dyDescent="0.15">
      <c r="A1496">
        <v>238</v>
      </c>
      <c r="B1496">
        <v>31</v>
      </c>
      <c r="C1496">
        <v>3</v>
      </c>
      <c r="D1496">
        <v>3</v>
      </c>
      <c r="E1496">
        <v>0</v>
      </c>
      <c r="F1496">
        <f>-23-54</f>
        <v>-77</v>
      </c>
      <c r="G1496" s="1">
        <v>45280</v>
      </c>
      <c r="H1496" t="s">
        <v>2262</v>
      </c>
      <c r="I1496" t="s">
        <v>56</v>
      </c>
      <c r="J1496">
        <v>245</v>
      </c>
      <c r="K1496" s="1">
        <v>43542</v>
      </c>
      <c r="L1496" s="1">
        <v>43542</v>
      </c>
      <c r="M1496" s="1">
        <v>43542</v>
      </c>
      <c r="N1496" t="s">
        <v>3187</v>
      </c>
      <c r="O1496" t="s">
        <v>1783</v>
      </c>
      <c r="P1496" t="s">
        <v>1784</v>
      </c>
      <c r="Q1496" t="s">
        <v>1785</v>
      </c>
      <c r="R1496" s="1">
        <v>45361</v>
      </c>
      <c r="T1496" t="s">
        <v>2295</v>
      </c>
      <c r="U1496" t="s">
        <v>1684</v>
      </c>
      <c r="W1496" t="s">
        <v>1685</v>
      </c>
      <c r="X1496" t="s">
        <v>59</v>
      </c>
      <c r="Y1496" t="s">
        <v>1686</v>
      </c>
      <c r="Z1496" t="s">
        <v>3579</v>
      </c>
      <c r="AA1496" t="s">
        <v>1688</v>
      </c>
      <c r="AC1496">
        <v>1</v>
      </c>
      <c r="AG1496" t="s">
        <v>2258</v>
      </c>
      <c r="AL1496">
        <v>0</v>
      </c>
      <c r="AN1496">
        <v>1</v>
      </c>
      <c r="AO1496">
        <v>1</v>
      </c>
      <c r="AR1496" s="2">
        <v>45280.568773148145</v>
      </c>
      <c r="AS1496" s="2">
        <v>45280.568773148145</v>
      </c>
      <c r="AT1496">
        <v>512272</v>
      </c>
      <c r="AU1496">
        <v>20</v>
      </c>
      <c r="AV1496">
        <v>0</v>
      </c>
      <c r="AW1496">
        <v>2</v>
      </c>
      <c r="AX1496" t="s">
        <v>3186</v>
      </c>
      <c r="AY1496" t="s">
        <v>3185</v>
      </c>
      <c r="BA1496" s="2">
        <v>45110.685671296298</v>
      </c>
      <c r="BB1496" s="2">
        <v>44183</v>
      </c>
      <c r="BC1496">
        <v>512272</v>
      </c>
      <c r="BD1496">
        <v>31</v>
      </c>
    </row>
    <row r="1497" spans="1:56" x14ac:dyDescent="0.15">
      <c r="A1497">
        <v>238</v>
      </c>
      <c r="B1497">
        <v>31</v>
      </c>
      <c r="C1497">
        <v>3</v>
      </c>
      <c r="D1497">
        <v>3</v>
      </c>
      <c r="E1497">
        <v>0</v>
      </c>
      <c r="F1497">
        <f>-23-54</f>
        <v>-77</v>
      </c>
      <c r="G1497" s="1">
        <v>45280</v>
      </c>
      <c r="H1497" t="s">
        <v>2262</v>
      </c>
      <c r="I1497" t="s">
        <v>56</v>
      </c>
      <c r="J1497">
        <v>245</v>
      </c>
      <c r="K1497" s="1">
        <v>43542</v>
      </c>
      <c r="L1497" s="1">
        <v>43542</v>
      </c>
      <c r="M1497" s="1">
        <v>43542</v>
      </c>
      <c r="N1497" t="s">
        <v>3184</v>
      </c>
      <c r="O1497" t="s">
        <v>1798</v>
      </c>
      <c r="P1497" t="s">
        <v>1799</v>
      </c>
      <c r="Q1497" t="s">
        <v>1800</v>
      </c>
      <c r="R1497" s="1">
        <v>45361</v>
      </c>
      <c r="T1497" t="s">
        <v>2295</v>
      </c>
      <c r="U1497" t="s">
        <v>1684</v>
      </c>
      <c r="W1497" t="s">
        <v>1685</v>
      </c>
      <c r="X1497" t="s">
        <v>59</v>
      </c>
      <c r="Y1497" t="s">
        <v>1686</v>
      </c>
      <c r="Z1497" t="s">
        <v>3579</v>
      </c>
      <c r="AA1497" t="s">
        <v>1688</v>
      </c>
      <c r="AC1497">
        <v>1</v>
      </c>
      <c r="AG1497" t="s">
        <v>2258</v>
      </c>
      <c r="AL1497">
        <v>0</v>
      </c>
      <c r="AN1497">
        <v>1</v>
      </c>
      <c r="AO1497">
        <v>1</v>
      </c>
      <c r="AR1497" s="2">
        <v>45280.568773148145</v>
      </c>
      <c r="AS1497" s="2">
        <v>45280.568773148145</v>
      </c>
      <c r="AT1497">
        <v>512272</v>
      </c>
      <c r="AU1497">
        <v>23</v>
      </c>
      <c r="AV1497">
        <v>0</v>
      </c>
      <c r="AW1497">
        <v>2</v>
      </c>
      <c r="AX1497" t="s">
        <v>2518</v>
      </c>
      <c r="AY1497" t="s">
        <v>2519</v>
      </c>
      <c r="BA1497" s="2">
        <v>45110.685868055552</v>
      </c>
      <c r="BB1497" s="2">
        <v>44183</v>
      </c>
      <c r="BC1497">
        <v>512272</v>
      </c>
      <c r="BD1497">
        <v>31</v>
      </c>
    </row>
    <row r="1498" spans="1:56" x14ac:dyDescent="0.15">
      <c r="A1498">
        <v>238</v>
      </c>
      <c r="B1498">
        <v>31</v>
      </c>
      <c r="C1498">
        <v>3</v>
      </c>
      <c r="D1498">
        <v>3</v>
      </c>
      <c r="E1498">
        <v>0</v>
      </c>
      <c r="F1498">
        <f>-23-54</f>
        <v>-77</v>
      </c>
      <c r="G1498" s="1">
        <v>45280</v>
      </c>
      <c r="H1498" t="s">
        <v>2262</v>
      </c>
      <c r="I1498" t="s">
        <v>56</v>
      </c>
      <c r="J1498">
        <v>245</v>
      </c>
      <c r="K1498" s="1">
        <v>43542</v>
      </c>
      <c r="L1498" s="1">
        <v>43542</v>
      </c>
      <c r="M1498" s="1">
        <v>43542</v>
      </c>
      <c r="N1498" t="s">
        <v>3183</v>
      </c>
      <c r="O1498" t="s">
        <v>1808</v>
      </c>
      <c r="P1498" t="s">
        <v>1809</v>
      </c>
      <c r="Q1498" t="s">
        <v>1810</v>
      </c>
      <c r="R1498" s="1">
        <v>45361</v>
      </c>
      <c r="T1498" t="s">
        <v>2295</v>
      </c>
      <c r="U1498" t="s">
        <v>1684</v>
      </c>
      <c r="W1498" t="s">
        <v>1685</v>
      </c>
      <c r="X1498" t="s">
        <v>59</v>
      </c>
      <c r="Y1498" t="s">
        <v>1686</v>
      </c>
      <c r="Z1498" t="s">
        <v>3579</v>
      </c>
      <c r="AA1498" t="s">
        <v>1688</v>
      </c>
      <c r="AC1498">
        <v>1</v>
      </c>
      <c r="AG1498" t="s">
        <v>2258</v>
      </c>
      <c r="AL1498">
        <v>0</v>
      </c>
      <c r="AN1498">
        <v>1</v>
      </c>
      <c r="AO1498">
        <v>1</v>
      </c>
      <c r="AR1498" s="2">
        <v>45280.568773148145</v>
      </c>
      <c r="AS1498" s="2">
        <v>45280.568773148145</v>
      </c>
      <c r="AT1498">
        <v>512272</v>
      </c>
      <c r="AU1498">
        <v>25</v>
      </c>
      <c r="AV1498">
        <v>0</v>
      </c>
      <c r="AW1498">
        <v>2</v>
      </c>
      <c r="AX1498" t="s">
        <v>3182</v>
      </c>
      <c r="AY1498" t="s">
        <v>1811</v>
      </c>
      <c r="BA1498" s="2">
        <v>45110.687060185184</v>
      </c>
      <c r="BB1498" s="2">
        <v>44183</v>
      </c>
      <c r="BC1498">
        <v>512272</v>
      </c>
      <c r="BD1498">
        <v>31</v>
      </c>
    </row>
    <row r="1499" spans="1:56" x14ac:dyDescent="0.15">
      <c r="A1499">
        <v>238</v>
      </c>
      <c r="B1499">
        <v>31</v>
      </c>
      <c r="C1499">
        <v>3</v>
      </c>
      <c r="D1499">
        <v>3</v>
      </c>
      <c r="E1499">
        <v>0</v>
      </c>
      <c r="F1499">
        <f>-23-54</f>
        <v>-77</v>
      </c>
      <c r="G1499" s="1">
        <v>45280</v>
      </c>
      <c r="H1499" t="s">
        <v>2262</v>
      </c>
      <c r="I1499" t="s">
        <v>56</v>
      </c>
      <c r="J1499">
        <v>245</v>
      </c>
      <c r="K1499" s="1">
        <v>43542</v>
      </c>
      <c r="L1499" s="1">
        <v>43542</v>
      </c>
      <c r="M1499" s="1">
        <v>43542</v>
      </c>
      <c r="N1499" t="s">
        <v>3181</v>
      </c>
      <c r="O1499" t="s">
        <v>1813</v>
      </c>
      <c r="P1499" t="s">
        <v>1814</v>
      </c>
      <c r="Q1499" t="s">
        <v>1815</v>
      </c>
      <c r="R1499" s="1">
        <v>45361</v>
      </c>
      <c r="T1499" t="s">
        <v>2295</v>
      </c>
      <c r="U1499" t="s">
        <v>1684</v>
      </c>
      <c r="W1499" t="s">
        <v>1685</v>
      </c>
      <c r="X1499" t="s">
        <v>59</v>
      </c>
      <c r="Y1499" t="s">
        <v>1686</v>
      </c>
      <c r="Z1499" t="s">
        <v>3579</v>
      </c>
      <c r="AA1499" t="s">
        <v>1688</v>
      </c>
      <c r="AC1499">
        <v>1</v>
      </c>
      <c r="AG1499" t="s">
        <v>2258</v>
      </c>
      <c r="AL1499">
        <v>0</v>
      </c>
      <c r="AN1499">
        <v>1</v>
      </c>
      <c r="AO1499">
        <v>1</v>
      </c>
      <c r="AR1499" s="2">
        <v>45280.568773148145</v>
      </c>
      <c r="AS1499" s="2">
        <v>45280.568773148145</v>
      </c>
      <c r="AT1499">
        <v>512272</v>
      </c>
      <c r="AU1499">
        <v>26</v>
      </c>
      <c r="AV1499">
        <v>0</v>
      </c>
      <c r="AW1499">
        <v>2</v>
      </c>
      <c r="AX1499" t="s">
        <v>3180</v>
      </c>
      <c r="AY1499" t="s">
        <v>1816</v>
      </c>
      <c r="BA1499" s="2">
        <v>45110.687847222223</v>
      </c>
      <c r="BB1499" s="2">
        <v>44183</v>
      </c>
      <c r="BC1499">
        <v>512272</v>
      </c>
      <c r="BD1499">
        <v>31</v>
      </c>
    </row>
    <row r="1500" spans="1:56" x14ac:dyDescent="0.15">
      <c r="A1500">
        <v>238</v>
      </c>
      <c r="B1500">
        <v>31</v>
      </c>
      <c r="C1500">
        <v>3</v>
      </c>
      <c r="D1500">
        <v>3</v>
      </c>
      <c r="E1500">
        <v>0</v>
      </c>
      <c r="F1500">
        <f>-23-54</f>
        <v>-77</v>
      </c>
      <c r="G1500" s="1">
        <v>45280</v>
      </c>
      <c r="H1500" t="s">
        <v>2262</v>
      </c>
      <c r="I1500" t="s">
        <v>56</v>
      </c>
      <c r="J1500">
        <v>245</v>
      </c>
      <c r="K1500" s="1">
        <v>43542</v>
      </c>
      <c r="L1500" s="1">
        <v>43542</v>
      </c>
      <c r="M1500" s="1">
        <v>43542</v>
      </c>
      <c r="N1500" t="s">
        <v>3179</v>
      </c>
      <c r="O1500" t="s">
        <v>1818</v>
      </c>
      <c r="P1500" t="s">
        <v>1819</v>
      </c>
      <c r="Q1500" t="s">
        <v>1820</v>
      </c>
      <c r="R1500" s="1">
        <v>45361</v>
      </c>
      <c r="T1500" t="s">
        <v>2295</v>
      </c>
      <c r="U1500" t="s">
        <v>1684</v>
      </c>
      <c r="W1500" t="s">
        <v>1685</v>
      </c>
      <c r="X1500" t="s">
        <v>59</v>
      </c>
      <c r="Y1500" t="s">
        <v>1686</v>
      </c>
      <c r="Z1500" t="s">
        <v>3579</v>
      </c>
      <c r="AA1500" t="s">
        <v>1688</v>
      </c>
      <c r="AC1500">
        <v>1</v>
      </c>
      <c r="AG1500" t="s">
        <v>2258</v>
      </c>
      <c r="AL1500">
        <v>0</v>
      </c>
      <c r="AN1500">
        <v>1</v>
      </c>
      <c r="AO1500">
        <v>1</v>
      </c>
      <c r="AR1500" s="2">
        <v>45280.568773148145</v>
      </c>
      <c r="AS1500" s="2">
        <v>45280.568773148145</v>
      </c>
      <c r="AT1500">
        <v>512272</v>
      </c>
      <c r="AU1500">
        <v>27</v>
      </c>
      <c r="AV1500">
        <v>0</v>
      </c>
      <c r="AW1500">
        <v>2</v>
      </c>
      <c r="AX1500" t="s">
        <v>2726</v>
      </c>
      <c r="AY1500" t="s">
        <v>2725</v>
      </c>
      <c r="BA1500" s="2">
        <v>45110.688055555554</v>
      </c>
      <c r="BB1500" s="2">
        <v>44183</v>
      </c>
      <c r="BC1500">
        <v>512272</v>
      </c>
      <c r="BD1500">
        <v>31</v>
      </c>
    </row>
    <row r="1501" spans="1:56" x14ac:dyDescent="0.15">
      <c r="A1501">
        <v>238</v>
      </c>
      <c r="B1501">
        <v>31</v>
      </c>
      <c r="C1501">
        <v>3</v>
      </c>
      <c r="D1501">
        <v>3</v>
      </c>
      <c r="E1501">
        <v>0</v>
      </c>
      <c r="F1501">
        <f>-23-54</f>
        <v>-77</v>
      </c>
      <c r="G1501" s="1">
        <v>45280</v>
      </c>
      <c r="H1501" t="s">
        <v>2262</v>
      </c>
      <c r="I1501" t="s">
        <v>56</v>
      </c>
      <c r="J1501">
        <v>245</v>
      </c>
      <c r="K1501" s="1">
        <v>43542</v>
      </c>
      <c r="L1501" s="1">
        <v>43542</v>
      </c>
      <c r="M1501" s="1">
        <v>43542</v>
      </c>
      <c r="N1501" t="s">
        <v>1827</v>
      </c>
      <c r="O1501" t="s">
        <v>1828</v>
      </c>
      <c r="P1501" t="s">
        <v>1829</v>
      </c>
      <c r="Q1501" t="s">
        <v>1830</v>
      </c>
      <c r="R1501" s="1">
        <v>45361</v>
      </c>
      <c r="T1501" t="s">
        <v>2295</v>
      </c>
      <c r="U1501" t="s">
        <v>1684</v>
      </c>
      <c r="W1501" t="s">
        <v>1685</v>
      </c>
      <c r="X1501" t="s">
        <v>59</v>
      </c>
      <c r="Y1501" t="s">
        <v>1686</v>
      </c>
      <c r="Z1501" t="s">
        <v>3579</v>
      </c>
      <c r="AA1501" t="s">
        <v>1688</v>
      </c>
      <c r="AC1501">
        <v>1</v>
      </c>
      <c r="AG1501" t="s">
        <v>2258</v>
      </c>
      <c r="AL1501">
        <v>0</v>
      </c>
      <c r="AN1501">
        <v>1</v>
      </c>
      <c r="AO1501">
        <v>1</v>
      </c>
      <c r="AR1501" s="2">
        <v>45280.568773148145</v>
      </c>
      <c r="AS1501" s="2">
        <v>45280.568773148145</v>
      </c>
      <c r="AT1501">
        <v>512272</v>
      </c>
      <c r="AU1501">
        <v>29</v>
      </c>
      <c r="AV1501">
        <v>0</v>
      </c>
      <c r="AW1501">
        <v>2</v>
      </c>
      <c r="AX1501" t="s">
        <v>3178</v>
      </c>
      <c r="AY1501" t="s">
        <v>1831</v>
      </c>
      <c r="BA1501" s="2">
        <v>45110.688437500001</v>
      </c>
      <c r="BB1501" s="2">
        <v>44183</v>
      </c>
      <c r="BC1501">
        <v>512272</v>
      </c>
      <c r="BD1501">
        <v>31</v>
      </c>
    </row>
    <row r="1502" spans="1:56" hidden="1" x14ac:dyDescent="0.15">
      <c r="A1502">
        <v>238</v>
      </c>
      <c r="B1502">
        <v>29</v>
      </c>
      <c r="C1502">
        <v>3</v>
      </c>
      <c r="D1502">
        <v>3</v>
      </c>
      <c r="E1502">
        <v>0</v>
      </c>
      <c r="F1502">
        <f>-23-25</f>
        <v>-48</v>
      </c>
      <c r="G1502" s="1">
        <v>45145</v>
      </c>
      <c r="H1502" t="s">
        <v>2267</v>
      </c>
      <c r="I1502" t="s">
        <v>56</v>
      </c>
      <c r="J1502">
        <v>245</v>
      </c>
      <c r="K1502" s="1">
        <v>43542</v>
      </c>
      <c r="L1502" s="1">
        <v>43542</v>
      </c>
      <c r="M1502" s="1">
        <v>43542</v>
      </c>
      <c r="N1502" t="s">
        <v>1689</v>
      </c>
      <c r="O1502" t="s">
        <v>1686</v>
      </c>
      <c r="P1502" t="s">
        <v>1690</v>
      </c>
      <c r="Q1502" t="s">
        <v>1688</v>
      </c>
      <c r="R1502" s="1">
        <v>45361</v>
      </c>
      <c r="T1502" t="s">
        <v>2295</v>
      </c>
      <c r="U1502" t="s">
        <v>1684</v>
      </c>
      <c r="W1502" t="s">
        <v>1685</v>
      </c>
      <c r="X1502" t="s">
        <v>59</v>
      </c>
      <c r="Y1502" t="s">
        <v>1686</v>
      </c>
      <c r="Z1502" t="s">
        <v>1687</v>
      </c>
      <c r="AA1502" t="s">
        <v>1688</v>
      </c>
      <c r="AC1502">
        <v>1</v>
      </c>
      <c r="AG1502" t="s">
        <v>2258</v>
      </c>
      <c r="AL1502">
        <v>0</v>
      </c>
      <c r="AM1502">
        <v>0</v>
      </c>
      <c r="AN1502">
        <v>1</v>
      </c>
      <c r="AO1502">
        <v>1</v>
      </c>
      <c r="AR1502" s="2">
        <v>45145.605046296296</v>
      </c>
      <c r="AS1502" s="2">
        <v>45145.605046296296</v>
      </c>
      <c r="AT1502">
        <v>512272</v>
      </c>
      <c r="AU1502">
        <v>1</v>
      </c>
      <c r="AV1502">
        <v>0</v>
      </c>
      <c r="AW1502">
        <v>2</v>
      </c>
      <c r="AX1502" t="s">
        <v>2746</v>
      </c>
      <c r="AY1502" t="s">
        <v>2745</v>
      </c>
      <c r="BA1502" s="2">
        <v>44720.372685185182</v>
      </c>
      <c r="BB1502" s="2">
        <v>44183</v>
      </c>
      <c r="BC1502">
        <v>512272</v>
      </c>
      <c r="BD1502">
        <v>31</v>
      </c>
    </row>
    <row r="1503" spans="1:56" hidden="1" x14ac:dyDescent="0.15">
      <c r="A1503">
        <v>238</v>
      </c>
      <c r="B1503">
        <v>29</v>
      </c>
      <c r="C1503">
        <v>3</v>
      </c>
      <c r="D1503">
        <v>3</v>
      </c>
      <c r="E1503">
        <v>0</v>
      </c>
      <c r="F1503">
        <f>-23-25</f>
        <v>-48</v>
      </c>
      <c r="G1503" s="1">
        <v>45145</v>
      </c>
      <c r="H1503" t="s">
        <v>2267</v>
      </c>
      <c r="I1503" t="s">
        <v>56</v>
      </c>
      <c r="J1503">
        <v>245</v>
      </c>
      <c r="K1503" s="1">
        <v>43542</v>
      </c>
      <c r="L1503" s="1">
        <v>43542</v>
      </c>
      <c r="M1503" s="1">
        <v>43542</v>
      </c>
      <c r="N1503" t="s">
        <v>1692</v>
      </c>
      <c r="O1503" t="s">
        <v>1693</v>
      </c>
      <c r="P1503" t="s">
        <v>1694</v>
      </c>
      <c r="Q1503" t="s">
        <v>1695</v>
      </c>
      <c r="R1503" s="1">
        <v>45361</v>
      </c>
      <c r="T1503" t="s">
        <v>2295</v>
      </c>
      <c r="U1503" t="s">
        <v>1684</v>
      </c>
      <c r="W1503" t="s">
        <v>1685</v>
      </c>
      <c r="X1503" t="s">
        <v>59</v>
      </c>
      <c r="Y1503" t="s">
        <v>1686</v>
      </c>
      <c r="Z1503" t="s">
        <v>1687</v>
      </c>
      <c r="AA1503" t="s">
        <v>1688</v>
      </c>
      <c r="AC1503">
        <v>1</v>
      </c>
      <c r="AG1503" t="s">
        <v>2258</v>
      </c>
      <c r="AL1503">
        <v>0</v>
      </c>
      <c r="AM1503">
        <v>0</v>
      </c>
      <c r="AN1503">
        <v>1</v>
      </c>
      <c r="AO1503">
        <v>1</v>
      </c>
      <c r="AR1503" s="2">
        <v>45145.605046296296</v>
      </c>
      <c r="AS1503" s="2">
        <v>45145.605046296296</v>
      </c>
      <c r="AT1503">
        <v>512272</v>
      </c>
      <c r="AU1503">
        <v>2</v>
      </c>
      <c r="AV1503">
        <v>0</v>
      </c>
      <c r="AW1503">
        <v>2</v>
      </c>
      <c r="AX1503" t="s">
        <v>3206</v>
      </c>
      <c r="AY1503" t="s">
        <v>1696</v>
      </c>
      <c r="BA1503" s="2">
        <v>45110.684224537035</v>
      </c>
      <c r="BB1503" s="2">
        <v>44183</v>
      </c>
      <c r="BC1503">
        <v>512272</v>
      </c>
      <c r="BD1503">
        <v>31</v>
      </c>
    </row>
    <row r="1504" spans="1:56" hidden="1" x14ac:dyDescent="0.15">
      <c r="A1504">
        <v>238</v>
      </c>
      <c r="B1504">
        <v>29</v>
      </c>
      <c r="C1504">
        <v>3</v>
      </c>
      <c r="D1504">
        <v>3</v>
      </c>
      <c r="E1504">
        <v>0</v>
      </c>
      <c r="F1504">
        <f>-23-25</f>
        <v>-48</v>
      </c>
      <c r="G1504" s="1">
        <v>45145</v>
      </c>
      <c r="H1504" t="s">
        <v>2267</v>
      </c>
      <c r="I1504" t="s">
        <v>56</v>
      </c>
      <c r="J1504">
        <v>245</v>
      </c>
      <c r="K1504" s="1">
        <v>43542</v>
      </c>
      <c r="L1504" s="1">
        <v>43542</v>
      </c>
      <c r="M1504" s="1">
        <v>43542</v>
      </c>
      <c r="N1504" t="s">
        <v>3205</v>
      </c>
      <c r="O1504" t="s">
        <v>1698</v>
      </c>
      <c r="P1504" t="s">
        <v>1699</v>
      </c>
      <c r="Q1504" t="s">
        <v>1700</v>
      </c>
      <c r="R1504" s="1">
        <v>45361</v>
      </c>
      <c r="T1504" t="s">
        <v>2295</v>
      </c>
      <c r="U1504" t="s">
        <v>1684</v>
      </c>
      <c r="W1504" t="s">
        <v>1685</v>
      </c>
      <c r="X1504" t="s">
        <v>59</v>
      </c>
      <c r="Y1504" t="s">
        <v>1686</v>
      </c>
      <c r="Z1504" t="s">
        <v>1687</v>
      </c>
      <c r="AA1504" t="s">
        <v>1688</v>
      </c>
      <c r="AC1504">
        <v>1</v>
      </c>
      <c r="AG1504" t="s">
        <v>2258</v>
      </c>
      <c r="AL1504">
        <v>0</v>
      </c>
      <c r="AM1504">
        <v>0</v>
      </c>
      <c r="AN1504">
        <v>1</v>
      </c>
      <c r="AO1504">
        <v>1</v>
      </c>
      <c r="AR1504" s="2">
        <v>45145.605046296296</v>
      </c>
      <c r="AS1504" s="2">
        <v>45145.605046296296</v>
      </c>
      <c r="AT1504">
        <v>512272</v>
      </c>
      <c r="AU1504">
        <v>3</v>
      </c>
      <c r="AV1504">
        <v>0</v>
      </c>
      <c r="AW1504">
        <v>2</v>
      </c>
      <c r="AX1504" t="s">
        <v>3204</v>
      </c>
      <c r="AY1504" t="s">
        <v>1701</v>
      </c>
      <c r="BA1504" s="2">
        <v>45110.68105324074</v>
      </c>
      <c r="BB1504" s="2">
        <v>44183</v>
      </c>
      <c r="BC1504">
        <v>512272</v>
      </c>
      <c r="BD1504">
        <v>31</v>
      </c>
    </row>
    <row r="1505" spans="1:56" hidden="1" x14ac:dyDescent="0.15">
      <c r="A1505">
        <v>238</v>
      </c>
      <c r="B1505">
        <v>29</v>
      </c>
      <c r="C1505">
        <v>3</v>
      </c>
      <c r="D1505">
        <v>3</v>
      </c>
      <c r="E1505">
        <v>0</v>
      </c>
      <c r="F1505">
        <f>-23-25</f>
        <v>-48</v>
      </c>
      <c r="G1505" s="1">
        <v>45145</v>
      </c>
      <c r="H1505" t="s">
        <v>2267</v>
      </c>
      <c r="I1505" t="s">
        <v>56</v>
      </c>
      <c r="J1505">
        <v>245</v>
      </c>
      <c r="K1505" s="1">
        <v>43542</v>
      </c>
      <c r="L1505" s="1">
        <v>43542</v>
      </c>
      <c r="M1505" s="1">
        <v>43542</v>
      </c>
      <c r="N1505" t="s">
        <v>3203</v>
      </c>
      <c r="O1505" t="s">
        <v>1708</v>
      </c>
      <c r="P1505" t="s">
        <v>2971</v>
      </c>
      <c r="Q1505" t="s">
        <v>1710</v>
      </c>
      <c r="R1505" s="1">
        <v>45361</v>
      </c>
      <c r="T1505" t="s">
        <v>2295</v>
      </c>
      <c r="U1505" t="s">
        <v>1684</v>
      </c>
      <c r="W1505" t="s">
        <v>1685</v>
      </c>
      <c r="X1505" t="s">
        <v>59</v>
      </c>
      <c r="Y1505" t="s">
        <v>1686</v>
      </c>
      <c r="Z1505" t="s">
        <v>1687</v>
      </c>
      <c r="AA1505" t="s">
        <v>1688</v>
      </c>
      <c r="AC1505">
        <v>1</v>
      </c>
      <c r="AG1505" t="s">
        <v>2258</v>
      </c>
      <c r="AL1505">
        <v>0</v>
      </c>
      <c r="AM1505">
        <v>0</v>
      </c>
      <c r="AN1505">
        <v>1</v>
      </c>
      <c r="AO1505">
        <v>1</v>
      </c>
      <c r="AR1505" s="2">
        <v>45145.605046296296</v>
      </c>
      <c r="AS1505" s="2">
        <v>45145.605046296296</v>
      </c>
      <c r="AT1505">
        <v>512272</v>
      </c>
      <c r="AU1505">
        <v>5</v>
      </c>
      <c r="AV1505">
        <v>0</v>
      </c>
      <c r="AW1505">
        <v>2</v>
      </c>
      <c r="AX1505" t="s">
        <v>3059</v>
      </c>
      <c r="AY1505" t="s">
        <v>3058</v>
      </c>
      <c r="BA1505" s="2">
        <v>45110.681493055556</v>
      </c>
      <c r="BB1505" s="2">
        <v>44183</v>
      </c>
      <c r="BC1505">
        <v>512272</v>
      </c>
      <c r="BD1505">
        <v>31</v>
      </c>
    </row>
    <row r="1506" spans="1:56" hidden="1" x14ac:dyDescent="0.15">
      <c r="A1506">
        <v>238</v>
      </c>
      <c r="B1506">
        <v>29</v>
      </c>
      <c r="C1506">
        <v>3</v>
      </c>
      <c r="D1506">
        <v>3</v>
      </c>
      <c r="E1506">
        <v>0</v>
      </c>
      <c r="F1506">
        <f>-23-25</f>
        <v>-48</v>
      </c>
      <c r="G1506" s="1">
        <v>45145</v>
      </c>
      <c r="H1506" t="s">
        <v>2267</v>
      </c>
      <c r="I1506" t="s">
        <v>56</v>
      </c>
      <c r="J1506">
        <v>245</v>
      </c>
      <c r="K1506" s="1">
        <v>43542</v>
      </c>
      <c r="L1506" s="1">
        <v>43542</v>
      </c>
      <c r="M1506" s="1">
        <v>43542</v>
      </c>
      <c r="N1506" t="s">
        <v>3202</v>
      </c>
      <c r="O1506" t="s">
        <v>1713</v>
      </c>
      <c r="P1506" t="s">
        <v>1714</v>
      </c>
      <c r="Q1506" t="s">
        <v>1715</v>
      </c>
      <c r="R1506" s="1">
        <v>45361</v>
      </c>
      <c r="T1506" t="s">
        <v>2295</v>
      </c>
      <c r="U1506" t="s">
        <v>1684</v>
      </c>
      <c r="W1506" t="s">
        <v>1685</v>
      </c>
      <c r="X1506" t="s">
        <v>59</v>
      </c>
      <c r="Y1506" t="s">
        <v>1686</v>
      </c>
      <c r="Z1506" t="s">
        <v>1687</v>
      </c>
      <c r="AA1506" t="s">
        <v>1688</v>
      </c>
      <c r="AC1506">
        <v>1</v>
      </c>
      <c r="AG1506" t="s">
        <v>2258</v>
      </c>
      <c r="AL1506">
        <v>0</v>
      </c>
      <c r="AM1506">
        <v>0</v>
      </c>
      <c r="AN1506">
        <v>1</v>
      </c>
      <c r="AO1506">
        <v>1</v>
      </c>
      <c r="AR1506" s="2">
        <v>45145.605046296296</v>
      </c>
      <c r="AS1506" s="2">
        <v>45145.605046296296</v>
      </c>
      <c r="AT1506">
        <v>512272</v>
      </c>
      <c r="AU1506">
        <v>6</v>
      </c>
      <c r="AV1506">
        <v>0</v>
      </c>
      <c r="AW1506">
        <v>2</v>
      </c>
      <c r="AX1506" t="s">
        <v>3201</v>
      </c>
      <c r="AY1506" t="s">
        <v>1716</v>
      </c>
      <c r="BA1506" s="2">
        <v>45110.680439814816</v>
      </c>
      <c r="BB1506" s="2">
        <v>44183</v>
      </c>
      <c r="BC1506">
        <v>512272</v>
      </c>
      <c r="BD1506">
        <v>31</v>
      </c>
    </row>
    <row r="1507" spans="1:56" hidden="1" x14ac:dyDescent="0.15">
      <c r="A1507">
        <v>238</v>
      </c>
      <c r="B1507">
        <v>29</v>
      </c>
      <c r="C1507">
        <v>3</v>
      </c>
      <c r="D1507">
        <v>3</v>
      </c>
      <c r="E1507">
        <v>0</v>
      </c>
      <c r="F1507">
        <f>-23-25</f>
        <v>-48</v>
      </c>
      <c r="G1507" s="1">
        <v>45145</v>
      </c>
      <c r="H1507" t="s">
        <v>2267</v>
      </c>
      <c r="I1507" t="s">
        <v>56</v>
      </c>
      <c r="J1507">
        <v>245</v>
      </c>
      <c r="K1507" s="1">
        <v>43542</v>
      </c>
      <c r="L1507" s="1">
        <v>43542</v>
      </c>
      <c r="M1507" s="1">
        <v>43542</v>
      </c>
      <c r="N1507" t="s">
        <v>3200</v>
      </c>
      <c r="O1507" t="s">
        <v>1728</v>
      </c>
      <c r="P1507" t="s">
        <v>1729</v>
      </c>
      <c r="Q1507" t="s">
        <v>1730</v>
      </c>
      <c r="R1507" s="1">
        <v>45361</v>
      </c>
      <c r="T1507" t="s">
        <v>2295</v>
      </c>
      <c r="U1507" t="s">
        <v>1684</v>
      </c>
      <c r="W1507" t="s">
        <v>1685</v>
      </c>
      <c r="X1507" t="s">
        <v>59</v>
      </c>
      <c r="Y1507" t="s">
        <v>1686</v>
      </c>
      <c r="Z1507" t="s">
        <v>1687</v>
      </c>
      <c r="AA1507" t="s">
        <v>1688</v>
      </c>
      <c r="AC1507">
        <v>1</v>
      </c>
      <c r="AG1507" t="s">
        <v>2258</v>
      </c>
      <c r="AL1507">
        <v>0</v>
      </c>
      <c r="AM1507">
        <v>0</v>
      </c>
      <c r="AN1507">
        <v>1</v>
      </c>
      <c r="AO1507">
        <v>1</v>
      </c>
      <c r="AR1507" s="2">
        <v>45145.605046296296</v>
      </c>
      <c r="AS1507" s="2">
        <v>45145.605046296296</v>
      </c>
      <c r="AT1507">
        <v>512272</v>
      </c>
      <c r="AU1507">
        <v>9</v>
      </c>
      <c r="AV1507">
        <v>0</v>
      </c>
      <c r="AW1507">
        <v>2</v>
      </c>
      <c r="AX1507" t="s">
        <v>2458</v>
      </c>
      <c r="AY1507" t="s">
        <v>2459</v>
      </c>
      <c r="BA1507" s="2">
        <v>45110.681701388887</v>
      </c>
      <c r="BB1507" s="2">
        <v>44183</v>
      </c>
      <c r="BC1507">
        <v>512272</v>
      </c>
      <c r="BD1507">
        <v>31</v>
      </c>
    </row>
    <row r="1508" spans="1:56" hidden="1" x14ac:dyDescent="0.15">
      <c r="A1508">
        <v>238</v>
      </c>
      <c r="B1508">
        <v>29</v>
      </c>
      <c r="C1508">
        <v>3</v>
      </c>
      <c r="D1508">
        <v>3</v>
      </c>
      <c r="E1508">
        <v>0</v>
      </c>
      <c r="F1508">
        <f>-23-25</f>
        <v>-48</v>
      </c>
      <c r="G1508" s="1">
        <v>45145</v>
      </c>
      <c r="H1508" t="s">
        <v>2267</v>
      </c>
      <c r="I1508" t="s">
        <v>56</v>
      </c>
      <c r="J1508">
        <v>245</v>
      </c>
      <c r="K1508" s="1">
        <v>43542</v>
      </c>
      <c r="L1508" s="1">
        <v>43542</v>
      </c>
      <c r="M1508" s="1">
        <v>43542</v>
      </c>
      <c r="N1508" t="s">
        <v>3199</v>
      </c>
      <c r="O1508" t="s">
        <v>1738</v>
      </c>
      <c r="P1508" t="s">
        <v>1739</v>
      </c>
      <c r="Q1508" t="s">
        <v>1740</v>
      </c>
      <c r="R1508" s="1">
        <v>45361</v>
      </c>
      <c r="T1508" t="s">
        <v>2295</v>
      </c>
      <c r="U1508" t="s">
        <v>1684</v>
      </c>
      <c r="W1508" t="s">
        <v>1685</v>
      </c>
      <c r="X1508" t="s">
        <v>59</v>
      </c>
      <c r="Y1508" t="s">
        <v>1686</v>
      </c>
      <c r="Z1508" t="s">
        <v>1687</v>
      </c>
      <c r="AA1508" t="s">
        <v>1688</v>
      </c>
      <c r="AC1508">
        <v>1</v>
      </c>
      <c r="AG1508" t="s">
        <v>2258</v>
      </c>
      <c r="AL1508">
        <v>0</v>
      </c>
      <c r="AM1508">
        <v>0</v>
      </c>
      <c r="AN1508">
        <v>1</v>
      </c>
      <c r="AO1508">
        <v>1</v>
      </c>
      <c r="AR1508" s="2">
        <v>45145.605046296296</v>
      </c>
      <c r="AS1508" s="2">
        <v>45145.605046296296</v>
      </c>
      <c r="AT1508">
        <v>512272</v>
      </c>
      <c r="AU1508">
        <v>11</v>
      </c>
      <c r="AV1508">
        <v>0</v>
      </c>
      <c r="AW1508">
        <v>2</v>
      </c>
      <c r="AX1508" t="s">
        <v>2740</v>
      </c>
      <c r="AY1508" t="s">
        <v>2739</v>
      </c>
      <c r="BA1508" s="2">
        <v>45110.682013888887</v>
      </c>
      <c r="BB1508" s="2">
        <v>44183</v>
      </c>
      <c r="BC1508">
        <v>512272</v>
      </c>
      <c r="BD1508">
        <v>31</v>
      </c>
    </row>
    <row r="1509" spans="1:56" hidden="1" x14ac:dyDescent="0.15">
      <c r="A1509">
        <v>238</v>
      </c>
      <c r="B1509">
        <v>29</v>
      </c>
      <c r="C1509">
        <v>3</v>
      </c>
      <c r="D1509">
        <v>3</v>
      </c>
      <c r="E1509">
        <v>0</v>
      </c>
      <c r="F1509">
        <f>-23-25</f>
        <v>-48</v>
      </c>
      <c r="G1509" s="1">
        <v>45145</v>
      </c>
      <c r="H1509" t="s">
        <v>2267</v>
      </c>
      <c r="I1509" t="s">
        <v>56</v>
      </c>
      <c r="J1509">
        <v>245</v>
      </c>
      <c r="K1509" s="1">
        <v>43542</v>
      </c>
      <c r="L1509" s="1">
        <v>43542</v>
      </c>
      <c r="M1509" s="1">
        <v>43542</v>
      </c>
      <c r="N1509" t="s">
        <v>3198</v>
      </c>
      <c r="O1509" t="s">
        <v>1743</v>
      </c>
      <c r="P1509" t="s">
        <v>1744</v>
      </c>
      <c r="Q1509" t="s">
        <v>1745</v>
      </c>
      <c r="R1509" s="1">
        <v>45361</v>
      </c>
      <c r="T1509" t="s">
        <v>2295</v>
      </c>
      <c r="U1509" t="s">
        <v>1684</v>
      </c>
      <c r="W1509" t="s">
        <v>1685</v>
      </c>
      <c r="X1509" t="s">
        <v>59</v>
      </c>
      <c r="Y1509" t="s">
        <v>1686</v>
      </c>
      <c r="Z1509" t="s">
        <v>1687</v>
      </c>
      <c r="AA1509" t="s">
        <v>1688</v>
      </c>
      <c r="AC1509">
        <v>1</v>
      </c>
      <c r="AG1509" t="s">
        <v>2258</v>
      </c>
      <c r="AL1509">
        <v>0</v>
      </c>
      <c r="AM1509">
        <v>0</v>
      </c>
      <c r="AN1509">
        <v>1</v>
      </c>
      <c r="AO1509">
        <v>1</v>
      </c>
      <c r="AR1509" s="2">
        <v>45145.605046296296</v>
      </c>
      <c r="AS1509" s="2">
        <v>45145.605046296296</v>
      </c>
      <c r="AT1509">
        <v>512272</v>
      </c>
      <c r="AU1509">
        <v>12</v>
      </c>
      <c r="AV1509">
        <v>0</v>
      </c>
      <c r="AW1509">
        <v>2</v>
      </c>
      <c r="AX1509" t="s">
        <v>3057</v>
      </c>
      <c r="AY1509" t="s">
        <v>3056</v>
      </c>
      <c r="BA1509" s="2">
        <v>45110.682175925926</v>
      </c>
      <c r="BB1509" s="2">
        <v>44183</v>
      </c>
      <c r="BC1509">
        <v>512272</v>
      </c>
      <c r="BD1509">
        <v>31</v>
      </c>
    </row>
    <row r="1510" spans="1:56" hidden="1" x14ac:dyDescent="0.15">
      <c r="A1510">
        <v>238</v>
      </c>
      <c r="B1510">
        <v>29</v>
      </c>
      <c r="C1510">
        <v>3</v>
      </c>
      <c r="D1510">
        <v>3</v>
      </c>
      <c r="E1510">
        <v>0</v>
      </c>
      <c r="F1510">
        <f>-23-25</f>
        <v>-48</v>
      </c>
      <c r="G1510" s="1">
        <v>45145</v>
      </c>
      <c r="H1510" t="s">
        <v>2267</v>
      </c>
      <c r="I1510" t="s">
        <v>56</v>
      </c>
      <c r="J1510">
        <v>245</v>
      </c>
      <c r="K1510" s="1">
        <v>43542</v>
      </c>
      <c r="L1510" s="1">
        <v>43542</v>
      </c>
      <c r="M1510" s="1">
        <v>43542</v>
      </c>
      <c r="N1510" t="s">
        <v>3197</v>
      </c>
      <c r="O1510" t="s">
        <v>1753</v>
      </c>
      <c r="P1510" t="s">
        <v>1754</v>
      </c>
      <c r="Q1510" t="s">
        <v>1755</v>
      </c>
      <c r="R1510" s="1">
        <v>45361</v>
      </c>
      <c r="T1510" t="s">
        <v>2295</v>
      </c>
      <c r="U1510" t="s">
        <v>1684</v>
      </c>
      <c r="W1510" t="s">
        <v>1685</v>
      </c>
      <c r="X1510" t="s">
        <v>59</v>
      </c>
      <c r="Y1510" t="s">
        <v>1686</v>
      </c>
      <c r="Z1510" t="s">
        <v>1687</v>
      </c>
      <c r="AA1510" t="s">
        <v>1688</v>
      </c>
      <c r="AC1510">
        <v>1</v>
      </c>
      <c r="AG1510" t="s">
        <v>2258</v>
      </c>
      <c r="AL1510">
        <v>0</v>
      </c>
      <c r="AM1510">
        <v>0</v>
      </c>
      <c r="AN1510">
        <v>1</v>
      </c>
      <c r="AO1510">
        <v>1</v>
      </c>
      <c r="AR1510" s="2">
        <v>45145.605046296296</v>
      </c>
      <c r="AS1510" s="2">
        <v>45145.605046296296</v>
      </c>
      <c r="AT1510">
        <v>512272</v>
      </c>
      <c r="AU1510">
        <v>14</v>
      </c>
      <c r="AV1510">
        <v>0</v>
      </c>
      <c r="AW1510">
        <v>2</v>
      </c>
      <c r="AX1510" t="s">
        <v>3196</v>
      </c>
      <c r="AY1510" t="s">
        <v>3195</v>
      </c>
      <c r="BA1510" s="2">
        <v>45110.682638888888</v>
      </c>
      <c r="BB1510" s="2">
        <v>44183</v>
      </c>
      <c r="BC1510">
        <v>512272</v>
      </c>
      <c r="BD1510">
        <v>31</v>
      </c>
    </row>
    <row r="1511" spans="1:56" hidden="1" x14ac:dyDescent="0.15">
      <c r="A1511">
        <v>238</v>
      </c>
      <c r="B1511">
        <v>29</v>
      </c>
      <c r="C1511">
        <v>3</v>
      </c>
      <c r="D1511">
        <v>3</v>
      </c>
      <c r="E1511">
        <v>0</v>
      </c>
      <c r="F1511">
        <f>-23-25</f>
        <v>-48</v>
      </c>
      <c r="G1511" s="1">
        <v>45145</v>
      </c>
      <c r="H1511" t="s">
        <v>2267</v>
      </c>
      <c r="I1511" t="s">
        <v>56</v>
      </c>
      <c r="J1511">
        <v>245</v>
      </c>
      <c r="K1511" s="1">
        <v>43542</v>
      </c>
      <c r="L1511" s="1">
        <v>43542</v>
      </c>
      <c r="M1511" s="1">
        <v>43542</v>
      </c>
      <c r="N1511" t="s">
        <v>3194</v>
      </c>
      <c r="O1511" t="s">
        <v>1758</v>
      </c>
      <c r="P1511" t="s">
        <v>1759</v>
      </c>
      <c r="Q1511" t="s">
        <v>1760</v>
      </c>
      <c r="R1511" s="1">
        <v>45361</v>
      </c>
      <c r="T1511" t="s">
        <v>2295</v>
      </c>
      <c r="U1511" t="s">
        <v>1684</v>
      </c>
      <c r="W1511" t="s">
        <v>1685</v>
      </c>
      <c r="X1511" t="s">
        <v>59</v>
      </c>
      <c r="Y1511" t="s">
        <v>1686</v>
      </c>
      <c r="Z1511" t="s">
        <v>1687</v>
      </c>
      <c r="AA1511" t="s">
        <v>1688</v>
      </c>
      <c r="AC1511">
        <v>1</v>
      </c>
      <c r="AG1511" t="s">
        <v>2258</v>
      </c>
      <c r="AL1511">
        <v>0</v>
      </c>
      <c r="AM1511">
        <v>0</v>
      </c>
      <c r="AN1511">
        <v>1</v>
      </c>
      <c r="AO1511">
        <v>1</v>
      </c>
      <c r="AR1511" s="2">
        <v>45145.605046296296</v>
      </c>
      <c r="AS1511" s="2">
        <v>45145.605046296296</v>
      </c>
      <c r="AT1511">
        <v>512272</v>
      </c>
      <c r="AU1511">
        <v>15</v>
      </c>
      <c r="AV1511">
        <v>0</v>
      </c>
      <c r="AW1511">
        <v>2</v>
      </c>
      <c r="AX1511" t="s">
        <v>3193</v>
      </c>
      <c r="AY1511" t="s">
        <v>1761</v>
      </c>
      <c r="BA1511" s="2">
        <v>45110.683981481481</v>
      </c>
      <c r="BB1511" s="2">
        <v>44183</v>
      </c>
      <c r="BC1511">
        <v>512272</v>
      </c>
      <c r="BD1511">
        <v>31</v>
      </c>
    </row>
    <row r="1512" spans="1:56" hidden="1" x14ac:dyDescent="0.15">
      <c r="A1512">
        <v>238</v>
      </c>
      <c r="B1512">
        <v>29</v>
      </c>
      <c r="C1512">
        <v>3</v>
      </c>
      <c r="D1512">
        <v>3</v>
      </c>
      <c r="E1512">
        <v>0</v>
      </c>
      <c r="F1512">
        <f>-23-25</f>
        <v>-48</v>
      </c>
      <c r="G1512" s="1">
        <v>45145</v>
      </c>
      <c r="H1512" t="s">
        <v>2267</v>
      </c>
      <c r="I1512" t="s">
        <v>56</v>
      </c>
      <c r="J1512">
        <v>245</v>
      </c>
      <c r="K1512" s="1">
        <v>43542</v>
      </c>
      <c r="L1512" s="1">
        <v>43542</v>
      </c>
      <c r="M1512" s="1">
        <v>43542</v>
      </c>
      <c r="N1512" t="s">
        <v>3192</v>
      </c>
      <c r="O1512" t="s">
        <v>1763</v>
      </c>
      <c r="P1512" t="s">
        <v>1764</v>
      </c>
      <c r="Q1512" t="s">
        <v>1765</v>
      </c>
      <c r="R1512" s="1">
        <v>45361</v>
      </c>
      <c r="T1512" t="s">
        <v>2295</v>
      </c>
      <c r="U1512" t="s">
        <v>1684</v>
      </c>
      <c r="W1512" t="s">
        <v>1685</v>
      </c>
      <c r="X1512" t="s">
        <v>59</v>
      </c>
      <c r="Y1512" t="s">
        <v>1686</v>
      </c>
      <c r="Z1512" t="s">
        <v>1687</v>
      </c>
      <c r="AA1512" t="s">
        <v>1688</v>
      </c>
      <c r="AC1512">
        <v>1</v>
      </c>
      <c r="AG1512" t="s">
        <v>2258</v>
      </c>
      <c r="AL1512">
        <v>0</v>
      </c>
      <c r="AM1512">
        <v>0</v>
      </c>
      <c r="AN1512">
        <v>1</v>
      </c>
      <c r="AO1512">
        <v>1</v>
      </c>
      <c r="AR1512" s="2">
        <v>45145.605046296296</v>
      </c>
      <c r="AS1512" s="2">
        <v>45145.605046296296</v>
      </c>
      <c r="AT1512">
        <v>512272</v>
      </c>
      <c r="AU1512">
        <v>16</v>
      </c>
      <c r="AV1512">
        <v>0</v>
      </c>
      <c r="AW1512">
        <v>2</v>
      </c>
      <c r="AX1512" t="s">
        <v>2736</v>
      </c>
      <c r="AY1512" t="s">
        <v>2735</v>
      </c>
      <c r="BA1512" s="2">
        <v>45110.684606481482</v>
      </c>
      <c r="BB1512" s="2">
        <v>44183</v>
      </c>
      <c r="BC1512">
        <v>512272</v>
      </c>
      <c r="BD1512">
        <v>31</v>
      </c>
    </row>
    <row r="1513" spans="1:56" hidden="1" x14ac:dyDescent="0.15">
      <c r="A1513">
        <v>238</v>
      </c>
      <c r="B1513">
        <v>29</v>
      </c>
      <c r="C1513">
        <v>3</v>
      </c>
      <c r="D1513">
        <v>3</v>
      </c>
      <c r="E1513">
        <v>0</v>
      </c>
      <c r="F1513">
        <f>-23-25</f>
        <v>-48</v>
      </c>
      <c r="G1513" s="1">
        <v>45145</v>
      </c>
      <c r="H1513" t="s">
        <v>2267</v>
      </c>
      <c r="I1513" t="s">
        <v>56</v>
      </c>
      <c r="J1513">
        <v>245</v>
      </c>
      <c r="K1513" s="1">
        <v>43542</v>
      </c>
      <c r="L1513" s="1">
        <v>43542</v>
      </c>
      <c r="M1513" s="1">
        <v>43542</v>
      </c>
      <c r="N1513" t="s">
        <v>3191</v>
      </c>
      <c r="O1513" t="s">
        <v>1768</v>
      </c>
      <c r="P1513" t="s">
        <v>1769</v>
      </c>
      <c r="Q1513" t="s">
        <v>1770</v>
      </c>
      <c r="R1513" s="1">
        <v>45361</v>
      </c>
      <c r="T1513" t="s">
        <v>2295</v>
      </c>
      <c r="U1513" t="s">
        <v>1684</v>
      </c>
      <c r="W1513" t="s">
        <v>1685</v>
      </c>
      <c r="X1513" t="s">
        <v>59</v>
      </c>
      <c r="Y1513" t="s">
        <v>1686</v>
      </c>
      <c r="Z1513" t="s">
        <v>1687</v>
      </c>
      <c r="AA1513" t="s">
        <v>1688</v>
      </c>
      <c r="AC1513">
        <v>1</v>
      </c>
      <c r="AG1513" t="s">
        <v>2258</v>
      </c>
      <c r="AL1513">
        <v>0</v>
      </c>
      <c r="AM1513">
        <v>0</v>
      </c>
      <c r="AN1513">
        <v>1</v>
      </c>
      <c r="AO1513">
        <v>1</v>
      </c>
      <c r="AR1513" s="2">
        <v>45145.605046296296</v>
      </c>
      <c r="AS1513" s="2">
        <v>45145.605046296296</v>
      </c>
      <c r="AT1513">
        <v>512272</v>
      </c>
      <c r="AU1513">
        <v>17</v>
      </c>
      <c r="AV1513">
        <v>0</v>
      </c>
      <c r="AW1513">
        <v>2</v>
      </c>
      <c r="AX1513" t="s">
        <v>2734</v>
      </c>
      <c r="AY1513" t="s">
        <v>2733</v>
      </c>
      <c r="BA1513" s="2">
        <v>45110.68478009259</v>
      </c>
      <c r="BB1513" s="2">
        <v>44183</v>
      </c>
      <c r="BC1513">
        <v>512272</v>
      </c>
      <c r="BD1513">
        <v>31</v>
      </c>
    </row>
    <row r="1514" spans="1:56" hidden="1" x14ac:dyDescent="0.15">
      <c r="A1514">
        <v>238</v>
      </c>
      <c r="B1514">
        <v>29</v>
      </c>
      <c r="C1514">
        <v>3</v>
      </c>
      <c r="D1514">
        <v>3</v>
      </c>
      <c r="E1514">
        <v>0</v>
      </c>
      <c r="F1514">
        <f>-23-25</f>
        <v>-48</v>
      </c>
      <c r="G1514" s="1">
        <v>45145</v>
      </c>
      <c r="H1514" t="s">
        <v>2267</v>
      </c>
      <c r="I1514" t="s">
        <v>56</v>
      </c>
      <c r="J1514">
        <v>245</v>
      </c>
      <c r="K1514" s="1">
        <v>43542</v>
      </c>
      <c r="L1514" s="1">
        <v>43542</v>
      </c>
      <c r="M1514" s="1">
        <v>43542</v>
      </c>
      <c r="N1514" t="s">
        <v>3190</v>
      </c>
      <c r="O1514" t="s">
        <v>1773</v>
      </c>
      <c r="P1514" t="s">
        <v>1774</v>
      </c>
      <c r="Q1514" t="s">
        <v>1775</v>
      </c>
      <c r="R1514" s="1">
        <v>45361</v>
      </c>
      <c r="T1514" t="s">
        <v>2295</v>
      </c>
      <c r="U1514" t="s">
        <v>1684</v>
      </c>
      <c r="W1514" t="s">
        <v>1685</v>
      </c>
      <c r="X1514" t="s">
        <v>59</v>
      </c>
      <c r="Y1514" t="s">
        <v>1686</v>
      </c>
      <c r="Z1514" t="s">
        <v>1687</v>
      </c>
      <c r="AA1514" t="s">
        <v>1688</v>
      </c>
      <c r="AC1514">
        <v>1</v>
      </c>
      <c r="AG1514" t="s">
        <v>2258</v>
      </c>
      <c r="AL1514">
        <v>0</v>
      </c>
      <c r="AM1514">
        <v>0</v>
      </c>
      <c r="AN1514">
        <v>1</v>
      </c>
      <c r="AO1514">
        <v>1</v>
      </c>
      <c r="AR1514" s="2">
        <v>45145.605046296296</v>
      </c>
      <c r="AS1514" s="2">
        <v>45145.605046296296</v>
      </c>
      <c r="AT1514">
        <v>512272</v>
      </c>
      <c r="AU1514">
        <v>18</v>
      </c>
      <c r="AV1514">
        <v>0</v>
      </c>
      <c r="AW1514">
        <v>2</v>
      </c>
      <c r="AX1514" t="s">
        <v>2732</v>
      </c>
      <c r="AY1514" t="s">
        <v>2731</v>
      </c>
      <c r="BA1514" s="2">
        <v>45110.684942129628</v>
      </c>
      <c r="BB1514" s="2">
        <v>44183</v>
      </c>
      <c r="BC1514">
        <v>512272</v>
      </c>
      <c r="BD1514">
        <v>31</v>
      </c>
    </row>
    <row r="1515" spans="1:56" hidden="1" x14ac:dyDescent="0.15">
      <c r="A1515">
        <v>238</v>
      </c>
      <c r="B1515">
        <v>29</v>
      </c>
      <c r="C1515">
        <v>3</v>
      </c>
      <c r="D1515">
        <v>3</v>
      </c>
      <c r="E1515">
        <v>0</v>
      </c>
      <c r="F1515">
        <f>-23-25</f>
        <v>-48</v>
      </c>
      <c r="G1515" s="1">
        <v>45145</v>
      </c>
      <c r="H1515" t="s">
        <v>2267</v>
      </c>
      <c r="I1515" t="s">
        <v>56</v>
      </c>
      <c r="J1515">
        <v>245</v>
      </c>
      <c r="K1515" s="1">
        <v>43542</v>
      </c>
      <c r="L1515" s="1">
        <v>43542</v>
      </c>
      <c r="M1515" s="1">
        <v>43542</v>
      </c>
      <c r="N1515" t="s">
        <v>3189</v>
      </c>
      <c r="O1515" t="s">
        <v>1778</v>
      </c>
      <c r="P1515" t="s">
        <v>1779</v>
      </c>
      <c r="Q1515" t="s">
        <v>1780</v>
      </c>
      <c r="R1515" s="1">
        <v>45361</v>
      </c>
      <c r="T1515" t="s">
        <v>2295</v>
      </c>
      <c r="U1515" t="s">
        <v>1684</v>
      </c>
      <c r="W1515" t="s">
        <v>1685</v>
      </c>
      <c r="X1515" t="s">
        <v>59</v>
      </c>
      <c r="Y1515" t="s">
        <v>1686</v>
      </c>
      <c r="Z1515" t="s">
        <v>1687</v>
      </c>
      <c r="AA1515" t="s">
        <v>1688</v>
      </c>
      <c r="AC1515">
        <v>1</v>
      </c>
      <c r="AG1515" t="s">
        <v>2258</v>
      </c>
      <c r="AL1515">
        <v>0</v>
      </c>
      <c r="AM1515">
        <v>0</v>
      </c>
      <c r="AN1515">
        <v>1</v>
      </c>
      <c r="AO1515">
        <v>1</v>
      </c>
      <c r="AR1515" s="2">
        <v>45145.605046296296</v>
      </c>
      <c r="AS1515" s="2">
        <v>45145.605046296296</v>
      </c>
      <c r="AT1515">
        <v>512272</v>
      </c>
      <c r="AU1515">
        <v>19</v>
      </c>
      <c r="AV1515">
        <v>0</v>
      </c>
      <c r="AW1515">
        <v>2</v>
      </c>
      <c r="AX1515" t="s">
        <v>3188</v>
      </c>
      <c r="AY1515" t="s">
        <v>1746</v>
      </c>
      <c r="BA1515" s="2">
        <v>45110.685335648152</v>
      </c>
      <c r="BB1515" s="2">
        <v>44183</v>
      </c>
      <c r="BC1515">
        <v>512272</v>
      </c>
      <c r="BD1515">
        <v>31</v>
      </c>
    </row>
    <row r="1516" spans="1:56" hidden="1" x14ac:dyDescent="0.15">
      <c r="A1516">
        <v>238</v>
      </c>
      <c r="B1516">
        <v>29</v>
      </c>
      <c r="C1516">
        <v>3</v>
      </c>
      <c r="D1516">
        <v>3</v>
      </c>
      <c r="E1516">
        <v>0</v>
      </c>
      <c r="F1516">
        <f>-23-25</f>
        <v>-48</v>
      </c>
      <c r="G1516" s="1">
        <v>45145</v>
      </c>
      <c r="H1516" t="s">
        <v>2267</v>
      </c>
      <c r="I1516" t="s">
        <v>56</v>
      </c>
      <c r="J1516">
        <v>245</v>
      </c>
      <c r="K1516" s="1">
        <v>43542</v>
      </c>
      <c r="L1516" s="1">
        <v>43542</v>
      </c>
      <c r="M1516" s="1">
        <v>43542</v>
      </c>
      <c r="N1516" t="s">
        <v>3187</v>
      </c>
      <c r="O1516" t="s">
        <v>1783</v>
      </c>
      <c r="P1516" t="s">
        <v>1784</v>
      </c>
      <c r="Q1516" t="s">
        <v>1785</v>
      </c>
      <c r="R1516" s="1">
        <v>45361</v>
      </c>
      <c r="T1516" t="s">
        <v>2295</v>
      </c>
      <c r="U1516" t="s">
        <v>1684</v>
      </c>
      <c r="W1516" t="s">
        <v>1685</v>
      </c>
      <c r="X1516" t="s">
        <v>59</v>
      </c>
      <c r="Y1516" t="s">
        <v>1686</v>
      </c>
      <c r="Z1516" t="s">
        <v>1687</v>
      </c>
      <c r="AA1516" t="s">
        <v>1688</v>
      </c>
      <c r="AC1516">
        <v>1</v>
      </c>
      <c r="AG1516" t="s">
        <v>2258</v>
      </c>
      <c r="AL1516">
        <v>0</v>
      </c>
      <c r="AM1516">
        <v>0</v>
      </c>
      <c r="AN1516">
        <v>1</v>
      </c>
      <c r="AO1516">
        <v>1</v>
      </c>
      <c r="AR1516" s="2">
        <v>45145.605046296296</v>
      </c>
      <c r="AS1516" s="2">
        <v>45145.605046296296</v>
      </c>
      <c r="AT1516">
        <v>512272</v>
      </c>
      <c r="AU1516">
        <v>20</v>
      </c>
      <c r="AV1516">
        <v>0</v>
      </c>
      <c r="AW1516">
        <v>2</v>
      </c>
      <c r="AX1516" t="s">
        <v>3186</v>
      </c>
      <c r="AY1516" t="s">
        <v>3185</v>
      </c>
      <c r="BA1516" s="2">
        <v>45110.685671296298</v>
      </c>
      <c r="BB1516" s="2">
        <v>44183</v>
      </c>
      <c r="BC1516">
        <v>512272</v>
      </c>
      <c r="BD1516">
        <v>31</v>
      </c>
    </row>
    <row r="1517" spans="1:56" hidden="1" x14ac:dyDescent="0.15">
      <c r="A1517">
        <v>238</v>
      </c>
      <c r="B1517">
        <v>29</v>
      </c>
      <c r="C1517">
        <v>3</v>
      </c>
      <c r="D1517">
        <v>3</v>
      </c>
      <c r="E1517">
        <v>0</v>
      </c>
      <c r="F1517">
        <f>-23-25</f>
        <v>-48</v>
      </c>
      <c r="G1517" s="1">
        <v>45145</v>
      </c>
      <c r="H1517" t="s">
        <v>2267</v>
      </c>
      <c r="I1517" t="s">
        <v>56</v>
      </c>
      <c r="J1517">
        <v>245</v>
      </c>
      <c r="K1517" s="1">
        <v>43542</v>
      </c>
      <c r="L1517" s="1">
        <v>43542</v>
      </c>
      <c r="M1517" s="1">
        <v>43542</v>
      </c>
      <c r="N1517" t="s">
        <v>3184</v>
      </c>
      <c r="O1517" t="s">
        <v>1798</v>
      </c>
      <c r="P1517" t="s">
        <v>1799</v>
      </c>
      <c r="Q1517" t="s">
        <v>1800</v>
      </c>
      <c r="R1517" s="1">
        <v>45361</v>
      </c>
      <c r="T1517" t="s">
        <v>2295</v>
      </c>
      <c r="U1517" t="s">
        <v>1684</v>
      </c>
      <c r="W1517" t="s">
        <v>1685</v>
      </c>
      <c r="X1517" t="s">
        <v>59</v>
      </c>
      <c r="Y1517" t="s">
        <v>1686</v>
      </c>
      <c r="Z1517" t="s">
        <v>1687</v>
      </c>
      <c r="AA1517" t="s">
        <v>1688</v>
      </c>
      <c r="AC1517">
        <v>1</v>
      </c>
      <c r="AG1517" t="s">
        <v>2258</v>
      </c>
      <c r="AL1517">
        <v>0</v>
      </c>
      <c r="AM1517">
        <v>0</v>
      </c>
      <c r="AN1517">
        <v>1</v>
      </c>
      <c r="AO1517">
        <v>1</v>
      </c>
      <c r="AR1517" s="2">
        <v>45145.605046296296</v>
      </c>
      <c r="AS1517" s="2">
        <v>45145.605046296296</v>
      </c>
      <c r="AT1517">
        <v>512272</v>
      </c>
      <c r="AU1517">
        <v>23</v>
      </c>
      <c r="AV1517">
        <v>0</v>
      </c>
      <c r="AW1517">
        <v>2</v>
      </c>
      <c r="AX1517" t="s">
        <v>2518</v>
      </c>
      <c r="AY1517" t="s">
        <v>2519</v>
      </c>
      <c r="BA1517" s="2">
        <v>45110.685868055552</v>
      </c>
      <c r="BB1517" s="2">
        <v>44183</v>
      </c>
      <c r="BC1517">
        <v>512272</v>
      </c>
      <c r="BD1517">
        <v>31</v>
      </c>
    </row>
    <row r="1518" spans="1:56" hidden="1" x14ac:dyDescent="0.15">
      <c r="A1518">
        <v>238</v>
      </c>
      <c r="B1518">
        <v>29</v>
      </c>
      <c r="C1518">
        <v>3</v>
      </c>
      <c r="D1518">
        <v>3</v>
      </c>
      <c r="E1518">
        <v>0</v>
      </c>
      <c r="F1518">
        <f>-23-25</f>
        <v>-48</v>
      </c>
      <c r="G1518" s="1">
        <v>45145</v>
      </c>
      <c r="H1518" t="s">
        <v>2267</v>
      </c>
      <c r="I1518" t="s">
        <v>56</v>
      </c>
      <c r="J1518">
        <v>245</v>
      </c>
      <c r="K1518" s="1">
        <v>43542</v>
      </c>
      <c r="L1518" s="1">
        <v>43542</v>
      </c>
      <c r="M1518" s="1">
        <v>43542</v>
      </c>
      <c r="N1518" t="s">
        <v>3183</v>
      </c>
      <c r="O1518" t="s">
        <v>1808</v>
      </c>
      <c r="P1518" t="s">
        <v>1809</v>
      </c>
      <c r="Q1518" t="s">
        <v>1810</v>
      </c>
      <c r="R1518" s="1">
        <v>45361</v>
      </c>
      <c r="T1518" t="s">
        <v>2295</v>
      </c>
      <c r="U1518" t="s">
        <v>1684</v>
      </c>
      <c r="W1518" t="s">
        <v>1685</v>
      </c>
      <c r="X1518" t="s">
        <v>59</v>
      </c>
      <c r="Y1518" t="s">
        <v>1686</v>
      </c>
      <c r="Z1518" t="s">
        <v>1687</v>
      </c>
      <c r="AA1518" t="s">
        <v>1688</v>
      </c>
      <c r="AC1518">
        <v>1</v>
      </c>
      <c r="AG1518" t="s">
        <v>2258</v>
      </c>
      <c r="AL1518">
        <v>0</v>
      </c>
      <c r="AM1518">
        <v>0</v>
      </c>
      <c r="AN1518">
        <v>1</v>
      </c>
      <c r="AO1518">
        <v>1</v>
      </c>
      <c r="AR1518" s="2">
        <v>45145.605046296296</v>
      </c>
      <c r="AS1518" s="2">
        <v>45145.605046296296</v>
      </c>
      <c r="AT1518">
        <v>512272</v>
      </c>
      <c r="AU1518">
        <v>25</v>
      </c>
      <c r="AV1518">
        <v>0</v>
      </c>
      <c r="AW1518">
        <v>2</v>
      </c>
      <c r="AX1518" t="s">
        <v>3182</v>
      </c>
      <c r="AY1518" t="s">
        <v>1811</v>
      </c>
      <c r="BA1518" s="2">
        <v>45110.687060185184</v>
      </c>
      <c r="BB1518" s="2">
        <v>44183</v>
      </c>
      <c r="BC1518">
        <v>512272</v>
      </c>
      <c r="BD1518">
        <v>31</v>
      </c>
    </row>
    <row r="1519" spans="1:56" hidden="1" x14ac:dyDescent="0.15">
      <c r="A1519">
        <v>238</v>
      </c>
      <c r="B1519">
        <v>29</v>
      </c>
      <c r="C1519">
        <v>3</v>
      </c>
      <c r="D1519">
        <v>3</v>
      </c>
      <c r="E1519">
        <v>0</v>
      </c>
      <c r="F1519">
        <f>-23-25</f>
        <v>-48</v>
      </c>
      <c r="G1519" s="1">
        <v>45145</v>
      </c>
      <c r="H1519" t="s">
        <v>2267</v>
      </c>
      <c r="I1519" t="s">
        <v>56</v>
      </c>
      <c r="J1519">
        <v>245</v>
      </c>
      <c r="K1519" s="1">
        <v>43542</v>
      </c>
      <c r="L1519" s="1">
        <v>43542</v>
      </c>
      <c r="M1519" s="1">
        <v>43542</v>
      </c>
      <c r="N1519" t="s">
        <v>3181</v>
      </c>
      <c r="O1519" t="s">
        <v>1813</v>
      </c>
      <c r="P1519" t="s">
        <v>1814</v>
      </c>
      <c r="Q1519" t="s">
        <v>1815</v>
      </c>
      <c r="R1519" s="1">
        <v>45361</v>
      </c>
      <c r="T1519" t="s">
        <v>2295</v>
      </c>
      <c r="U1519" t="s">
        <v>1684</v>
      </c>
      <c r="W1519" t="s">
        <v>1685</v>
      </c>
      <c r="X1519" t="s">
        <v>59</v>
      </c>
      <c r="Y1519" t="s">
        <v>1686</v>
      </c>
      <c r="Z1519" t="s">
        <v>1687</v>
      </c>
      <c r="AA1519" t="s">
        <v>1688</v>
      </c>
      <c r="AC1519">
        <v>1</v>
      </c>
      <c r="AG1519" t="s">
        <v>2258</v>
      </c>
      <c r="AL1519">
        <v>0</v>
      </c>
      <c r="AM1519">
        <v>0</v>
      </c>
      <c r="AN1519">
        <v>1</v>
      </c>
      <c r="AO1519">
        <v>1</v>
      </c>
      <c r="AR1519" s="2">
        <v>45145.605046296296</v>
      </c>
      <c r="AS1519" s="2">
        <v>45145.605046296296</v>
      </c>
      <c r="AT1519">
        <v>512272</v>
      </c>
      <c r="AU1519">
        <v>26</v>
      </c>
      <c r="AV1519">
        <v>0</v>
      </c>
      <c r="AW1519">
        <v>2</v>
      </c>
      <c r="AX1519" t="s">
        <v>3180</v>
      </c>
      <c r="AY1519" t="s">
        <v>1816</v>
      </c>
      <c r="BA1519" s="2">
        <v>45110.687847222223</v>
      </c>
      <c r="BB1519" s="2">
        <v>44183</v>
      </c>
      <c r="BC1519">
        <v>512272</v>
      </c>
      <c r="BD1519">
        <v>31</v>
      </c>
    </row>
    <row r="1520" spans="1:56" hidden="1" x14ac:dyDescent="0.15">
      <c r="A1520">
        <v>238</v>
      </c>
      <c r="B1520">
        <v>29</v>
      </c>
      <c r="C1520">
        <v>3</v>
      </c>
      <c r="D1520">
        <v>3</v>
      </c>
      <c r="E1520">
        <v>0</v>
      </c>
      <c r="F1520">
        <f>-23-25</f>
        <v>-48</v>
      </c>
      <c r="G1520" s="1">
        <v>45145</v>
      </c>
      <c r="H1520" t="s">
        <v>2267</v>
      </c>
      <c r="I1520" t="s">
        <v>56</v>
      </c>
      <c r="J1520">
        <v>245</v>
      </c>
      <c r="K1520" s="1">
        <v>43542</v>
      </c>
      <c r="L1520" s="1">
        <v>43542</v>
      </c>
      <c r="M1520" s="1">
        <v>43542</v>
      </c>
      <c r="N1520" t="s">
        <v>3179</v>
      </c>
      <c r="O1520" t="s">
        <v>1818</v>
      </c>
      <c r="P1520" t="s">
        <v>1819</v>
      </c>
      <c r="Q1520" t="s">
        <v>1820</v>
      </c>
      <c r="R1520" s="1">
        <v>45361</v>
      </c>
      <c r="T1520" t="s">
        <v>2295</v>
      </c>
      <c r="U1520" t="s">
        <v>1684</v>
      </c>
      <c r="W1520" t="s">
        <v>1685</v>
      </c>
      <c r="X1520" t="s">
        <v>59</v>
      </c>
      <c r="Y1520" t="s">
        <v>1686</v>
      </c>
      <c r="Z1520" t="s">
        <v>1687</v>
      </c>
      <c r="AA1520" t="s">
        <v>1688</v>
      </c>
      <c r="AC1520">
        <v>1</v>
      </c>
      <c r="AG1520" t="s">
        <v>2258</v>
      </c>
      <c r="AL1520">
        <v>0</v>
      </c>
      <c r="AM1520">
        <v>0</v>
      </c>
      <c r="AN1520">
        <v>1</v>
      </c>
      <c r="AO1520">
        <v>1</v>
      </c>
      <c r="AR1520" s="2">
        <v>45145.605046296296</v>
      </c>
      <c r="AS1520" s="2">
        <v>45145.605046296296</v>
      </c>
      <c r="AT1520">
        <v>512272</v>
      </c>
      <c r="AU1520">
        <v>27</v>
      </c>
      <c r="AV1520">
        <v>0</v>
      </c>
      <c r="AW1520">
        <v>2</v>
      </c>
      <c r="AX1520" t="s">
        <v>2726</v>
      </c>
      <c r="AY1520" t="s">
        <v>2725</v>
      </c>
      <c r="BA1520" s="2">
        <v>45110.688055555554</v>
      </c>
      <c r="BB1520" s="2">
        <v>44183</v>
      </c>
      <c r="BC1520">
        <v>512272</v>
      </c>
      <c r="BD1520">
        <v>31</v>
      </c>
    </row>
    <row r="1521" spans="1:56" hidden="1" x14ac:dyDescent="0.15">
      <c r="A1521">
        <v>238</v>
      </c>
      <c r="B1521">
        <v>29</v>
      </c>
      <c r="C1521">
        <v>3</v>
      </c>
      <c r="D1521">
        <v>3</v>
      </c>
      <c r="E1521">
        <v>0</v>
      </c>
      <c r="F1521">
        <f>-23-25</f>
        <v>-48</v>
      </c>
      <c r="G1521" s="1">
        <v>45145</v>
      </c>
      <c r="H1521" t="s">
        <v>2267</v>
      </c>
      <c r="I1521" t="s">
        <v>56</v>
      </c>
      <c r="J1521">
        <v>245</v>
      </c>
      <c r="K1521" s="1">
        <v>43542</v>
      </c>
      <c r="L1521" s="1">
        <v>43542</v>
      </c>
      <c r="M1521" s="1">
        <v>43542</v>
      </c>
      <c r="N1521" t="s">
        <v>1827</v>
      </c>
      <c r="O1521" t="s">
        <v>1828</v>
      </c>
      <c r="P1521" t="s">
        <v>1829</v>
      </c>
      <c r="Q1521" t="s">
        <v>1830</v>
      </c>
      <c r="R1521" s="1">
        <v>45361</v>
      </c>
      <c r="T1521" t="s">
        <v>2295</v>
      </c>
      <c r="U1521" t="s">
        <v>1684</v>
      </c>
      <c r="W1521" t="s">
        <v>1685</v>
      </c>
      <c r="X1521" t="s">
        <v>59</v>
      </c>
      <c r="Y1521" t="s">
        <v>1686</v>
      </c>
      <c r="Z1521" t="s">
        <v>1687</v>
      </c>
      <c r="AA1521" t="s">
        <v>1688</v>
      </c>
      <c r="AC1521">
        <v>1</v>
      </c>
      <c r="AG1521" t="s">
        <v>2258</v>
      </c>
      <c r="AL1521">
        <v>0</v>
      </c>
      <c r="AM1521">
        <v>0</v>
      </c>
      <c r="AN1521">
        <v>1</v>
      </c>
      <c r="AO1521">
        <v>1</v>
      </c>
      <c r="AR1521" s="2">
        <v>45145.605046296296</v>
      </c>
      <c r="AS1521" s="2">
        <v>45145.605046296296</v>
      </c>
      <c r="AT1521">
        <v>512272</v>
      </c>
      <c r="AU1521">
        <v>29</v>
      </c>
      <c r="AV1521">
        <v>0</v>
      </c>
      <c r="AW1521">
        <v>2</v>
      </c>
      <c r="AX1521" t="s">
        <v>3178</v>
      </c>
      <c r="AY1521" t="s">
        <v>1831</v>
      </c>
      <c r="BA1521" s="2">
        <v>45110.688437500001</v>
      </c>
      <c r="BB1521" s="2">
        <v>44183</v>
      </c>
      <c r="BC1521">
        <v>512272</v>
      </c>
      <c r="BD1521">
        <v>31</v>
      </c>
    </row>
    <row r="1522" spans="1:56" hidden="1" x14ac:dyDescent="0.15">
      <c r="A1522">
        <v>238</v>
      </c>
      <c r="B1522">
        <v>29</v>
      </c>
      <c r="C1522">
        <v>3</v>
      </c>
      <c r="D1522">
        <v>3</v>
      </c>
      <c r="E1522">
        <v>0</v>
      </c>
      <c r="F1522">
        <f>-23-25</f>
        <v>-48</v>
      </c>
      <c r="G1522" s="1">
        <v>45145</v>
      </c>
      <c r="H1522" t="s">
        <v>2267</v>
      </c>
      <c r="I1522" t="s">
        <v>56</v>
      </c>
      <c r="J1522">
        <v>245</v>
      </c>
      <c r="K1522" s="1">
        <v>43542</v>
      </c>
      <c r="L1522" s="1">
        <v>43542</v>
      </c>
      <c r="M1522" s="1">
        <v>43542</v>
      </c>
      <c r="N1522" t="s">
        <v>1832</v>
      </c>
      <c r="O1522" t="s">
        <v>1833</v>
      </c>
      <c r="P1522" t="s">
        <v>1834</v>
      </c>
      <c r="Q1522" t="s">
        <v>1835</v>
      </c>
      <c r="R1522" s="1">
        <v>45361</v>
      </c>
      <c r="T1522" t="s">
        <v>2295</v>
      </c>
      <c r="U1522" t="s">
        <v>1684</v>
      </c>
      <c r="W1522" t="s">
        <v>1685</v>
      </c>
      <c r="X1522" t="s">
        <v>59</v>
      </c>
      <c r="Y1522" t="s">
        <v>1686</v>
      </c>
      <c r="Z1522" t="s">
        <v>1687</v>
      </c>
      <c r="AA1522" t="s">
        <v>1688</v>
      </c>
      <c r="AC1522">
        <v>1</v>
      </c>
      <c r="AG1522" t="s">
        <v>2258</v>
      </c>
      <c r="AL1522">
        <v>0</v>
      </c>
      <c r="AM1522">
        <v>0</v>
      </c>
      <c r="AN1522">
        <v>1</v>
      </c>
      <c r="AO1522">
        <v>1</v>
      </c>
      <c r="AR1522" s="2">
        <v>45145.605046296296</v>
      </c>
      <c r="AS1522" s="2">
        <v>45145.605046296296</v>
      </c>
      <c r="AT1522">
        <v>512272</v>
      </c>
      <c r="AU1522">
        <v>30</v>
      </c>
      <c r="AV1522">
        <v>0</v>
      </c>
      <c r="AW1522">
        <v>2</v>
      </c>
      <c r="AX1522" t="s">
        <v>2520</v>
      </c>
      <c r="AY1522" t="s">
        <v>2521</v>
      </c>
      <c r="BA1522" s="2">
        <v>45145.604895833334</v>
      </c>
      <c r="BB1522" s="2">
        <v>44183</v>
      </c>
      <c r="BC1522">
        <v>512272</v>
      </c>
      <c r="BD1522">
        <v>31</v>
      </c>
    </row>
    <row r="1523" spans="1:56" hidden="1" x14ac:dyDescent="0.15">
      <c r="A1523">
        <v>238</v>
      </c>
      <c r="B1523">
        <v>29</v>
      </c>
      <c r="C1523">
        <v>3</v>
      </c>
      <c r="D1523">
        <v>3</v>
      </c>
      <c r="E1523">
        <v>0</v>
      </c>
      <c r="F1523">
        <f>-23-25</f>
        <v>-48</v>
      </c>
      <c r="G1523" s="1">
        <v>45145</v>
      </c>
      <c r="H1523" t="s">
        <v>2267</v>
      </c>
      <c r="I1523" t="s">
        <v>56</v>
      </c>
      <c r="J1523">
        <v>245</v>
      </c>
      <c r="K1523" s="1">
        <v>43542</v>
      </c>
      <c r="L1523" s="1">
        <v>43542</v>
      </c>
      <c r="M1523" s="1">
        <v>43542</v>
      </c>
      <c r="N1523" t="s">
        <v>3177</v>
      </c>
      <c r="O1523" t="s">
        <v>1838</v>
      </c>
      <c r="P1523" t="s">
        <v>1839</v>
      </c>
      <c r="Q1523" t="s">
        <v>1840</v>
      </c>
      <c r="R1523" s="1">
        <v>45361</v>
      </c>
      <c r="T1523" t="s">
        <v>2295</v>
      </c>
      <c r="U1523" t="s">
        <v>1684</v>
      </c>
      <c r="W1523" t="s">
        <v>1685</v>
      </c>
      <c r="X1523" t="s">
        <v>59</v>
      </c>
      <c r="Y1523" t="s">
        <v>1686</v>
      </c>
      <c r="Z1523" t="s">
        <v>1687</v>
      </c>
      <c r="AA1523" t="s">
        <v>1688</v>
      </c>
      <c r="AC1523">
        <v>1</v>
      </c>
      <c r="AG1523" t="s">
        <v>2258</v>
      </c>
      <c r="AL1523">
        <v>0</v>
      </c>
      <c r="AM1523">
        <v>0</v>
      </c>
      <c r="AN1523">
        <v>1</v>
      </c>
      <c r="AO1523">
        <v>1</v>
      </c>
      <c r="AR1523" s="2">
        <v>45145.605046296296</v>
      </c>
      <c r="AS1523" s="2">
        <v>45145.605046296296</v>
      </c>
      <c r="AT1523">
        <v>512272</v>
      </c>
      <c r="AU1523">
        <v>31</v>
      </c>
      <c r="AV1523">
        <v>0</v>
      </c>
      <c r="AW1523">
        <v>2</v>
      </c>
      <c r="AX1523" t="s">
        <v>3176</v>
      </c>
      <c r="AY1523" t="s">
        <v>1841</v>
      </c>
      <c r="BA1523" s="2">
        <v>45110.689074074071</v>
      </c>
      <c r="BB1523" s="2">
        <v>44183</v>
      </c>
      <c r="BC1523">
        <v>512272</v>
      </c>
      <c r="BD1523">
        <v>31</v>
      </c>
    </row>
    <row r="1524" spans="1:56" hidden="1" x14ac:dyDescent="0.15">
      <c r="A1524">
        <v>238</v>
      </c>
      <c r="B1524">
        <v>29</v>
      </c>
      <c r="C1524">
        <v>3</v>
      </c>
      <c r="D1524">
        <v>3</v>
      </c>
      <c r="E1524">
        <v>0</v>
      </c>
      <c r="F1524">
        <f>-23-25</f>
        <v>-48</v>
      </c>
      <c r="G1524" s="1">
        <v>45145</v>
      </c>
      <c r="H1524" t="s">
        <v>2267</v>
      </c>
      <c r="I1524" t="s">
        <v>56</v>
      </c>
      <c r="J1524">
        <v>245</v>
      </c>
      <c r="K1524" s="1">
        <v>43542</v>
      </c>
      <c r="L1524" s="1">
        <v>43542</v>
      </c>
      <c r="M1524" s="1">
        <v>43542</v>
      </c>
      <c r="N1524" t="s">
        <v>3175</v>
      </c>
      <c r="O1524" t="s">
        <v>1848</v>
      </c>
      <c r="P1524" t="s">
        <v>1849</v>
      </c>
      <c r="Q1524" t="s">
        <v>1850</v>
      </c>
      <c r="R1524" s="1">
        <v>45361</v>
      </c>
      <c r="T1524" t="s">
        <v>2295</v>
      </c>
      <c r="U1524" t="s">
        <v>1684</v>
      </c>
      <c r="W1524" t="s">
        <v>1685</v>
      </c>
      <c r="X1524" t="s">
        <v>59</v>
      </c>
      <c r="Y1524" t="s">
        <v>1686</v>
      </c>
      <c r="Z1524" t="s">
        <v>1687</v>
      </c>
      <c r="AA1524" t="s">
        <v>1688</v>
      </c>
      <c r="AC1524">
        <v>1</v>
      </c>
      <c r="AG1524" t="s">
        <v>2258</v>
      </c>
      <c r="AL1524">
        <v>0</v>
      </c>
      <c r="AM1524">
        <v>0</v>
      </c>
      <c r="AN1524">
        <v>1</v>
      </c>
      <c r="AO1524">
        <v>1</v>
      </c>
      <c r="AR1524" s="2">
        <v>45145.605046296296</v>
      </c>
      <c r="AS1524" s="2">
        <v>45145.605046296296</v>
      </c>
      <c r="AT1524">
        <v>512272</v>
      </c>
      <c r="AU1524">
        <v>33</v>
      </c>
      <c r="AV1524">
        <v>0</v>
      </c>
      <c r="AW1524">
        <v>2</v>
      </c>
      <c r="AX1524" t="s">
        <v>3174</v>
      </c>
      <c r="AY1524" t="s">
        <v>3173</v>
      </c>
      <c r="BA1524" s="2">
        <v>45110.689675925925</v>
      </c>
      <c r="BB1524" s="2">
        <v>44183</v>
      </c>
      <c r="BC1524">
        <v>512272</v>
      </c>
      <c r="BD1524">
        <v>31</v>
      </c>
    </row>
    <row r="1525" spans="1:56" hidden="1" x14ac:dyDescent="0.15">
      <c r="A1525">
        <v>238</v>
      </c>
      <c r="B1525">
        <v>29</v>
      </c>
      <c r="C1525">
        <v>3</v>
      </c>
      <c r="D1525">
        <v>3</v>
      </c>
      <c r="E1525">
        <v>0</v>
      </c>
      <c r="F1525">
        <f>-23-25</f>
        <v>-48</v>
      </c>
      <c r="G1525" s="1">
        <v>45145</v>
      </c>
      <c r="H1525" t="s">
        <v>2267</v>
      </c>
      <c r="I1525" t="s">
        <v>56</v>
      </c>
      <c r="J1525">
        <v>245</v>
      </c>
      <c r="K1525" s="1">
        <v>43542</v>
      </c>
      <c r="L1525" s="1">
        <v>43542</v>
      </c>
      <c r="M1525" s="1">
        <v>43542</v>
      </c>
      <c r="N1525" t="s">
        <v>1852</v>
      </c>
      <c r="O1525" t="s">
        <v>1853</v>
      </c>
      <c r="P1525" t="s">
        <v>1854</v>
      </c>
      <c r="Q1525" t="s">
        <v>1855</v>
      </c>
      <c r="R1525" s="1">
        <v>45361</v>
      </c>
      <c r="T1525" t="s">
        <v>2295</v>
      </c>
      <c r="U1525" t="s">
        <v>1684</v>
      </c>
      <c r="W1525" t="s">
        <v>1685</v>
      </c>
      <c r="X1525" t="s">
        <v>59</v>
      </c>
      <c r="Y1525" t="s">
        <v>1686</v>
      </c>
      <c r="Z1525" t="s">
        <v>1687</v>
      </c>
      <c r="AA1525" t="s">
        <v>1688</v>
      </c>
      <c r="AC1525">
        <v>1</v>
      </c>
      <c r="AG1525" t="s">
        <v>2258</v>
      </c>
      <c r="AL1525">
        <v>0</v>
      </c>
      <c r="AM1525">
        <v>0</v>
      </c>
      <c r="AN1525">
        <v>1</v>
      </c>
      <c r="AO1525">
        <v>1</v>
      </c>
      <c r="AR1525" s="2">
        <v>45145.605046296296</v>
      </c>
      <c r="AS1525" s="2">
        <v>45145.605046296296</v>
      </c>
      <c r="AT1525">
        <v>512272</v>
      </c>
      <c r="AU1525">
        <v>34</v>
      </c>
      <c r="AV1525">
        <v>0</v>
      </c>
      <c r="AW1525">
        <v>2</v>
      </c>
      <c r="AX1525" t="s">
        <v>3172</v>
      </c>
      <c r="AY1525" t="s">
        <v>1856</v>
      </c>
      <c r="BA1525" s="2">
        <v>45110.69</v>
      </c>
      <c r="BB1525" s="2">
        <v>44183</v>
      </c>
      <c r="BC1525">
        <v>512272</v>
      </c>
      <c r="BD1525">
        <v>31</v>
      </c>
    </row>
    <row r="1526" spans="1:56" hidden="1" x14ac:dyDescent="0.15">
      <c r="A1526">
        <v>238</v>
      </c>
      <c r="B1526">
        <v>29</v>
      </c>
      <c r="C1526">
        <v>3</v>
      </c>
      <c r="D1526">
        <v>3</v>
      </c>
      <c r="E1526">
        <v>0</v>
      </c>
      <c r="F1526">
        <f>-23-25</f>
        <v>-48</v>
      </c>
      <c r="G1526" s="1">
        <v>45145</v>
      </c>
      <c r="H1526" t="s">
        <v>2267</v>
      </c>
      <c r="I1526" t="s">
        <v>56</v>
      </c>
      <c r="J1526">
        <v>245</v>
      </c>
      <c r="K1526" s="1">
        <v>43542</v>
      </c>
      <c r="L1526" s="1">
        <v>43542</v>
      </c>
      <c r="M1526" s="1">
        <v>43542</v>
      </c>
      <c r="N1526" t="s">
        <v>1857</v>
      </c>
      <c r="O1526" t="s">
        <v>1858</v>
      </c>
      <c r="P1526" t="s">
        <v>1859</v>
      </c>
      <c r="Q1526" t="s">
        <v>1860</v>
      </c>
      <c r="R1526" s="1">
        <v>45361</v>
      </c>
      <c r="T1526" t="s">
        <v>2295</v>
      </c>
      <c r="U1526" t="s">
        <v>1684</v>
      </c>
      <c r="W1526" t="s">
        <v>1685</v>
      </c>
      <c r="X1526" t="s">
        <v>59</v>
      </c>
      <c r="Y1526" t="s">
        <v>1686</v>
      </c>
      <c r="Z1526" t="s">
        <v>1687</v>
      </c>
      <c r="AA1526" t="s">
        <v>1688</v>
      </c>
      <c r="AC1526">
        <v>1</v>
      </c>
      <c r="AG1526" t="s">
        <v>2258</v>
      </c>
      <c r="AL1526">
        <v>0</v>
      </c>
      <c r="AM1526">
        <v>0</v>
      </c>
      <c r="AN1526">
        <v>1</v>
      </c>
      <c r="AO1526">
        <v>1</v>
      </c>
      <c r="AR1526" s="2">
        <v>45145.605046296296</v>
      </c>
      <c r="AS1526" s="2">
        <v>45145.605046296296</v>
      </c>
      <c r="AT1526">
        <v>512272</v>
      </c>
      <c r="AU1526">
        <v>35</v>
      </c>
      <c r="AV1526">
        <v>0</v>
      </c>
      <c r="AW1526">
        <v>2</v>
      </c>
      <c r="AX1526" t="s">
        <v>2308</v>
      </c>
      <c r="AY1526" t="s">
        <v>2309</v>
      </c>
      <c r="BA1526" s="2">
        <v>44342.474282407406</v>
      </c>
      <c r="BB1526" s="2">
        <v>44183</v>
      </c>
      <c r="BC1526">
        <v>99127</v>
      </c>
      <c r="BD1526">
        <v>31</v>
      </c>
    </row>
    <row r="1527" spans="1:56" hidden="1" x14ac:dyDescent="0.15">
      <c r="A1527">
        <v>238</v>
      </c>
      <c r="B1527">
        <v>29</v>
      </c>
      <c r="C1527">
        <v>3</v>
      </c>
      <c r="D1527">
        <v>3</v>
      </c>
      <c r="E1527">
        <v>0</v>
      </c>
      <c r="F1527">
        <f>-23-25</f>
        <v>-48</v>
      </c>
      <c r="G1527" s="1">
        <v>45145</v>
      </c>
      <c r="H1527" t="s">
        <v>2267</v>
      </c>
      <c r="I1527" t="s">
        <v>56</v>
      </c>
      <c r="J1527">
        <v>245</v>
      </c>
      <c r="K1527" s="1">
        <v>43542</v>
      </c>
      <c r="L1527" s="1">
        <v>43542</v>
      </c>
      <c r="M1527" s="1">
        <v>43542</v>
      </c>
      <c r="N1527" t="s">
        <v>3171</v>
      </c>
      <c r="O1527" t="s">
        <v>1863</v>
      </c>
      <c r="P1527" t="s">
        <v>1864</v>
      </c>
      <c r="Q1527" t="s">
        <v>1865</v>
      </c>
      <c r="R1527" s="1">
        <v>45361</v>
      </c>
      <c r="T1527" t="s">
        <v>2295</v>
      </c>
      <c r="U1527" t="s">
        <v>1684</v>
      </c>
      <c r="W1527" t="s">
        <v>1685</v>
      </c>
      <c r="X1527" t="s">
        <v>59</v>
      </c>
      <c r="Y1527" t="s">
        <v>1686</v>
      </c>
      <c r="Z1527" t="s">
        <v>1687</v>
      </c>
      <c r="AA1527" t="s">
        <v>1688</v>
      </c>
      <c r="AC1527">
        <v>1</v>
      </c>
      <c r="AG1527" t="s">
        <v>2258</v>
      </c>
      <c r="AL1527">
        <v>0</v>
      </c>
      <c r="AM1527">
        <v>0</v>
      </c>
      <c r="AN1527">
        <v>1</v>
      </c>
      <c r="AO1527">
        <v>1</v>
      </c>
      <c r="AR1527" s="2">
        <v>45145.605046296296</v>
      </c>
      <c r="AS1527" s="2">
        <v>45145.605046296296</v>
      </c>
      <c r="AT1527">
        <v>512272</v>
      </c>
      <c r="AU1527">
        <v>36</v>
      </c>
      <c r="AV1527">
        <v>0</v>
      </c>
      <c r="AW1527">
        <v>2</v>
      </c>
      <c r="AX1527" t="s">
        <v>3170</v>
      </c>
      <c r="AY1527" t="s">
        <v>1866</v>
      </c>
      <c r="BA1527" s="2">
        <v>45110.690520833334</v>
      </c>
      <c r="BB1527" s="2">
        <v>44183</v>
      </c>
      <c r="BC1527">
        <v>512272</v>
      </c>
      <c r="BD1527">
        <v>31</v>
      </c>
    </row>
    <row r="1528" spans="1:56" hidden="1" x14ac:dyDescent="0.15">
      <c r="A1528">
        <v>238</v>
      </c>
      <c r="B1528">
        <v>29</v>
      </c>
      <c r="C1528">
        <v>3</v>
      </c>
      <c r="D1528">
        <v>3</v>
      </c>
      <c r="E1528">
        <v>0</v>
      </c>
      <c r="F1528">
        <f>-23-25</f>
        <v>-48</v>
      </c>
      <c r="G1528" s="1">
        <v>45145</v>
      </c>
      <c r="H1528" t="s">
        <v>2267</v>
      </c>
      <c r="I1528" t="s">
        <v>56</v>
      </c>
      <c r="J1528">
        <v>245</v>
      </c>
      <c r="K1528" s="1">
        <v>43542</v>
      </c>
      <c r="L1528" s="1">
        <v>43542</v>
      </c>
      <c r="M1528" s="1">
        <v>43542</v>
      </c>
      <c r="N1528" t="s">
        <v>3169</v>
      </c>
      <c r="O1528" t="s">
        <v>1868</v>
      </c>
      <c r="P1528" t="s">
        <v>1869</v>
      </c>
      <c r="Q1528" t="s">
        <v>1870</v>
      </c>
      <c r="R1528" s="1">
        <v>45361</v>
      </c>
      <c r="T1528" t="s">
        <v>2295</v>
      </c>
      <c r="U1528" t="s">
        <v>1684</v>
      </c>
      <c r="W1528" t="s">
        <v>1685</v>
      </c>
      <c r="X1528" t="s">
        <v>59</v>
      </c>
      <c r="Y1528" t="s">
        <v>1686</v>
      </c>
      <c r="Z1528" t="s">
        <v>1687</v>
      </c>
      <c r="AA1528" t="s">
        <v>1688</v>
      </c>
      <c r="AC1528">
        <v>1</v>
      </c>
      <c r="AG1528" t="s">
        <v>2258</v>
      </c>
      <c r="AL1528">
        <v>0</v>
      </c>
      <c r="AM1528">
        <v>0</v>
      </c>
      <c r="AN1528">
        <v>1</v>
      </c>
      <c r="AO1528">
        <v>1</v>
      </c>
      <c r="AR1528" s="2">
        <v>45145.605046296296</v>
      </c>
      <c r="AS1528" s="2">
        <v>45145.605046296296</v>
      </c>
      <c r="AT1528">
        <v>512272</v>
      </c>
      <c r="AU1528">
        <v>37</v>
      </c>
      <c r="AV1528">
        <v>0</v>
      </c>
      <c r="AW1528">
        <v>2</v>
      </c>
      <c r="AX1528" t="s">
        <v>2524</v>
      </c>
      <c r="AY1528" t="s">
        <v>2525</v>
      </c>
      <c r="BA1528" s="2">
        <v>45110.690694444442</v>
      </c>
      <c r="BB1528" s="2">
        <v>44183</v>
      </c>
      <c r="BC1528">
        <v>512272</v>
      </c>
      <c r="BD1528">
        <v>31</v>
      </c>
    </row>
    <row r="1529" spans="1:56" hidden="1" x14ac:dyDescent="0.15">
      <c r="A1529">
        <v>238</v>
      </c>
      <c r="B1529">
        <v>29</v>
      </c>
      <c r="C1529">
        <v>3</v>
      </c>
      <c r="D1529">
        <v>3</v>
      </c>
      <c r="E1529">
        <v>0</v>
      </c>
      <c r="F1529">
        <f>-23-25</f>
        <v>-48</v>
      </c>
      <c r="G1529" s="1">
        <v>45145</v>
      </c>
      <c r="H1529" t="s">
        <v>2267</v>
      </c>
      <c r="I1529" t="s">
        <v>56</v>
      </c>
      <c r="J1529">
        <v>245</v>
      </c>
      <c r="K1529" s="1">
        <v>43542</v>
      </c>
      <c r="L1529" s="1">
        <v>43542</v>
      </c>
      <c r="M1529" s="1">
        <v>43542</v>
      </c>
      <c r="N1529" t="s">
        <v>1872</v>
      </c>
      <c r="O1529" t="s">
        <v>1873</v>
      </c>
      <c r="P1529" t="s">
        <v>1874</v>
      </c>
      <c r="Q1529" t="s">
        <v>1875</v>
      </c>
      <c r="R1529" s="1">
        <v>45361</v>
      </c>
      <c r="T1529" t="s">
        <v>2295</v>
      </c>
      <c r="U1529" t="s">
        <v>1684</v>
      </c>
      <c r="W1529" t="s">
        <v>1685</v>
      </c>
      <c r="X1529" t="s">
        <v>59</v>
      </c>
      <c r="Y1529" t="s">
        <v>1686</v>
      </c>
      <c r="Z1529" t="s">
        <v>1687</v>
      </c>
      <c r="AA1529" t="s">
        <v>1688</v>
      </c>
      <c r="AC1529">
        <v>1</v>
      </c>
      <c r="AG1529" t="s">
        <v>2258</v>
      </c>
      <c r="AL1529">
        <v>0</v>
      </c>
      <c r="AM1529">
        <v>0</v>
      </c>
      <c r="AN1529">
        <v>1</v>
      </c>
      <c r="AO1529">
        <v>1</v>
      </c>
      <c r="AR1529" s="2">
        <v>45145.605046296296</v>
      </c>
      <c r="AS1529" s="2">
        <v>45145.605046296296</v>
      </c>
      <c r="AT1529">
        <v>512272</v>
      </c>
      <c r="AU1529">
        <v>38</v>
      </c>
      <c r="AV1529">
        <v>0</v>
      </c>
      <c r="AW1529">
        <v>2</v>
      </c>
      <c r="AX1529" t="s">
        <v>2310</v>
      </c>
      <c r="AY1529" t="s">
        <v>2311</v>
      </c>
      <c r="BA1529" s="2">
        <v>44342.476307870369</v>
      </c>
      <c r="BB1529" s="2">
        <v>44183</v>
      </c>
      <c r="BC1529">
        <v>99127</v>
      </c>
      <c r="BD1529">
        <v>31</v>
      </c>
    </row>
    <row r="1530" spans="1:56" hidden="1" x14ac:dyDescent="0.15">
      <c r="A1530">
        <v>238</v>
      </c>
      <c r="B1530">
        <v>29</v>
      </c>
      <c r="C1530">
        <v>3</v>
      </c>
      <c r="D1530">
        <v>3</v>
      </c>
      <c r="E1530">
        <v>0</v>
      </c>
      <c r="F1530">
        <f>-23-25</f>
        <v>-48</v>
      </c>
      <c r="G1530" s="1">
        <v>45145</v>
      </c>
      <c r="H1530" t="s">
        <v>2267</v>
      </c>
      <c r="I1530" t="s">
        <v>56</v>
      </c>
      <c r="J1530">
        <v>245</v>
      </c>
      <c r="K1530" s="1">
        <v>43542</v>
      </c>
      <c r="L1530" s="1">
        <v>43542</v>
      </c>
      <c r="M1530" s="1">
        <v>43542</v>
      </c>
      <c r="N1530" t="s">
        <v>1877</v>
      </c>
      <c r="O1530" t="s">
        <v>1878</v>
      </c>
      <c r="P1530" t="s">
        <v>1879</v>
      </c>
      <c r="Q1530" t="s">
        <v>1880</v>
      </c>
      <c r="R1530" s="1">
        <v>45361</v>
      </c>
      <c r="T1530" t="s">
        <v>2295</v>
      </c>
      <c r="U1530" t="s">
        <v>1684</v>
      </c>
      <c r="W1530" t="s">
        <v>1685</v>
      </c>
      <c r="X1530" t="s">
        <v>59</v>
      </c>
      <c r="Y1530" t="s">
        <v>1686</v>
      </c>
      <c r="Z1530" t="s">
        <v>1687</v>
      </c>
      <c r="AA1530" t="s">
        <v>1688</v>
      </c>
      <c r="AC1530">
        <v>1</v>
      </c>
      <c r="AG1530" t="s">
        <v>2258</v>
      </c>
      <c r="AL1530">
        <v>0</v>
      </c>
      <c r="AM1530">
        <v>0</v>
      </c>
      <c r="AN1530">
        <v>1</v>
      </c>
      <c r="AO1530">
        <v>1</v>
      </c>
      <c r="AR1530" s="2">
        <v>45145.605046296296</v>
      </c>
      <c r="AS1530" s="2">
        <v>45145.605046296296</v>
      </c>
      <c r="AT1530">
        <v>512272</v>
      </c>
      <c r="AU1530">
        <v>39</v>
      </c>
      <c r="AV1530">
        <v>0</v>
      </c>
      <c r="AW1530">
        <v>2</v>
      </c>
      <c r="AX1530" t="s">
        <v>2722</v>
      </c>
      <c r="AY1530" t="s">
        <v>2721</v>
      </c>
      <c r="BA1530" s="2">
        <v>44720.381701388891</v>
      </c>
      <c r="BB1530" s="2">
        <v>44183</v>
      </c>
      <c r="BC1530">
        <v>512272</v>
      </c>
      <c r="BD1530">
        <v>31</v>
      </c>
    </row>
    <row r="1531" spans="1:56" hidden="1" x14ac:dyDescent="0.15">
      <c r="A1531">
        <v>238</v>
      </c>
      <c r="B1531">
        <v>29</v>
      </c>
      <c r="C1531">
        <v>3</v>
      </c>
      <c r="D1531">
        <v>3</v>
      </c>
      <c r="E1531">
        <v>0</v>
      </c>
      <c r="F1531">
        <f>-23-25</f>
        <v>-48</v>
      </c>
      <c r="G1531" s="1">
        <v>45145</v>
      </c>
      <c r="H1531" t="s">
        <v>2267</v>
      </c>
      <c r="I1531" t="s">
        <v>56</v>
      </c>
      <c r="J1531">
        <v>245</v>
      </c>
      <c r="K1531" s="1">
        <v>43542</v>
      </c>
      <c r="L1531" s="1">
        <v>43542</v>
      </c>
      <c r="M1531" s="1">
        <v>43542</v>
      </c>
      <c r="N1531" t="s">
        <v>1882</v>
      </c>
      <c r="O1531" t="s">
        <v>1883</v>
      </c>
      <c r="P1531" t="s">
        <v>1884</v>
      </c>
      <c r="Q1531" t="s">
        <v>1885</v>
      </c>
      <c r="R1531" s="1">
        <v>45361</v>
      </c>
      <c r="T1531" t="s">
        <v>2295</v>
      </c>
      <c r="U1531" t="s">
        <v>1684</v>
      </c>
      <c r="W1531" t="s">
        <v>1685</v>
      </c>
      <c r="X1531" t="s">
        <v>59</v>
      </c>
      <c r="Y1531" t="s">
        <v>1686</v>
      </c>
      <c r="Z1531" t="s">
        <v>1687</v>
      </c>
      <c r="AA1531" t="s">
        <v>1688</v>
      </c>
      <c r="AC1531">
        <v>1</v>
      </c>
      <c r="AG1531" t="s">
        <v>2258</v>
      </c>
      <c r="AL1531">
        <v>0</v>
      </c>
      <c r="AM1531">
        <v>0</v>
      </c>
      <c r="AN1531">
        <v>1</v>
      </c>
      <c r="AO1531">
        <v>1</v>
      </c>
      <c r="AR1531" s="2">
        <v>45145.605046296296</v>
      </c>
      <c r="AS1531" s="2">
        <v>45145.605046296296</v>
      </c>
      <c r="AT1531">
        <v>512272</v>
      </c>
      <c r="AU1531">
        <v>40</v>
      </c>
      <c r="AV1531">
        <v>0</v>
      </c>
      <c r="AW1531">
        <v>2</v>
      </c>
      <c r="AX1531" t="s">
        <v>2314</v>
      </c>
      <c r="AY1531" t="s">
        <v>2315</v>
      </c>
      <c r="BA1531" s="2">
        <v>44333.606412037036</v>
      </c>
      <c r="BB1531" s="2">
        <v>44183</v>
      </c>
      <c r="BC1531">
        <v>99127</v>
      </c>
      <c r="BD1531">
        <v>31</v>
      </c>
    </row>
    <row r="1532" spans="1:56" hidden="1" x14ac:dyDescent="0.15">
      <c r="A1532">
        <v>238</v>
      </c>
      <c r="B1532">
        <v>29</v>
      </c>
      <c r="C1532">
        <v>3</v>
      </c>
      <c r="D1532">
        <v>3</v>
      </c>
      <c r="E1532">
        <v>0</v>
      </c>
      <c r="F1532">
        <f>-23-25</f>
        <v>-48</v>
      </c>
      <c r="G1532" s="1">
        <v>45145</v>
      </c>
      <c r="H1532" t="s">
        <v>2267</v>
      </c>
      <c r="I1532" t="s">
        <v>56</v>
      </c>
      <c r="J1532">
        <v>245</v>
      </c>
      <c r="K1532" s="1">
        <v>43542</v>
      </c>
      <c r="L1532" s="1">
        <v>43542</v>
      </c>
      <c r="M1532" s="1">
        <v>43542</v>
      </c>
      <c r="N1532" t="s">
        <v>3168</v>
      </c>
      <c r="O1532" t="s">
        <v>1893</v>
      </c>
      <c r="P1532" t="s">
        <v>1894</v>
      </c>
      <c r="Q1532" t="s">
        <v>1895</v>
      </c>
      <c r="R1532" s="1">
        <v>45361</v>
      </c>
      <c r="T1532" t="s">
        <v>2295</v>
      </c>
      <c r="U1532" t="s">
        <v>1684</v>
      </c>
      <c r="W1532" t="s">
        <v>1685</v>
      </c>
      <c r="X1532" t="s">
        <v>59</v>
      </c>
      <c r="Y1532" t="s">
        <v>1686</v>
      </c>
      <c r="Z1532" t="s">
        <v>1687</v>
      </c>
      <c r="AA1532" t="s">
        <v>1688</v>
      </c>
      <c r="AC1532">
        <v>1</v>
      </c>
      <c r="AG1532" t="s">
        <v>2258</v>
      </c>
      <c r="AL1532">
        <v>0</v>
      </c>
      <c r="AM1532">
        <v>0</v>
      </c>
      <c r="AN1532">
        <v>1</v>
      </c>
      <c r="AO1532">
        <v>1</v>
      </c>
      <c r="AR1532" s="2">
        <v>45145.605046296296</v>
      </c>
      <c r="AS1532" s="2">
        <v>45145.605046296296</v>
      </c>
      <c r="AT1532">
        <v>512272</v>
      </c>
      <c r="AU1532">
        <v>42</v>
      </c>
      <c r="AV1532">
        <v>0</v>
      </c>
      <c r="AW1532">
        <v>2</v>
      </c>
      <c r="AX1532" t="s">
        <v>2526</v>
      </c>
      <c r="AY1532" t="s">
        <v>2527</v>
      </c>
      <c r="BA1532" s="2">
        <v>45110.691134259258</v>
      </c>
      <c r="BB1532" s="2">
        <v>44183</v>
      </c>
      <c r="BC1532">
        <v>512272</v>
      </c>
      <c r="BD1532">
        <v>31</v>
      </c>
    </row>
    <row r="1533" spans="1:56" hidden="1" x14ac:dyDescent="0.15">
      <c r="A1533">
        <v>238</v>
      </c>
      <c r="B1533">
        <v>29</v>
      </c>
      <c r="C1533">
        <v>3</v>
      </c>
      <c r="D1533">
        <v>3</v>
      </c>
      <c r="E1533">
        <v>0</v>
      </c>
      <c r="F1533">
        <f>-23-25</f>
        <v>-48</v>
      </c>
      <c r="G1533" s="1">
        <v>45145</v>
      </c>
      <c r="H1533" t="s">
        <v>2267</v>
      </c>
      <c r="I1533" t="s">
        <v>56</v>
      </c>
      <c r="J1533">
        <v>245</v>
      </c>
      <c r="K1533" s="1">
        <v>43542</v>
      </c>
      <c r="L1533" s="1">
        <v>43542</v>
      </c>
      <c r="M1533" s="1">
        <v>43542</v>
      </c>
      <c r="N1533" t="s">
        <v>3167</v>
      </c>
      <c r="O1533" t="s">
        <v>1903</v>
      </c>
      <c r="P1533" t="s">
        <v>1904</v>
      </c>
      <c r="Q1533" t="s">
        <v>1905</v>
      </c>
      <c r="R1533" s="1">
        <v>45361</v>
      </c>
      <c r="T1533" t="s">
        <v>2295</v>
      </c>
      <c r="U1533" t="s">
        <v>1684</v>
      </c>
      <c r="W1533" t="s">
        <v>1685</v>
      </c>
      <c r="X1533" t="s">
        <v>59</v>
      </c>
      <c r="Y1533" t="s">
        <v>1686</v>
      </c>
      <c r="Z1533" t="s">
        <v>1687</v>
      </c>
      <c r="AA1533" t="s">
        <v>1688</v>
      </c>
      <c r="AC1533">
        <v>1</v>
      </c>
      <c r="AG1533" t="s">
        <v>2258</v>
      </c>
      <c r="AL1533">
        <v>0</v>
      </c>
      <c r="AM1533">
        <v>0</v>
      </c>
      <c r="AN1533">
        <v>1</v>
      </c>
      <c r="AO1533">
        <v>1</v>
      </c>
      <c r="AR1533" s="2">
        <v>45145.605046296296</v>
      </c>
      <c r="AS1533" s="2">
        <v>45145.605046296296</v>
      </c>
      <c r="AT1533">
        <v>512272</v>
      </c>
      <c r="AU1533">
        <v>44</v>
      </c>
      <c r="AV1533">
        <v>0</v>
      </c>
      <c r="AW1533">
        <v>2</v>
      </c>
      <c r="AX1533" t="s">
        <v>2530</v>
      </c>
      <c r="AY1533" t="s">
        <v>2531</v>
      </c>
      <c r="BA1533" s="2">
        <v>45110.691562499997</v>
      </c>
      <c r="BB1533" s="2">
        <v>44183</v>
      </c>
      <c r="BC1533">
        <v>512272</v>
      </c>
      <c r="BD1533">
        <v>31</v>
      </c>
    </row>
    <row r="1534" spans="1:56" hidden="1" x14ac:dyDescent="0.15">
      <c r="A1534">
        <v>238</v>
      </c>
      <c r="B1534">
        <v>29</v>
      </c>
      <c r="C1534">
        <v>3</v>
      </c>
      <c r="D1534">
        <v>3</v>
      </c>
      <c r="E1534">
        <v>0</v>
      </c>
      <c r="F1534">
        <f>-23-25</f>
        <v>-48</v>
      </c>
      <c r="G1534" s="1">
        <v>45145</v>
      </c>
      <c r="H1534" t="s">
        <v>2267</v>
      </c>
      <c r="I1534" t="s">
        <v>56</v>
      </c>
      <c r="J1534">
        <v>245</v>
      </c>
      <c r="K1534" s="1">
        <v>43542</v>
      </c>
      <c r="L1534" s="1">
        <v>43542</v>
      </c>
      <c r="M1534" s="1">
        <v>43542</v>
      </c>
      <c r="N1534" t="s">
        <v>1907</v>
      </c>
      <c r="O1534" t="s">
        <v>1913</v>
      </c>
      <c r="P1534" t="s">
        <v>1914</v>
      </c>
      <c r="Q1534" t="s">
        <v>1915</v>
      </c>
      <c r="R1534" s="1">
        <v>45361</v>
      </c>
      <c r="T1534" t="s">
        <v>2295</v>
      </c>
      <c r="U1534" t="s">
        <v>1684</v>
      </c>
      <c r="W1534" t="s">
        <v>1685</v>
      </c>
      <c r="X1534" t="s">
        <v>59</v>
      </c>
      <c r="Y1534" t="s">
        <v>1686</v>
      </c>
      <c r="Z1534" t="s">
        <v>1687</v>
      </c>
      <c r="AA1534" t="s">
        <v>1688</v>
      </c>
      <c r="AC1534">
        <v>1</v>
      </c>
      <c r="AG1534" t="s">
        <v>2258</v>
      </c>
      <c r="AL1534">
        <v>0</v>
      </c>
      <c r="AM1534">
        <v>0</v>
      </c>
      <c r="AN1534">
        <v>1</v>
      </c>
      <c r="AO1534">
        <v>1</v>
      </c>
      <c r="AR1534" s="2">
        <v>45145.605046296296</v>
      </c>
      <c r="AS1534" s="2">
        <v>45145.605046296296</v>
      </c>
      <c r="AT1534">
        <v>512272</v>
      </c>
      <c r="AU1534">
        <v>46</v>
      </c>
      <c r="AV1534">
        <v>0</v>
      </c>
      <c r="AW1534">
        <v>2</v>
      </c>
      <c r="AX1534" t="s">
        <v>2532</v>
      </c>
      <c r="AY1534" t="s">
        <v>2533</v>
      </c>
      <c r="BA1534" s="2">
        <v>45110.691701388889</v>
      </c>
      <c r="BB1534" s="2">
        <v>44183</v>
      </c>
      <c r="BC1534">
        <v>512272</v>
      </c>
      <c r="BD1534">
        <v>31</v>
      </c>
    </row>
    <row r="1535" spans="1:56" hidden="1" x14ac:dyDescent="0.15">
      <c r="A1535">
        <v>238</v>
      </c>
      <c r="B1535">
        <v>29</v>
      </c>
      <c r="C1535">
        <v>3</v>
      </c>
      <c r="D1535">
        <v>3</v>
      </c>
      <c r="E1535">
        <v>0</v>
      </c>
      <c r="F1535">
        <f>-23-25</f>
        <v>-48</v>
      </c>
      <c r="G1535" s="1">
        <v>45145</v>
      </c>
      <c r="H1535" t="s">
        <v>2267</v>
      </c>
      <c r="I1535" t="s">
        <v>56</v>
      </c>
      <c r="J1535">
        <v>245</v>
      </c>
      <c r="K1535" s="1">
        <v>43542</v>
      </c>
      <c r="L1535" s="1">
        <v>43542</v>
      </c>
      <c r="M1535" s="1">
        <v>43542</v>
      </c>
      <c r="N1535" t="s">
        <v>3166</v>
      </c>
      <c r="O1535" t="s">
        <v>1918</v>
      </c>
      <c r="P1535" t="s">
        <v>1919</v>
      </c>
      <c r="Q1535" t="s">
        <v>1920</v>
      </c>
      <c r="R1535" s="1">
        <v>45361</v>
      </c>
      <c r="T1535" t="s">
        <v>2295</v>
      </c>
      <c r="U1535" t="s">
        <v>1684</v>
      </c>
      <c r="W1535" t="s">
        <v>1685</v>
      </c>
      <c r="X1535" t="s">
        <v>59</v>
      </c>
      <c r="Y1535" t="s">
        <v>1686</v>
      </c>
      <c r="Z1535" t="s">
        <v>1687</v>
      </c>
      <c r="AA1535" t="s">
        <v>1688</v>
      </c>
      <c r="AC1535">
        <v>1</v>
      </c>
      <c r="AG1535" t="s">
        <v>2258</v>
      </c>
      <c r="AL1535">
        <v>0</v>
      </c>
      <c r="AM1535">
        <v>0</v>
      </c>
      <c r="AN1535">
        <v>1</v>
      </c>
      <c r="AO1535">
        <v>1</v>
      </c>
      <c r="AR1535" s="2">
        <v>45145.605046296296</v>
      </c>
      <c r="AS1535" s="2">
        <v>45145.605046296296</v>
      </c>
      <c r="AT1535">
        <v>512272</v>
      </c>
      <c r="AU1535">
        <v>47</v>
      </c>
      <c r="AV1535">
        <v>0</v>
      </c>
      <c r="AW1535">
        <v>2</v>
      </c>
      <c r="AX1535" t="s">
        <v>2719</v>
      </c>
      <c r="AY1535" t="s">
        <v>2718</v>
      </c>
      <c r="BA1535" s="2">
        <v>45110.691840277781</v>
      </c>
      <c r="BB1535" s="2">
        <v>44183</v>
      </c>
      <c r="BC1535">
        <v>512272</v>
      </c>
      <c r="BD1535">
        <v>31</v>
      </c>
    </row>
    <row r="1536" spans="1:56" hidden="1" x14ac:dyDescent="0.15">
      <c r="A1536">
        <v>238</v>
      </c>
      <c r="B1536">
        <v>29</v>
      </c>
      <c r="C1536">
        <v>3</v>
      </c>
      <c r="D1536">
        <v>3</v>
      </c>
      <c r="E1536">
        <v>0</v>
      </c>
      <c r="F1536">
        <f>-23-25</f>
        <v>-48</v>
      </c>
      <c r="G1536" s="1">
        <v>45145</v>
      </c>
      <c r="H1536" t="s">
        <v>2267</v>
      </c>
      <c r="I1536" t="s">
        <v>56</v>
      </c>
      <c r="J1536">
        <v>245</v>
      </c>
      <c r="K1536" s="1">
        <v>43542</v>
      </c>
      <c r="L1536" s="1">
        <v>43542</v>
      </c>
      <c r="M1536" s="1">
        <v>43542</v>
      </c>
      <c r="N1536" t="s">
        <v>3165</v>
      </c>
      <c r="O1536" t="s">
        <v>1923</v>
      </c>
      <c r="P1536" t="s">
        <v>1924</v>
      </c>
      <c r="Q1536" t="s">
        <v>1925</v>
      </c>
      <c r="R1536" s="1">
        <v>45361</v>
      </c>
      <c r="T1536" t="s">
        <v>2295</v>
      </c>
      <c r="U1536" t="s">
        <v>1684</v>
      </c>
      <c r="W1536" t="s">
        <v>1685</v>
      </c>
      <c r="X1536" t="s">
        <v>59</v>
      </c>
      <c r="Y1536" t="s">
        <v>1686</v>
      </c>
      <c r="Z1536" t="s">
        <v>1687</v>
      </c>
      <c r="AA1536" t="s">
        <v>1688</v>
      </c>
      <c r="AC1536">
        <v>1</v>
      </c>
      <c r="AG1536" t="s">
        <v>2258</v>
      </c>
      <c r="AL1536">
        <v>0</v>
      </c>
      <c r="AM1536">
        <v>0</v>
      </c>
      <c r="AN1536">
        <v>1</v>
      </c>
      <c r="AO1536">
        <v>1</v>
      </c>
      <c r="AR1536" s="2">
        <v>45145.605046296296</v>
      </c>
      <c r="AS1536" s="2">
        <v>45145.605046296296</v>
      </c>
      <c r="AT1536">
        <v>512272</v>
      </c>
      <c r="AU1536">
        <v>48</v>
      </c>
      <c r="AV1536">
        <v>0</v>
      </c>
      <c r="AW1536">
        <v>2</v>
      </c>
      <c r="AX1536" t="s">
        <v>2827</v>
      </c>
      <c r="AY1536" t="s">
        <v>2826</v>
      </c>
      <c r="BA1536" s="2">
        <v>45110.692048611112</v>
      </c>
      <c r="BB1536" s="2">
        <v>44183</v>
      </c>
      <c r="BC1536">
        <v>512272</v>
      </c>
      <c r="BD1536">
        <v>31</v>
      </c>
    </row>
    <row r="1537" spans="1:56" hidden="1" x14ac:dyDescent="0.15">
      <c r="A1537">
        <v>238</v>
      </c>
      <c r="B1537">
        <v>29</v>
      </c>
      <c r="C1537">
        <v>3</v>
      </c>
      <c r="D1537">
        <v>3</v>
      </c>
      <c r="E1537">
        <v>0</v>
      </c>
      <c r="F1537">
        <f>-23-25</f>
        <v>-48</v>
      </c>
      <c r="G1537" s="1">
        <v>45145</v>
      </c>
      <c r="H1537" t="s">
        <v>2267</v>
      </c>
      <c r="I1537" t="s">
        <v>56</v>
      </c>
      <c r="J1537">
        <v>245</v>
      </c>
      <c r="K1537" s="1">
        <v>43542</v>
      </c>
      <c r="L1537" s="1">
        <v>43542</v>
      </c>
      <c r="M1537" s="1">
        <v>43542</v>
      </c>
      <c r="N1537" t="s">
        <v>3164</v>
      </c>
      <c r="O1537" t="s">
        <v>1928</v>
      </c>
      <c r="P1537" t="s">
        <v>1929</v>
      </c>
      <c r="Q1537" t="s">
        <v>1930</v>
      </c>
      <c r="R1537" s="1">
        <v>45361</v>
      </c>
      <c r="T1537" t="s">
        <v>2295</v>
      </c>
      <c r="U1537" t="s">
        <v>1684</v>
      </c>
      <c r="W1537" t="s">
        <v>1685</v>
      </c>
      <c r="X1537" t="s">
        <v>59</v>
      </c>
      <c r="Y1537" t="s">
        <v>1686</v>
      </c>
      <c r="Z1537" t="s">
        <v>1687</v>
      </c>
      <c r="AA1537" t="s">
        <v>1688</v>
      </c>
      <c r="AC1537">
        <v>1</v>
      </c>
      <c r="AG1537" t="s">
        <v>2258</v>
      </c>
      <c r="AL1537">
        <v>0</v>
      </c>
      <c r="AM1537">
        <v>0</v>
      </c>
      <c r="AN1537">
        <v>1</v>
      </c>
      <c r="AO1537">
        <v>1</v>
      </c>
      <c r="AR1537" s="2">
        <v>45145.605046296296</v>
      </c>
      <c r="AS1537" s="2">
        <v>45145.605046296296</v>
      </c>
      <c r="AT1537">
        <v>512272</v>
      </c>
      <c r="AU1537">
        <v>49</v>
      </c>
      <c r="AV1537">
        <v>0</v>
      </c>
      <c r="AW1537">
        <v>2</v>
      </c>
      <c r="AX1537" t="s">
        <v>3065</v>
      </c>
      <c r="AY1537" t="s">
        <v>3064</v>
      </c>
      <c r="BA1537" s="2">
        <v>45110.692210648151</v>
      </c>
      <c r="BB1537" s="2">
        <v>44183</v>
      </c>
      <c r="BC1537">
        <v>512272</v>
      </c>
      <c r="BD1537">
        <v>31</v>
      </c>
    </row>
    <row r="1538" spans="1:56" hidden="1" x14ac:dyDescent="0.15">
      <c r="A1538">
        <v>238</v>
      </c>
      <c r="B1538">
        <v>29</v>
      </c>
      <c r="C1538">
        <v>3</v>
      </c>
      <c r="D1538">
        <v>3</v>
      </c>
      <c r="E1538">
        <v>0</v>
      </c>
      <c r="F1538">
        <f>-23-25</f>
        <v>-48</v>
      </c>
      <c r="G1538" s="1">
        <v>45145</v>
      </c>
      <c r="H1538" t="s">
        <v>2267</v>
      </c>
      <c r="I1538" t="s">
        <v>56</v>
      </c>
      <c r="J1538">
        <v>245</v>
      </c>
      <c r="K1538" s="1">
        <v>43542</v>
      </c>
      <c r="L1538" s="1">
        <v>43542</v>
      </c>
      <c r="M1538" s="1">
        <v>43542</v>
      </c>
      <c r="N1538" t="s">
        <v>1937</v>
      </c>
      <c r="O1538" t="s">
        <v>1938</v>
      </c>
      <c r="P1538" t="s">
        <v>1939</v>
      </c>
      <c r="Q1538" t="s">
        <v>1940</v>
      </c>
      <c r="R1538" s="1">
        <v>45361</v>
      </c>
      <c r="T1538" t="s">
        <v>2295</v>
      </c>
      <c r="U1538" t="s">
        <v>1684</v>
      </c>
      <c r="W1538" t="s">
        <v>1685</v>
      </c>
      <c r="X1538" t="s">
        <v>59</v>
      </c>
      <c r="Y1538" t="s">
        <v>1686</v>
      </c>
      <c r="Z1538" t="s">
        <v>1687</v>
      </c>
      <c r="AA1538" t="s">
        <v>1688</v>
      </c>
      <c r="AC1538">
        <v>1</v>
      </c>
      <c r="AG1538" t="s">
        <v>2258</v>
      </c>
      <c r="AL1538">
        <v>0</v>
      </c>
      <c r="AM1538">
        <v>0</v>
      </c>
      <c r="AN1538">
        <v>1</v>
      </c>
      <c r="AO1538">
        <v>1</v>
      </c>
      <c r="AR1538" s="2">
        <v>45145.605046296296</v>
      </c>
      <c r="AS1538" s="2">
        <v>45145.605046296296</v>
      </c>
      <c r="AT1538">
        <v>512272</v>
      </c>
      <c r="AU1538">
        <v>51</v>
      </c>
      <c r="AV1538">
        <v>0</v>
      </c>
      <c r="AW1538">
        <v>2</v>
      </c>
      <c r="AX1538" t="s">
        <v>2823</v>
      </c>
      <c r="AY1538" t="s">
        <v>2822</v>
      </c>
      <c r="BA1538" s="2">
        <v>44720.384259259263</v>
      </c>
      <c r="BB1538" s="2">
        <v>44183</v>
      </c>
      <c r="BC1538">
        <v>512272</v>
      </c>
      <c r="BD1538">
        <v>31</v>
      </c>
    </row>
    <row r="1539" spans="1:56" hidden="1" x14ac:dyDescent="0.15">
      <c r="A1539">
        <v>238</v>
      </c>
      <c r="B1539">
        <v>29</v>
      </c>
      <c r="C1539">
        <v>3</v>
      </c>
      <c r="D1539">
        <v>3</v>
      </c>
      <c r="E1539">
        <v>0</v>
      </c>
      <c r="F1539">
        <f>-23-25</f>
        <v>-48</v>
      </c>
      <c r="G1539" s="1">
        <v>45145</v>
      </c>
      <c r="H1539" t="s">
        <v>2267</v>
      </c>
      <c r="I1539" t="s">
        <v>56</v>
      </c>
      <c r="J1539">
        <v>245</v>
      </c>
      <c r="K1539" s="1">
        <v>43542</v>
      </c>
      <c r="L1539" s="1">
        <v>43542</v>
      </c>
      <c r="M1539" s="1">
        <v>43542</v>
      </c>
      <c r="N1539" t="s">
        <v>3163</v>
      </c>
      <c r="O1539" t="s">
        <v>1948</v>
      </c>
      <c r="P1539" t="s">
        <v>1949</v>
      </c>
      <c r="Q1539" t="s">
        <v>1950</v>
      </c>
      <c r="R1539" s="1">
        <v>45361</v>
      </c>
      <c r="T1539" t="s">
        <v>2295</v>
      </c>
      <c r="U1539" t="s">
        <v>1684</v>
      </c>
      <c r="W1539" t="s">
        <v>1685</v>
      </c>
      <c r="X1539" t="s">
        <v>59</v>
      </c>
      <c r="Y1539" t="s">
        <v>1686</v>
      </c>
      <c r="Z1539" t="s">
        <v>1687</v>
      </c>
      <c r="AA1539" t="s">
        <v>1688</v>
      </c>
      <c r="AC1539">
        <v>1</v>
      </c>
      <c r="AG1539" t="s">
        <v>2258</v>
      </c>
      <c r="AL1539">
        <v>0</v>
      </c>
      <c r="AM1539">
        <v>0</v>
      </c>
      <c r="AN1539">
        <v>1</v>
      </c>
      <c r="AO1539">
        <v>1</v>
      </c>
      <c r="AR1539" s="2">
        <v>45145.605046296296</v>
      </c>
      <c r="AS1539" s="2">
        <v>45145.605046296296</v>
      </c>
      <c r="AT1539">
        <v>512272</v>
      </c>
      <c r="AU1539">
        <v>53</v>
      </c>
      <c r="AV1539">
        <v>0</v>
      </c>
      <c r="AW1539">
        <v>2</v>
      </c>
      <c r="AX1539" t="s">
        <v>2821</v>
      </c>
      <c r="AY1539" t="s">
        <v>2820</v>
      </c>
      <c r="BA1539" s="2">
        <v>45110.692488425928</v>
      </c>
      <c r="BB1539" s="2">
        <v>44183</v>
      </c>
      <c r="BC1539">
        <v>512272</v>
      </c>
      <c r="BD1539">
        <v>31</v>
      </c>
    </row>
    <row r="1540" spans="1:56" hidden="1" x14ac:dyDescent="0.15">
      <c r="A1540">
        <v>238</v>
      </c>
      <c r="B1540">
        <v>29</v>
      </c>
      <c r="C1540">
        <v>3</v>
      </c>
      <c r="D1540">
        <v>3</v>
      </c>
      <c r="E1540">
        <v>0</v>
      </c>
      <c r="F1540">
        <f>-23-25</f>
        <v>-48</v>
      </c>
      <c r="G1540" s="1">
        <v>45145</v>
      </c>
      <c r="H1540" t="s">
        <v>2267</v>
      </c>
      <c r="I1540" t="s">
        <v>56</v>
      </c>
      <c r="J1540">
        <v>245</v>
      </c>
      <c r="K1540" s="1">
        <v>43542</v>
      </c>
      <c r="L1540" s="1">
        <v>43542</v>
      </c>
      <c r="M1540" s="1">
        <v>43542</v>
      </c>
      <c r="N1540" t="s">
        <v>1952</v>
      </c>
      <c r="O1540" t="s">
        <v>1953</v>
      </c>
      <c r="P1540" t="s">
        <v>1954</v>
      </c>
      <c r="Q1540" t="s">
        <v>1955</v>
      </c>
      <c r="R1540" s="1">
        <v>45361</v>
      </c>
      <c r="T1540" t="s">
        <v>2295</v>
      </c>
      <c r="U1540" t="s">
        <v>1684</v>
      </c>
      <c r="W1540" t="s">
        <v>1685</v>
      </c>
      <c r="X1540" t="s">
        <v>59</v>
      </c>
      <c r="Y1540" t="s">
        <v>1686</v>
      </c>
      <c r="Z1540" t="s">
        <v>1687</v>
      </c>
      <c r="AA1540" t="s">
        <v>1688</v>
      </c>
      <c r="AC1540">
        <v>1</v>
      </c>
      <c r="AG1540" t="s">
        <v>2258</v>
      </c>
      <c r="AL1540">
        <v>0</v>
      </c>
      <c r="AM1540">
        <v>0</v>
      </c>
      <c r="AN1540">
        <v>1</v>
      </c>
      <c r="AO1540">
        <v>1</v>
      </c>
      <c r="AR1540" s="2">
        <v>45145.605046296296</v>
      </c>
      <c r="AS1540" s="2">
        <v>45145.605046296296</v>
      </c>
      <c r="AT1540">
        <v>512272</v>
      </c>
      <c r="AU1540">
        <v>54</v>
      </c>
      <c r="AV1540">
        <v>0</v>
      </c>
      <c r="AW1540">
        <v>2</v>
      </c>
      <c r="AX1540" t="s">
        <v>2819</v>
      </c>
      <c r="AY1540" t="s">
        <v>2818</v>
      </c>
      <c r="BA1540" s="2">
        <v>44720.384826388887</v>
      </c>
      <c r="BB1540" s="2">
        <v>44183</v>
      </c>
      <c r="BC1540">
        <v>512272</v>
      </c>
      <c r="BD1540">
        <v>31</v>
      </c>
    </row>
    <row r="1541" spans="1:56" hidden="1" x14ac:dyDescent="0.15">
      <c r="A1541">
        <v>238</v>
      </c>
      <c r="B1541">
        <v>29</v>
      </c>
      <c r="C1541">
        <v>3</v>
      </c>
      <c r="D1541">
        <v>3</v>
      </c>
      <c r="E1541">
        <v>0</v>
      </c>
      <c r="F1541">
        <f>-23-25</f>
        <v>-48</v>
      </c>
      <c r="G1541" s="1">
        <v>45145</v>
      </c>
      <c r="H1541" t="s">
        <v>2267</v>
      </c>
      <c r="I1541" t="s">
        <v>56</v>
      </c>
      <c r="J1541">
        <v>245</v>
      </c>
      <c r="K1541" s="1">
        <v>43542</v>
      </c>
      <c r="L1541" s="1">
        <v>43542</v>
      </c>
      <c r="M1541" s="1">
        <v>43542</v>
      </c>
      <c r="N1541" t="s">
        <v>1957</v>
      </c>
      <c r="O1541" t="s">
        <v>1958</v>
      </c>
      <c r="P1541" t="s">
        <v>1959</v>
      </c>
      <c r="Q1541" t="s">
        <v>1960</v>
      </c>
      <c r="R1541" s="1">
        <v>45361</v>
      </c>
      <c r="T1541" t="s">
        <v>2295</v>
      </c>
      <c r="U1541" t="s">
        <v>1684</v>
      </c>
      <c r="W1541" t="s">
        <v>1685</v>
      </c>
      <c r="X1541" t="s">
        <v>59</v>
      </c>
      <c r="Y1541" t="s">
        <v>1686</v>
      </c>
      <c r="Z1541" t="s">
        <v>1687</v>
      </c>
      <c r="AA1541" t="s">
        <v>1688</v>
      </c>
      <c r="AC1541">
        <v>1</v>
      </c>
      <c r="AG1541" t="s">
        <v>2258</v>
      </c>
      <c r="AL1541">
        <v>0</v>
      </c>
      <c r="AM1541">
        <v>0</v>
      </c>
      <c r="AN1541">
        <v>1</v>
      </c>
      <c r="AO1541">
        <v>1</v>
      </c>
      <c r="AR1541" s="2">
        <v>45145.605046296296</v>
      </c>
      <c r="AS1541" s="2">
        <v>45145.605046296296</v>
      </c>
      <c r="AT1541">
        <v>512272</v>
      </c>
      <c r="AU1541">
        <v>55</v>
      </c>
      <c r="AV1541">
        <v>0</v>
      </c>
      <c r="AW1541">
        <v>2</v>
      </c>
      <c r="AX1541" t="s">
        <v>2817</v>
      </c>
      <c r="AY1541" t="s">
        <v>2816</v>
      </c>
      <c r="BA1541" s="2">
        <v>44720.385057870371</v>
      </c>
      <c r="BB1541" s="2">
        <v>44183</v>
      </c>
      <c r="BC1541">
        <v>512272</v>
      </c>
      <c r="BD1541">
        <v>31</v>
      </c>
    </row>
    <row r="1542" spans="1:56" hidden="1" x14ac:dyDescent="0.15">
      <c r="A1542">
        <v>238</v>
      </c>
      <c r="B1542">
        <v>29</v>
      </c>
      <c r="C1542">
        <v>3</v>
      </c>
      <c r="D1542">
        <v>3</v>
      </c>
      <c r="E1542">
        <v>0</v>
      </c>
      <c r="F1542">
        <f>-23-25</f>
        <v>-48</v>
      </c>
      <c r="G1542" s="1">
        <v>45145</v>
      </c>
      <c r="H1542" t="s">
        <v>2267</v>
      </c>
      <c r="I1542" t="s">
        <v>56</v>
      </c>
      <c r="J1542">
        <v>245</v>
      </c>
      <c r="K1542" s="1">
        <v>43542</v>
      </c>
      <c r="L1542" s="1">
        <v>43542</v>
      </c>
      <c r="M1542" s="1">
        <v>43542</v>
      </c>
      <c r="N1542" t="s">
        <v>1962</v>
      </c>
      <c r="O1542" t="s">
        <v>1963</v>
      </c>
      <c r="P1542" t="s">
        <v>1964</v>
      </c>
      <c r="Q1542" t="s">
        <v>1965</v>
      </c>
      <c r="R1542" s="1">
        <v>45361</v>
      </c>
      <c r="T1542" t="s">
        <v>2295</v>
      </c>
      <c r="U1542" t="s">
        <v>1684</v>
      </c>
      <c r="W1542" t="s">
        <v>1685</v>
      </c>
      <c r="X1542" t="s">
        <v>59</v>
      </c>
      <c r="Y1542" t="s">
        <v>1686</v>
      </c>
      <c r="Z1542" t="s">
        <v>1687</v>
      </c>
      <c r="AA1542" t="s">
        <v>1688</v>
      </c>
      <c r="AC1542">
        <v>1</v>
      </c>
      <c r="AG1542" t="s">
        <v>2258</v>
      </c>
      <c r="AL1542">
        <v>0</v>
      </c>
      <c r="AM1542">
        <v>0</v>
      </c>
      <c r="AN1542">
        <v>1</v>
      </c>
      <c r="AO1542">
        <v>1</v>
      </c>
      <c r="AR1542" s="2">
        <v>45145.605046296296</v>
      </c>
      <c r="AS1542" s="2">
        <v>45145.605046296296</v>
      </c>
      <c r="AT1542">
        <v>512272</v>
      </c>
      <c r="AU1542">
        <v>56</v>
      </c>
      <c r="AV1542">
        <v>0</v>
      </c>
      <c r="AW1542">
        <v>2</v>
      </c>
      <c r="AX1542" t="s">
        <v>3162</v>
      </c>
      <c r="AY1542" t="s">
        <v>3161</v>
      </c>
      <c r="BA1542" s="2">
        <v>45110.692939814813</v>
      </c>
      <c r="BB1542" s="2">
        <v>44183</v>
      </c>
      <c r="BC1542">
        <v>512272</v>
      </c>
      <c r="BD1542">
        <v>31</v>
      </c>
    </row>
    <row r="1543" spans="1:56" hidden="1" x14ac:dyDescent="0.15">
      <c r="A1543">
        <v>238</v>
      </c>
      <c r="B1543">
        <v>29</v>
      </c>
      <c r="C1543">
        <v>3</v>
      </c>
      <c r="D1543">
        <v>3</v>
      </c>
      <c r="E1543">
        <v>0</v>
      </c>
      <c r="F1543">
        <f>-23-25</f>
        <v>-48</v>
      </c>
      <c r="G1543" s="1">
        <v>45145</v>
      </c>
      <c r="H1543" t="s">
        <v>2267</v>
      </c>
      <c r="I1543" t="s">
        <v>56</v>
      </c>
      <c r="J1543">
        <v>245</v>
      </c>
      <c r="K1543" s="1">
        <v>43542</v>
      </c>
      <c r="L1543" s="1">
        <v>43542</v>
      </c>
      <c r="M1543" s="1">
        <v>43542</v>
      </c>
      <c r="N1543" t="s">
        <v>1967</v>
      </c>
      <c r="O1543" t="s">
        <v>1968</v>
      </c>
      <c r="P1543" t="s">
        <v>1969</v>
      </c>
      <c r="Q1543" t="s">
        <v>1970</v>
      </c>
      <c r="R1543" s="1">
        <v>45361</v>
      </c>
      <c r="T1543" t="s">
        <v>2295</v>
      </c>
      <c r="U1543" t="s">
        <v>1684</v>
      </c>
      <c r="W1543" t="s">
        <v>1685</v>
      </c>
      <c r="X1543" t="s">
        <v>59</v>
      </c>
      <c r="Y1543" t="s">
        <v>1686</v>
      </c>
      <c r="Z1543" t="s">
        <v>1687</v>
      </c>
      <c r="AA1543" t="s">
        <v>1688</v>
      </c>
      <c r="AC1543">
        <v>1</v>
      </c>
      <c r="AG1543" t="s">
        <v>2258</v>
      </c>
      <c r="AL1543">
        <v>0</v>
      </c>
      <c r="AM1543">
        <v>0</v>
      </c>
      <c r="AN1543">
        <v>1</v>
      </c>
      <c r="AO1543">
        <v>1</v>
      </c>
      <c r="AR1543" s="2">
        <v>45145.605046296296</v>
      </c>
      <c r="AS1543" s="2">
        <v>45145.605046296296</v>
      </c>
      <c r="AT1543">
        <v>512272</v>
      </c>
      <c r="AU1543">
        <v>57</v>
      </c>
      <c r="AV1543">
        <v>0</v>
      </c>
      <c r="AW1543">
        <v>2</v>
      </c>
      <c r="AX1543" t="s">
        <v>2812</v>
      </c>
      <c r="AY1543" t="s">
        <v>2811</v>
      </c>
      <c r="BA1543" s="2">
        <v>44720.385659722226</v>
      </c>
      <c r="BB1543" s="2">
        <v>44183</v>
      </c>
      <c r="BC1543">
        <v>512272</v>
      </c>
      <c r="BD1543">
        <v>31</v>
      </c>
    </row>
    <row r="1544" spans="1:56" hidden="1" x14ac:dyDescent="0.15">
      <c r="A1544">
        <v>238</v>
      </c>
      <c r="B1544">
        <v>29</v>
      </c>
      <c r="C1544">
        <v>3</v>
      </c>
      <c r="D1544">
        <v>3</v>
      </c>
      <c r="E1544">
        <v>0</v>
      </c>
      <c r="F1544">
        <f>-23-25</f>
        <v>-48</v>
      </c>
      <c r="G1544" s="1">
        <v>45145</v>
      </c>
      <c r="H1544" t="s">
        <v>2267</v>
      </c>
      <c r="I1544" t="s">
        <v>56</v>
      </c>
      <c r="J1544">
        <v>245</v>
      </c>
      <c r="K1544" s="1">
        <v>43542</v>
      </c>
      <c r="L1544" s="1">
        <v>43542</v>
      </c>
      <c r="M1544" s="1">
        <v>43542</v>
      </c>
      <c r="N1544" t="s">
        <v>1972</v>
      </c>
      <c r="O1544" t="s">
        <v>1973</v>
      </c>
      <c r="P1544" t="s">
        <v>1974</v>
      </c>
      <c r="Q1544" t="s">
        <v>1975</v>
      </c>
      <c r="R1544" s="1">
        <v>45361</v>
      </c>
      <c r="T1544" t="s">
        <v>2295</v>
      </c>
      <c r="U1544" t="s">
        <v>1684</v>
      </c>
      <c r="W1544" t="s">
        <v>1685</v>
      </c>
      <c r="X1544" t="s">
        <v>59</v>
      </c>
      <c r="Y1544" t="s">
        <v>1686</v>
      </c>
      <c r="Z1544" t="s">
        <v>1687</v>
      </c>
      <c r="AA1544" t="s">
        <v>1688</v>
      </c>
      <c r="AC1544">
        <v>1</v>
      </c>
      <c r="AG1544" t="s">
        <v>2258</v>
      </c>
      <c r="AL1544">
        <v>0</v>
      </c>
      <c r="AM1544">
        <v>0</v>
      </c>
      <c r="AN1544">
        <v>1</v>
      </c>
      <c r="AO1544">
        <v>1</v>
      </c>
      <c r="AR1544" s="2">
        <v>45145.605046296296</v>
      </c>
      <c r="AS1544" s="2">
        <v>45145.605046296296</v>
      </c>
      <c r="AT1544">
        <v>512272</v>
      </c>
      <c r="AU1544">
        <v>58</v>
      </c>
      <c r="AV1544">
        <v>0</v>
      </c>
      <c r="AW1544">
        <v>2</v>
      </c>
      <c r="AX1544" t="s">
        <v>3160</v>
      </c>
      <c r="AY1544" t="s">
        <v>1976</v>
      </c>
      <c r="BA1544" s="2">
        <v>45110.693171296298</v>
      </c>
      <c r="BB1544" s="2">
        <v>44183</v>
      </c>
      <c r="BC1544">
        <v>512272</v>
      </c>
      <c r="BD1544">
        <v>31</v>
      </c>
    </row>
    <row r="1545" spans="1:56" hidden="1" x14ac:dyDescent="0.15">
      <c r="A1545">
        <v>238</v>
      </c>
      <c r="B1545">
        <v>29</v>
      </c>
      <c r="C1545">
        <v>3</v>
      </c>
      <c r="D1545">
        <v>3</v>
      </c>
      <c r="E1545">
        <v>0</v>
      </c>
      <c r="F1545">
        <f>-23-25</f>
        <v>-48</v>
      </c>
      <c r="G1545" s="1">
        <v>45145</v>
      </c>
      <c r="H1545" t="s">
        <v>2267</v>
      </c>
      <c r="I1545" t="s">
        <v>56</v>
      </c>
      <c r="J1545">
        <v>245</v>
      </c>
      <c r="K1545" s="1">
        <v>43542</v>
      </c>
      <c r="L1545" s="1">
        <v>43542</v>
      </c>
      <c r="M1545" s="1">
        <v>43542</v>
      </c>
      <c r="N1545" t="s">
        <v>3159</v>
      </c>
      <c r="O1545" t="s">
        <v>1978</v>
      </c>
      <c r="P1545" t="s">
        <v>1979</v>
      </c>
      <c r="Q1545" t="s">
        <v>1980</v>
      </c>
      <c r="R1545" s="1">
        <v>45361</v>
      </c>
      <c r="T1545" t="s">
        <v>2295</v>
      </c>
      <c r="U1545" t="s">
        <v>1684</v>
      </c>
      <c r="W1545" t="s">
        <v>1685</v>
      </c>
      <c r="X1545" t="s">
        <v>59</v>
      </c>
      <c r="Y1545" t="s">
        <v>1686</v>
      </c>
      <c r="Z1545" t="s">
        <v>1687</v>
      </c>
      <c r="AA1545" t="s">
        <v>1688</v>
      </c>
      <c r="AC1545">
        <v>1</v>
      </c>
      <c r="AG1545" t="s">
        <v>2258</v>
      </c>
      <c r="AL1545">
        <v>0</v>
      </c>
      <c r="AM1545">
        <v>0</v>
      </c>
      <c r="AN1545">
        <v>1</v>
      </c>
      <c r="AO1545">
        <v>1</v>
      </c>
      <c r="AR1545" s="2">
        <v>45145.605046296296</v>
      </c>
      <c r="AS1545" s="2">
        <v>45145.605046296296</v>
      </c>
      <c r="AT1545">
        <v>512272</v>
      </c>
      <c r="AU1545">
        <v>59</v>
      </c>
      <c r="AV1545">
        <v>0</v>
      </c>
      <c r="AW1545">
        <v>2</v>
      </c>
      <c r="AX1545" t="s">
        <v>2810</v>
      </c>
      <c r="AY1545" t="s">
        <v>1956</v>
      </c>
      <c r="BA1545" s="2">
        <v>45110.693344907406</v>
      </c>
      <c r="BB1545" s="2">
        <v>44183</v>
      </c>
      <c r="BC1545">
        <v>512272</v>
      </c>
      <c r="BD1545">
        <v>31</v>
      </c>
    </row>
    <row r="1546" spans="1:56" hidden="1" x14ac:dyDescent="0.15">
      <c r="A1546">
        <v>238</v>
      </c>
      <c r="B1546">
        <v>29</v>
      </c>
      <c r="C1546">
        <v>3</v>
      </c>
      <c r="D1546">
        <v>3</v>
      </c>
      <c r="E1546">
        <v>0</v>
      </c>
      <c r="F1546">
        <f>-23-25</f>
        <v>-48</v>
      </c>
      <c r="G1546" s="1">
        <v>45145</v>
      </c>
      <c r="H1546" t="s">
        <v>2267</v>
      </c>
      <c r="I1546" t="s">
        <v>56</v>
      </c>
      <c r="J1546">
        <v>245</v>
      </c>
      <c r="K1546" s="1">
        <v>43542</v>
      </c>
      <c r="L1546" s="1">
        <v>43542</v>
      </c>
      <c r="M1546" s="1">
        <v>43542</v>
      </c>
      <c r="N1546" t="s">
        <v>3158</v>
      </c>
      <c r="O1546" t="s">
        <v>1988</v>
      </c>
      <c r="P1546" t="s">
        <v>1989</v>
      </c>
      <c r="Q1546" t="s">
        <v>1990</v>
      </c>
      <c r="R1546" s="1">
        <v>45361</v>
      </c>
      <c r="T1546" t="s">
        <v>2295</v>
      </c>
      <c r="U1546" t="s">
        <v>1684</v>
      </c>
      <c r="W1546" t="s">
        <v>1685</v>
      </c>
      <c r="X1546" t="s">
        <v>59</v>
      </c>
      <c r="Y1546" t="s">
        <v>1686</v>
      </c>
      <c r="Z1546" t="s">
        <v>1687</v>
      </c>
      <c r="AA1546" t="s">
        <v>1688</v>
      </c>
      <c r="AC1546">
        <v>1</v>
      </c>
      <c r="AG1546" t="s">
        <v>2258</v>
      </c>
      <c r="AL1546">
        <v>0</v>
      </c>
      <c r="AM1546">
        <v>0</v>
      </c>
      <c r="AN1546">
        <v>1</v>
      </c>
      <c r="AO1546">
        <v>1</v>
      </c>
      <c r="AR1546" s="2">
        <v>45145.605046296296</v>
      </c>
      <c r="AS1546" s="2">
        <v>45145.605046296296</v>
      </c>
      <c r="AT1546">
        <v>512272</v>
      </c>
      <c r="AU1546">
        <v>61</v>
      </c>
      <c r="AV1546">
        <v>0</v>
      </c>
      <c r="AW1546">
        <v>2</v>
      </c>
      <c r="AX1546" t="s">
        <v>3157</v>
      </c>
      <c r="AY1546" t="s">
        <v>3156</v>
      </c>
      <c r="BA1546" s="2">
        <v>45110.693657407406</v>
      </c>
      <c r="BB1546" s="2">
        <v>44183</v>
      </c>
      <c r="BC1546">
        <v>512272</v>
      </c>
      <c r="BD1546">
        <v>31</v>
      </c>
    </row>
    <row r="1547" spans="1:56" hidden="1" x14ac:dyDescent="0.15">
      <c r="A1547">
        <v>238</v>
      </c>
      <c r="B1547">
        <v>29</v>
      </c>
      <c r="C1547">
        <v>3</v>
      </c>
      <c r="D1547">
        <v>3</v>
      </c>
      <c r="E1547">
        <v>0</v>
      </c>
      <c r="F1547">
        <f>-23-25</f>
        <v>-48</v>
      </c>
      <c r="G1547" s="1">
        <v>45145</v>
      </c>
      <c r="H1547" t="s">
        <v>2267</v>
      </c>
      <c r="I1547" t="s">
        <v>56</v>
      </c>
      <c r="J1547">
        <v>245</v>
      </c>
      <c r="K1547" s="1">
        <v>43542</v>
      </c>
      <c r="L1547" s="1">
        <v>43542</v>
      </c>
      <c r="M1547" s="1">
        <v>43542</v>
      </c>
      <c r="N1547" t="s">
        <v>1992</v>
      </c>
      <c r="O1547" t="s">
        <v>1993</v>
      </c>
      <c r="P1547" t="s">
        <v>1994</v>
      </c>
      <c r="Q1547" t="s">
        <v>1995</v>
      </c>
      <c r="R1547" s="1">
        <v>45361</v>
      </c>
      <c r="T1547" t="s">
        <v>2295</v>
      </c>
      <c r="U1547" t="s">
        <v>1684</v>
      </c>
      <c r="W1547" t="s">
        <v>1685</v>
      </c>
      <c r="X1547" t="s">
        <v>59</v>
      </c>
      <c r="Y1547" t="s">
        <v>1686</v>
      </c>
      <c r="Z1547" t="s">
        <v>1687</v>
      </c>
      <c r="AA1547" t="s">
        <v>1688</v>
      </c>
      <c r="AC1547">
        <v>1</v>
      </c>
      <c r="AG1547" t="s">
        <v>2258</v>
      </c>
      <c r="AL1547">
        <v>0</v>
      </c>
      <c r="AM1547">
        <v>0</v>
      </c>
      <c r="AN1547">
        <v>1</v>
      </c>
      <c r="AO1547">
        <v>1</v>
      </c>
      <c r="AR1547" s="2">
        <v>45145.605046296296</v>
      </c>
      <c r="AS1547" s="2">
        <v>45145.605046296296</v>
      </c>
      <c r="AT1547">
        <v>512272</v>
      </c>
      <c r="AU1547">
        <v>62</v>
      </c>
      <c r="AV1547">
        <v>0</v>
      </c>
      <c r="AW1547">
        <v>2</v>
      </c>
      <c r="AX1547" t="s">
        <v>2805</v>
      </c>
      <c r="AY1547" t="s">
        <v>2804</v>
      </c>
      <c r="BA1547" s="2">
        <v>44956.547268518516</v>
      </c>
      <c r="BB1547" s="2">
        <v>44183</v>
      </c>
      <c r="BC1547">
        <v>512272</v>
      </c>
      <c r="BD1547">
        <v>31</v>
      </c>
    </row>
    <row r="1548" spans="1:56" hidden="1" x14ac:dyDescent="0.15">
      <c r="A1548">
        <v>238</v>
      </c>
      <c r="B1548">
        <v>29</v>
      </c>
      <c r="C1548">
        <v>3</v>
      </c>
      <c r="D1548">
        <v>3</v>
      </c>
      <c r="E1548">
        <v>0</v>
      </c>
      <c r="F1548">
        <f>-23-25</f>
        <v>-48</v>
      </c>
      <c r="G1548" s="1">
        <v>45145</v>
      </c>
      <c r="H1548" t="s">
        <v>2267</v>
      </c>
      <c r="I1548" t="s">
        <v>56</v>
      </c>
      <c r="J1548">
        <v>245</v>
      </c>
      <c r="K1548" s="1">
        <v>43542</v>
      </c>
      <c r="L1548" s="1">
        <v>43542</v>
      </c>
      <c r="M1548" s="1">
        <v>43542</v>
      </c>
      <c r="N1548" t="s">
        <v>3155</v>
      </c>
      <c r="O1548" t="s">
        <v>1998</v>
      </c>
      <c r="P1548" t="s">
        <v>1999</v>
      </c>
      <c r="Q1548" t="s">
        <v>2000</v>
      </c>
      <c r="R1548" s="1">
        <v>45361</v>
      </c>
      <c r="T1548" t="s">
        <v>2295</v>
      </c>
      <c r="U1548" t="s">
        <v>1684</v>
      </c>
      <c r="W1548" t="s">
        <v>1685</v>
      </c>
      <c r="X1548" t="s">
        <v>59</v>
      </c>
      <c r="Y1548" t="s">
        <v>1686</v>
      </c>
      <c r="Z1548" t="s">
        <v>1687</v>
      </c>
      <c r="AA1548" t="s">
        <v>1688</v>
      </c>
      <c r="AC1548">
        <v>1</v>
      </c>
      <c r="AG1548" t="s">
        <v>2258</v>
      </c>
      <c r="AL1548">
        <v>0</v>
      </c>
      <c r="AM1548">
        <v>0</v>
      </c>
      <c r="AN1548">
        <v>1</v>
      </c>
      <c r="AO1548">
        <v>1</v>
      </c>
      <c r="AR1548" s="2">
        <v>45145.605046296296</v>
      </c>
      <c r="AS1548" s="2">
        <v>45145.605046296296</v>
      </c>
      <c r="AT1548">
        <v>512272</v>
      </c>
      <c r="AU1548">
        <v>63</v>
      </c>
      <c r="AV1548">
        <v>0</v>
      </c>
      <c r="AW1548">
        <v>2</v>
      </c>
      <c r="AX1548" t="s">
        <v>3154</v>
      </c>
      <c r="AY1548" t="s">
        <v>2056</v>
      </c>
      <c r="BA1548" s="2">
        <v>45110.695104166669</v>
      </c>
      <c r="BB1548" s="2">
        <v>44183</v>
      </c>
      <c r="BC1548">
        <v>512272</v>
      </c>
      <c r="BD1548">
        <v>31</v>
      </c>
    </row>
    <row r="1549" spans="1:56" hidden="1" x14ac:dyDescent="0.15">
      <c r="A1549">
        <v>238</v>
      </c>
      <c r="B1549">
        <v>29</v>
      </c>
      <c r="C1549">
        <v>3</v>
      </c>
      <c r="D1549">
        <v>3</v>
      </c>
      <c r="E1549">
        <v>0</v>
      </c>
      <c r="F1549">
        <f>-23-25</f>
        <v>-48</v>
      </c>
      <c r="G1549" s="1">
        <v>45145</v>
      </c>
      <c r="H1549" t="s">
        <v>2267</v>
      </c>
      <c r="I1549" t="s">
        <v>56</v>
      </c>
      <c r="J1549">
        <v>245</v>
      </c>
      <c r="K1549" s="1">
        <v>43542</v>
      </c>
      <c r="L1549" s="1">
        <v>43542</v>
      </c>
      <c r="M1549" s="1">
        <v>43542</v>
      </c>
      <c r="N1549" t="s">
        <v>2807</v>
      </c>
      <c r="O1549" t="s">
        <v>2008</v>
      </c>
      <c r="P1549" t="s">
        <v>2009</v>
      </c>
      <c r="Q1549" t="s">
        <v>2010</v>
      </c>
      <c r="R1549" s="1">
        <v>45361</v>
      </c>
      <c r="T1549" t="s">
        <v>2295</v>
      </c>
      <c r="U1549" t="s">
        <v>1684</v>
      </c>
      <c r="W1549" t="s">
        <v>1685</v>
      </c>
      <c r="X1549" t="s">
        <v>59</v>
      </c>
      <c r="Y1549" t="s">
        <v>1686</v>
      </c>
      <c r="Z1549" t="s">
        <v>1687</v>
      </c>
      <c r="AA1549" t="s">
        <v>1688</v>
      </c>
      <c r="AC1549">
        <v>1</v>
      </c>
      <c r="AG1549" t="s">
        <v>2258</v>
      </c>
      <c r="AL1549">
        <v>0</v>
      </c>
      <c r="AM1549">
        <v>0</v>
      </c>
      <c r="AN1549">
        <v>1</v>
      </c>
      <c r="AO1549">
        <v>1</v>
      </c>
      <c r="AR1549" s="2">
        <v>45145.605046296296</v>
      </c>
      <c r="AS1549" s="2">
        <v>45145.605046296296</v>
      </c>
      <c r="AT1549">
        <v>512272</v>
      </c>
      <c r="AU1549">
        <v>65</v>
      </c>
      <c r="AV1549">
        <v>0</v>
      </c>
      <c r="AW1549">
        <v>2</v>
      </c>
      <c r="AX1549" t="s">
        <v>3153</v>
      </c>
      <c r="AY1549" t="s">
        <v>2011</v>
      </c>
      <c r="BA1549" s="2">
        <v>45110.695254629631</v>
      </c>
      <c r="BB1549" s="2">
        <v>44183</v>
      </c>
      <c r="BC1549">
        <v>512272</v>
      </c>
      <c r="BD1549">
        <v>31</v>
      </c>
    </row>
    <row r="1550" spans="1:56" hidden="1" x14ac:dyDescent="0.15">
      <c r="A1550">
        <v>238</v>
      </c>
      <c r="B1550">
        <v>29</v>
      </c>
      <c r="C1550">
        <v>3</v>
      </c>
      <c r="D1550">
        <v>3</v>
      </c>
      <c r="E1550">
        <v>0</v>
      </c>
      <c r="F1550">
        <f>-23-25</f>
        <v>-48</v>
      </c>
      <c r="G1550" s="1">
        <v>45145</v>
      </c>
      <c r="H1550" t="s">
        <v>2267</v>
      </c>
      <c r="I1550" t="s">
        <v>56</v>
      </c>
      <c r="J1550">
        <v>245</v>
      </c>
      <c r="K1550" s="1">
        <v>43542</v>
      </c>
      <c r="L1550" s="1">
        <v>43542</v>
      </c>
      <c r="M1550" s="1">
        <v>43542</v>
      </c>
      <c r="N1550" t="s">
        <v>2012</v>
      </c>
      <c r="O1550" t="s">
        <v>2013</v>
      </c>
      <c r="P1550" t="s">
        <v>2014</v>
      </c>
      <c r="Q1550" t="s">
        <v>2015</v>
      </c>
      <c r="R1550" s="1">
        <v>45361</v>
      </c>
      <c r="T1550" t="s">
        <v>2295</v>
      </c>
      <c r="U1550" t="s">
        <v>1684</v>
      </c>
      <c r="W1550" t="s">
        <v>1685</v>
      </c>
      <c r="X1550" t="s">
        <v>59</v>
      </c>
      <c r="Y1550" t="s">
        <v>1686</v>
      </c>
      <c r="Z1550" t="s">
        <v>1687</v>
      </c>
      <c r="AA1550" t="s">
        <v>1688</v>
      </c>
      <c r="AC1550">
        <v>1</v>
      </c>
      <c r="AG1550" t="s">
        <v>2258</v>
      </c>
      <c r="AL1550">
        <v>0</v>
      </c>
      <c r="AM1550">
        <v>0</v>
      </c>
      <c r="AN1550">
        <v>1</v>
      </c>
      <c r="AO1550">
        <v>1</v>
      </c>
      <c r="AR1550" s="2">
        <v>45145.605046296296</v>
      </c>
      <c r="AS1550" s="2">
        <v>45145.605046296296</v>
      </c>
      <c r="AT1550">
        <v>512272</v>
      </c>
      <c r="AU1550">
        <v>66</v>
      </c>
      <c r="AV1550">
        <v>0</v>
      </c>
      <c r="AW1550">
        <v>2</v>
      </c>
      <c r="AX1550" t="s">
        <v>3152</v>
      </c>
      <c r="AY1550" t="s">
        <v>2016</v>
      </c>
      <c r="BA1550" s="2">
        <v>45110.695509259262</v>
      </c>
      <c r="BB1550" s="2">
        <v>44183</v>
      </c>
      <c r="BC1550">
        <v>512272</v>
      </c>
      <c r="BD1550">
        <v>31</v>
      </c>
    </row>
    <row r="1551" spans="1:56" hidden="1" x14ac:dyDescent="0.15">
      <c r="A1551">
        <v>238</v>
      </c>
      <c r="B1551">
        <v>29</v>
      </c>
      <c r="C1551">
        <v>3</v>
      </c>
      <c r="D1551">
        <v>3</v>
      </c>
      <c r="E1551">
        <v>0</v>
      </c>
      <c r="F1551">
        <f>-23-25</f>
        <v>-48</v>
      </c>
      <c r="G1551" s="1">
        <v>45145</v>
      </c>
      <c r="H1551" t="s">
        <v>2267</v>
      </c>
      <c r="I1551" t="s">
        <v>56</v>
      </c>
      <c r="J1551">
        <v>245</v>
      </c>
      <c r="K1551" s="1">
        <v>43542</v>
      </c>
      <c r="L1551" s="1">
        <v>43542</v>
      </c>
      <c r="M1551" s="1">
        <v>43542</v>
      </c>
      <c r="N1551" t="s">
        <v>3151</v>
      </c>
      <c r="O1551" t="s">
        <v>2023</v>
      </c>
      <c r="P1551" t="s">
        <v>2024</v>
      </c>
      <c r="Q1551" t="s">
        <v>2025</v>
      </c>
      <c r="R1551" s="1">
        <v>45361</v>
      </c>
      <c r="T1551" t="s">
        <v>2295</v>
      </c>
      <c r="U1551" t="s">
        <v>1684</v>
      </c>
      <c r="W1551" t="s">
        <v>1685</v>
      </c>
      <c r="X1551" t="s">
        <v>59</v>
      </c>
      <c r="Y1551" t="s">
        <v>1686</v>
      </c>
      <c r="Z1551" t="s">
        <v>1687</v>
      </c>
      <c r="AA1551" t="s">
        <v>1688</v>
      </c>
      <c r="AC1551">
        <v>1</v>
      </c>
      <c r="AG1551" t="s">
        <v>2258</v>
      </c>
      <c r="AL1551">
        <v>0</v>
      </c>
      <c r="AM1551">
        <v>0</v>
      </c>
      <c r="AN1551">
        <v>1</v>
      </c>
      <c r="AO1551">
        <v>1</v>
      </c>
      <c r="AR1551" s="2">
        <v>45145.605046296296</v>
      </c>
      <c r="AS1551" s="2">
        <v>45145.605046296296</v>
      </c>
      <c r="AT1551">
        <v>512272</v>
      </c>
      <c r="AU1551">
        <v>68</v>
      </c>
      <c r="AV1551">
        <v>0</v>
      </c>
      <c r="AW1551">
        <v>2</v>
      </c>
      <c r="AX1551" t="s">
        <v>3150</v>
      </c>
      <c r="AY1551" t="s">
        <v>2026</v>
      </c>
      <c r="BA1551" s="2">
        <v>45110.69599537037</v>
      </c>
      <c r="BB1551" s="2">
        <v>44183</v>
      </c>
      <c r="BC1551">
        <v>512272</v>
      </c>
      <c r="BD1551">
        <v>31</v>
      </c>
    </row>
    <row r="1552" spans="1:56" hidden="1" x14ac:dyDescent="0.15">
      <c r="A1552">
        <v>238</v>
      </c>
      <c r="B1552">
        <v>29</v>
      </c>
      <c r="C1552">
        <v>3</v>
      </c>
      <c r="D1552">
        <v>3</v>
      </c>
      <c r="E1552">
        <v>0</v>
      </c>
      <c r="F1552">
        <f>-23-25</f>
        <v>-48</v>
      </c>
      <c r="G1552" s="1">
        <v>45145</v>
      </c>
      <c r="H1552" t="s">
        <v>2267</v>
      </c>
      <c r="I1552" t="s">
        <v>56</v>
      </c>
      <c r="J1552">
        <v>245</v>
      </c>
      <c r="K1552" s="1">
        <v>43542</v>
      </c>
      <c r="L1552" s="1">
        <v>43542</v>
      </c>
      <c r="M1552" s="1">
        <v>43542</v>
      </c>
      <c r="N1552" t="s">
        <v>3149</v>
      </c>
      <c r="O1552" t="s">
        <v>2028</v>
      </c>
      <c r="P1552" t="s">
        <v>2029</v>
      </c>
      <c r="Q1552" t="s">
        <v>2030</v>
      </c>
      <c r="R1552" s="1">
        <v>45361</v>
      </c>
      <c r="T1552" t="s">
        <v>2295</v>
      </c>
      <c r="U1552" t="s">
        <v>1684</v>
      </c>
      <c r="W1552" t="s">
        <v>1685</v>
      </c>
      <c r="X1552" t="s">
        <v>59</v>
      </c>
      <c r="Y1552" t="s">
        <v>1686</v>
      </c>
      <c r="Z1552" t="s">
        <v>1687</v>
      </c>
      <c r="AA1552" t="s">
        <v>1688</v>
      </c>
      <c r="AC1552">
        <v>1</v>
      </c>
      <c r="AG1552" t="s">
        <v>2258</v>
      </c>
      <c r="AL1552">
        <v>0</v>
      </c>
      <c r="AM1552">
        <v>0</v>
      </c>
      <c r="AN1552">
        <v>1</v>
      </c>
      <c r="AO1552">
        <v>1</v>
      </c>
      <c r="AR1552" s="2">
        <v>45145.605046296296</v>
      </c>
      <c r="AS1552" s="2">
        <v>45145.605046296296</v>
      </c>
      <c r="AT1552">
        <v>512272</v>
      </c>
      <c r="AU1552">
        <v>69</v>
      </c>
      <c r="AV1552">
        <v>0</v>
      </c>
      <c r="AW1552">
        <v>2</v>
      </c>
      <c r="AX1552" t="s">
        <v>3148</v>
      </c>
      <c r="AY1552" t="s">
        <v>3147</v>
      </c>
      <c r="BA1552" s="2">
        <v>45110.696446759262</v>
      </c>
      <c r="BB1552" s="2">
        <v>44183</v>
      </c>
      <c r="BC1552">
        <v>512272</v>
      </c>
      <c r="BD1552">
        <v>31</v>
      </c>
    </row>
    <row r="1553" spans="1:56" hidden="1" x14ac:dyDescent="0.15">
      <c r="A1553">
        <v>238</v>
      </c>
      <c r="B1553">
        <v>29</v>
      </c>
      <c r="C1553">
        <v>3</v>
      </c>
      <c r="D1553">
        <v>3</v>
      </c>
      <c r="E1553">
        <v>0</v>
      </c>
      <c r="F1553">
        <f>-23-25</f>
        <v>-48</v>
      </c>
      <c r="G1553" s="1">
        <v>45145</v>
      </c>
      <c r="H1553" t="s">
        <v>2267</v>
      </c>
      <c r="I1553" t="s">
        <v>56</v>
      </c>
      <c r="J1553">
        <v>245</v>
      </c>
      <c r="K1553" s="1">
        <v>43542</v>
      </c>
      <c r="L1553" s="1">
        <v>43542</v>
      </c>
      <c r="M1553" s="1">
        <v>43542</v>
      </c>
      <c r="N1553" t="s">
        <v>2806</v>
      </c>
      <c r="O1553" t="s">
        <v>2038</v>
      </c>
      <c r="P1553" t="s">
        <v>2039</v>
      </c>
      <c r="Q1553" t="s">
        <v>2040</v>
      </c>
      <c r="R1553" s="1">
        <v>45361</v>
      </c>
      <c r="T1553" t="s">
        <v>2295</v>
      </c>
      <c r="U1553" t="s">
        <v>1684</v>
      </c>
      <c r="W1553" t="s">
        <v>1685</v>
      </c>
      <c r="X1553" t="s">
        <v>59</v>
      </c>
      <c r="Y1553" t="s">
        <v>1686</v>
      </c>
      <c r="Z1553" t="s">
        <v>1687</v>
      </c>
      <c r="AA1553" t="s">
        <v>1688</v>
      </c>
      <c r="AC1553">
        <v>1</v>
      </c>
      <c r="AG1553" t="s">
        <v>2258</v>
      </c>
      <c r="AL1553">
        <v>0</v>
      </c>
      <c r="AM1553">
        <v>0</v>
      </c>
      <c r="AN1553">
        <v>1</v>
      </c>
      <c r="AO1553">
        <v>1</v>
      </c>
      <c r="AR1553" s="2">
        <v>45145.605046296296</v>
      </c>
      <c r="AS1553" s="2">
        <v>45145.605046296296</v>
      </c>
      <c r="AT1553">
        <v>512272</v>
      </c>
      <c r="AU1553">
        <v>71</v>
      </c>
      <c r="AV1553">
        <v>0</v>
      </c>
      <c r="AW1553">
        <v>2</v>
      </c>
      <c r="AX1553" t="s">
        <v>3055</v>
      </c>
      <c r="AY1553" t="s">
        <v>3054</v>
      </c>
      <c r="BA1553" s="2">
        <v>44956.547511574077</v>
      </c>
      <c r="BB1553" s="2">
        <v>44183</v>
      </c>
      <c r="BC1553">
        <v>512272</v>
      </c>
      <c r="BD1553">
        <v>31</v>
      </c>
    </row>
    <row r="1554" spans="1:56" hidden="1" x14ac:dyDescent="0.15">
      <c r="A1554">
        <v>238</v>
      </c>
      <c r="B1554">
        <v>29</v>
      </c>
      <c r="C1554">
        <v>3</v>
      </c>
      <c r="D1554">
        <v>3</v>
      </c>
      <c r="E1554">
        <v>0</v>
      </c>
      <c r="F1554">
        <f>-23-25</f>
        <v>-48</v>
      </c>
      <c r="G1554" s="1">
        <v>45145</v>
      </c>
      <c r="H1554" t="s">
        <v>2267</v>
      </c>
      <c r="I1554" t="s">
        <v>56</v>
      </c>
      <c r="J1554">
        <v>245</v>
      </c>
      <c r="K1554" s="1">
        <v>43542</v>
      </c>
      <c r="L1554" s="1">
        <v>43542</v>
      </c>
      <c r="M1554" s="1">
        <v>43542</v>
      </c>
      <c r="N1554" t="s">
        <v>3146</v>
      </c>
      <c r="O1554" t="s">
        <v>2495</v>
      </c>
      <c r="P1554" t="s">
        <v>2496</v>
      </c>
      <c r="Q1554" t="s">
        <v>2050</v>
      </c>
      <c r="R1554" s="1">
        <v>45361</v>
      </c>
      <c r="T1554" t="s">
        <v>2295</v>
      </c>
      <c r="U1554" t="s">
        <v>1684</v>
      </c>
      <c r="W1554" t="s">
        <v>1685</v>
      </c>
      <c r="X1554" t="s">
        <v>59</v>
      </c>
      <c r="Y1554" t="s">
        <v>1686</v>
      </c>
      <c r="Z1554" t="s">
        <v>1687</v>
      </c>
      <c r="AA1554" t="s">
        <v>1688</v>
      </c>
      <c r="AC1554">
        <v>1</v>
      </c>
      <c r="AG1554" t="s">
        <v>2258</v>
      </c>
      <c r="AL1554">
        <v>0</v>
      </c>
      <c r="AM1554">
        <v>0</v>
      </c>
      <c r="AN1554">
        <v>1</v>
      </c>
      <c r="AO1554">
        <v>1</v>
      </c>
      <c r="AR1554" s="2">
        <v>45145.605046296296</v>
      </c>
      <c r="AS1554" s="2">
        <v>45145.605046296296</v>
      </c>
      <c r="AT1554">
        <v>512272</v>
      </c>
      <c r="AU1554">
        <v>73</v>
      </c>
      <c r="AV1554">
        <v>0</v>
      </c>
      <c r="AW1554">
        <v>2</v>
      </c>
      <c r="AX1554" t="s">
        <v>3145</v>
      </c>
      <c r="AY1554" t="s">
        <v>2051</v>
      </c>
      <c r="BA1554" s="2">
        <v>45110.696759259263</v>
      </c>
      <c r="BB1554" s="2">
        <v>44183</v>
      </c>
      <c r="BC1554">
        <v>512272</v>
      </c>
      <c r="BD1554">
        <v>31</v>
      </c>
    </row>
    <row r="1555" spans="1:56" hidden="1" x14ac:dyDescent="0.15">
      <c r="A1555">
        <v>238</v>
      </c>
      <c r="B1555">
        <v>29</v>
      </c>
      <c r="C1555">
        <v>3</v>
      </c>
      <c r="D1555">
        <v>3</v>
      </c>
      <c r="E1555">
        <v>0</v>
      </c>
      <c r="F1555">
        <f>-23-25</f>
        <v>-48</v>
      </c>
      <c r="G1555" s="1">
        <v>45145</v>
      </c>
      <c r="H1555" t="s">
        <v>2267</v>
      </c>
      <c r="I1555" t="s">
        <v>56</v>
      </c>
      <c r="J1555">
        <v>245</v>
      </c>
      <c r="K1555" s="1">
        <v>43542</v>
      </c>
      <c r="L1555" s="1">
        <v>43542</v>
      </c>
      <c r="M1555" s="1">
        <v>43542</v>
      </c>
      <c r="N1555" t="s">
        <v>2052</v>
      </c>
      <c r="O1555" t="s">
        <v>2053</v>
      </c>
      <c r="P1555" t="s">
        <v>2054</v>
      </c>
      <c r="Q1555" t="s">
        <v>2055</v>
      </c>
      <c r="R1555" s="1">
        <v>45361</v>
      </c>
      <c r="T1555" t="s">
        <v>2295</v>
      </c>
      <c r="U1555" t="s">
        <v>1684</v>
      </c>
      <c r="W1555" t="s">
        <v>1685</v>
      </c>
      <c r="X1555" t="s">
        <v>59</v>
      </c>
      <c r="Y1555" t="s">
        <v>1686</v>
      </c>
      <c r="Z1555" t="s">
        <v>1687</v>
      </c>
      <c r="AA1555" t="s">
        <v>1688</v>
      </c>
      <c r="AC1555">
        <v>1</v>
      </c>
      <c r="AG1555" t="s">
        <v>2258</v>
      </c>
      <c r="AL1555">
        <v>0</v>
      </c>
      <c r="AM1555">
        <v>0</v>
      </c>
      <c r="AN1555">
        <v>1</v>
      </c>
      <c r="AO1555">
        <v>1</v>
      </c>
      <c r="AR1555" s="2">
        <v>45145.605046296296</v>
      </c>
      <c r="AS1555" s="2">
        <v>45145.605046296296</v>
      </c>
      <c r="AT1555">
        <v>512272</v>
      </c>
      <c r="AU1555">
        <v>74</v>
      </c>
      <c r="AV1555">
        <v>0</v>
      </c>
      <c r="AW1555">
        <v>2</v>
      </c>
      <c r="AX1555" t="s">
        <v>3011</v>
      </c>
      <c r="AY1555" t="s">
        <v>3010</v>
      </c>
      <c r="BA1555" s="2">
        <v>45110.697106481479</v>
      </c>
      <c r="BB1555" s="2">
        <v>44183</v>
      </c>
      <c r="BC1555">
        <v>512272</v>
      </c>
      <c r="BD1555">
        <v>31</v>
      </c>
    </row>
    <row r="1556" spans="1:56" hidden="1" x14ac:dyDescent="0.15">
      <c r="A1556">
        <v>238</v>
      </c>
      <c r="B1556">
        <v>29</v>
      </c>
      <c r="C1556">
        <v>3</v>
      </c>
      <c r="D1556">
        <v>3</v>
      </c>
      <c r="E1556">
        <v>0</v>
      </c>
      <c r="F1556">
        <f>-23-25</f>
        <v>-48</v>
      </c>
      <c r="G1556" s="1">
        <v>45145</v>
      </c>
      <c r="H1556" t="s">
        <v>2267</v>
      </c>
      <c r="I1556" t="s">
        <v>56</v>
      </c>
      <c r="J1556">
        <v>245</v>
      </c>
      <c r="K1556" s="1">
        <v>43542</v>
      </c>
      <c r="L1556" s="1">
        <v>43542</v>
      </c>
      <c r="M1556" s="1">
        <v>43542</v>
      </c>
      <c r="N1556" t="s">
        <v>2803</v>
      </c>
      <c r="O1556" t="s">
        <v>2063</v>
      </c>
      <c r="P1556" t="s">
        <v>2064</v>
      </c>
      <c r="Q1556" t="s">
        <v>2065</v>
      </c>
      <c r="R1556" s="1">
        <v>45361</v>
      </c>
      <c r="T1556" t="s">
        <v>2295</v>
      </c>
      <c r="U1556" t="s">
        <v>1684</v>
      </c>
      <c r="W1556" t="s">
        <v>1685</v>
      </c>
      <c r="X1556" t="s">
        <v>59</v>
      </c>
      <c r="Y1556" t="s">
        <v>1686</v>
      </c>
      <c r="Z1556" t="s">
        <v>1687</v>
      </c>
      <c r="AA1556" t="s">
        <v>1688</v>
      </c>
      <c r="AC1556">
        <v>1</v>
      </c>
      <c r="AG1556" t="s">
        <v>2258</v>
      </c>
      <c r="AL1556">
        <v>0</v>
      </c>
      <c r="AM1556">
        <v>0</v>
      </c>
      <c r="AN1556">
        <v>1</v>
      </c>
      <c r="AO1556">
        <v>1</v>
      </c>
      <c r="AR1556" s="2">
        <v>45145.605046296296</v>
      </c>
      <c r="AS1556" s="2">
        <v>45145.605046296296</v>
      </c>
      <c r="AT1556">
        <v>512272</v>
      </c>
      <c r="AU1556">
        <v>76</v>
      </c>
      <c r="AV1556">
        <v>0</v>
      </c>
      <c r="AW1556">
        <v>2</v>
      </c>
      <c r="AX1556" t="s">
        <v>3144</v>
      </c>
      <c r="AY1556" t="s">
        <v>3143</v>
      </c>
      <c r="BA1556" s="2">
        <v>45110.697442129633</v>
      </c>
      <c r="BB1556" s="2">
        <v>44183</v>
      </c>
      <c r="BC1556">
        <v>512272</v>
      </c>
      <c r="BD1556">
        <v>31</v>
      </c>
    </row>
    <row r="1557" spans="1:56" hidden="1" x14ac:dyDescent="0.15">
      <c r="A1557">
        <v>238</v>
      </c>
      <c r="B1557">
        <v>29</v>
      </c>
      <c r="C1557">
        <v>3</v>
      </c>
      <c r="D1557">
        <v>3</v>
      </c>
      <c r="E1557">
        <v>0</v>
      </c>
      <c r="F1557">
        <f>-23-25</f>
        <v>-48</v>
      </c>
      <c r="G1557" s="1">
        <v>45145</v>
      </c>
      <c r="H1557" t="s">
        <v>2267</v>
      </c>
      <c r="I1557" t="s">
        <v>56</v>
      </c>
      <c r="J1557">
        <v>245</v>
      </c>
      <c r="K1557" s="1">
        <v>43542</v>
      </c>
      <c r="L1557" s="1">
        <v>43542</v>
      </c>
      <c r="M1557" s="1">
        <v>43542</v>
      </c>
      <c r="N1557" t="s">
        <v>2067</v>
      </c>
      <c r="O1557" t="s">
        <v>2068</v>
      </c>
      <c r="P1557" t="s">
        <v>2069</v>
      </c>
      <c r="Q1557" t="s">
        <v>2070</v>
      </c>
      <c r="R1557" s="1">
        <v>45361</v>
      </c>
      <c r="T1557" t="s">
        <v>2295</v>
      </c>
      <c r="U1557" t="s">
        <v>1684</v>
      </c>
      <c r="W1557" t="s">
        <v>1685</v>
      </c>
      <c r="X1557" t="s">
        <v>59</v>
      </c>
      <c r="Y1557" t="s">
        <v>1686</v>
      </c>
      <c r="Z1557" t="s">
        <v>1687</v>
      </c>
      <c r="AA1557" t="s">
        <v>1688</v>
      </c>
      <c r="AC1557">
        <v>1</v>
      </c>
      <c r="AG1557" t="s">
        <v>2258</v>
      </c>
      <c r="AL1557">
        <v>0</v>
      </c>
      <c r="AM1557">
        <v>0</v>
      </c>
      <c r="AN1557">
        <v>1</v>
      </c>
      <c r="AO1557">
        <v>1</v>
      </c>
      <c r="AR1557" s="2">
        <v>45145.605046296296</v>
      </c>
      <c r="AS1557" s="2">
        <v>45145.605046296296</v>
      </c>
      <c r="AT1557">
        <v>512272</v>
      </c>
      <c r="AU1557">
        <v>77</v>
      </c>
      <c r="AV1557">
        <v>0</v>
      </c>
      <c r="AW1557">
        <v>2</v>
      </c>
      <c r="AX1557" t="s">
        <v>2800</v>
      </c>
      <c r="AY1557" t="s">
        <v>2799</v>
      </c>
      <c r="BA1557" s="2">
        <v>44720.38753472222</v>
      </c>
      <c r="BB1557" s="2">
        <v>44183</v>
      </c>
      <c r="BC1557">
        <v>512272</v>
      </c>
      <c r="BD1557">
        <v>31</v>
      </c>
    </row>
    <row r="1558" spans="1:56" x14ac:dyDescent="0.15">
      <c r="A1558">
        <v>238</v>
      </c>
      <c r="B1558">
        <v>31</v>
      </c>
      <c r="C1558">
        <v>3</v>
      </c>
      <c r="D1558">
        <v>3</v>
      </c>
      <c r="E1558">
        <v>0</v>
      </c>
      <c r="F1558">
        <f>-23-54</f>
        <v>-77</v>
      </c>
      <c r="G1558" s="1">
        <v>45280</v>
      </c>
      <c r="H1558" t="s">
        <v>2262</v>
      </c>
      <c r="I1558" t="s">
        <v>56</v>
      </c>
      <c r="J1558">
        <v>245</v>
      </c>
      <c r="K1558" s="1">
        <v>43542</v>
      </c>
      <c r="L1558" s="1">
        <v>43542</v>
      </c>
      <c r="M1558" s="1">
        <v>43542</v>
      </c>
      <c r="N1558" t="s">
        <v>1832</v>
      </c>
      <c r="O1558" t="s">
        <v>1833</v>
      </c>
      <c r="P1558" t="s">
        <v>1834</v>
      </c>
      <c r="Q1558" t="s">
        <v>1835</v>
      </c>
      <c r="R1558" s="1">
        <v>45361</v>
      </c>
      <c r="T1558" t="s">
        <v>2295</v>
      </c>
      <c r="U1558" t="s">
        <v>1684</v>
      </c>
      <c r="W1558" t="s">
        <v>1685</v>
      </c>
      <c r="X1558" t="s">
        <v>59</v>
      </c>
      <c r="Y1558" t="s">
        <v>1686</v>
      </c>
      <c r="Z1558" t="s">
        <v>3579</v>
      </c>
      <c r="AA1558" t="s">
        <v>1688</v>
      </c>
      <c r="AC1558">
        <v>1</v>
      </c>
      <c r="AG1558" t="s">
        <v>2258</v>
      </c>
      <c r="AL1558">
        <v>0</v>
      </c>
      <c r="AN1558">
        <v>1</v>
      </c>
      <c r="AO1558">
        <v>1</v>
      </c>
      <c r="AR1558" s="2">
        <v>45280.568773148145</v>
      </c>
      <c r="AS1558" s="2">
        <v>45280.568773148145</v>
      </c>
      <c r="AT1558">
        <v>512272</v>
      </c>
      <c r="AU1558">
        <v>30</v>
      </c>
      <c r="AV1558">
        <v>0</v>
      </c>
      <c r="AW1558">
        <v>2</v>
      </c>
      <c r="AX1558" t="s">
        <v>2520</v>
      </c>
      <c r="AY1558" t="s">
        <v>2521</v>
      </c>
      <c r="BA1558" s="2">
        <v>45145.604895833334</v>
      </c>
      <c r="BB1558" s="2">
        <v>44183</v>
      </c>
      <c r="BC1558">
        <v>512272</v>
      </c>
      <c r="BD1558">
        <v>31</v>
      </c>
    </row>
    <row r="1559" spans="1:56" x14ac:dyDescent="0.15">
      <c r="A1559">
        <v>238</v>
      </c>
      <c r="B1559">
        <v>31</v>
      </c>
      <c r="C1559">
        <v>3</v>
      </c>
      <c r="D1559">
        <v>3</v>
      </c>
      <c r="E1559">
        <v>0</v>
      </c>
      <c r="F1559">
        <f>-23-54</f>
        <v>-77</v>
      </c>
      <c r="G1559" s="1">
        <v>45280</v>
      </c>
      <c r="H1559" t="s">
        <v>2262</v>
      </c>
      <c r="I1559" t="s">
        <v>56</v>
      </c>
      <c r="J1559">
        <v>245</v>
      </c>
      <c r="K1559" s="1">
        <v>43542</v>
      </c>
      <c r="L1559" s="1">
        <v>43542</v>
      </c>
      <c r="M1559" s="1">
        <v>43542</v>
      </c>
      <c r="N1559" t="s">
        <v>3177</v>
      </c>
      <c r="O1559" t="s">
        <v>1838</v>
      </c>
      <c r="P1559" t="s">
        <v>1839</v>
      </c>
      <c r="Q1559" t="s">
        <v>1840</v>
      </c>
      <c r="R1559" s="1">
        <v>45361</v>
      </c>
      <c r="T1559" t="s">
        <v>2295</v>
      </c>
      <c r="U1559" t="s">
        <v>1684</v>
      </c>
      <c r="W1559" t="s">
        <v>1685</v>
      </c>
      <c r="X1559" t="s">
        <v>59</v>
      </c>
      <c r="Y1559" t="s">
        <v>1686</v>
      </c>
      <c r="Z1559" t="s">
        <v>3579</v>
      </c>
      <c r="AA1559" t="s">
        <v>1688</v>
      </c>
      <c r="AC1559">
        <v>1</v>
      </c>
      <c r="AG1559" t="s">
        <v>2258</v>
      </c>
      <c r="AL1559">
        <v>0</v>
      </c>
      <c r="AN1559">
        <v>1</v>
      </c>
      <c r="AO1559">
        <v>1</v>
      </c>
      <c r="AR1559" s="2">
        <v>45280.568773148145</v>
      </c>
      <c r="AS1559" s="2">
        <v>45280.568773148145</v>
      </c>
      <c r="AT1559">
        <v>512272</v>
      </c>
      <c r="AU1559">
        <v>31</v>
      </c>
      <c r="AV1559">
        <v>0</v>
      </c>
      <c r="AW1559">
        <v>2</v>
      </c>
      <c r="AX1559" t="s">
        <v>3176</v>
      </c>
      <c r="AY1559" t="s">
        <v>1841</v>
      </c>
      <c r="BA1559" s="2">
        <v>45110.689074074071</v>
      </c>
      <c r="BB1559" s="2">
        <v>44183</v>
      </c>
      <c r="BC1559">
        <v>512272</v>
      </c>
      <c r="BD1559">
        <v>31</v>
      </c>
    </row>
    <row r="1560" spans="1:56" x14ac:dyDescent="0.15">
      <c r="A1560">
        <v>238</v>
      </c>
      <c r="B1560">
        <v>31</v>
      </c>
      <c r="C1560">
        <v>3</v>
      </c>
      <c r="D1560">
        <v>3</v>
      </c>
      <c r="E1560">
        <v>0</v>
      </c>
      <c r="F1560">
        <f>-23-54</f>
        <v>-77</v>
      </c>
      <c r="G1560" s="1">
        <v>45280</v>
      </c>
      <c r="H1560" t="s">
        <v>2262</v>
      </c>
      <c r="I1560" t="s">
        <v>56</v>
      </c>
      <c r="J1560">
        <v>245</v>
      </c>
      <c r="K1560" s="1">
        <v>43542</v>
      </c>
      <c r="L1560" s="1">
        <v>43542</v>
      </c>
      <c r="M1560" s="1">
        <v>43542</v>
      </c>
      <c r="N1560" t="s">
        <v>3175</v>
      </c>
      <c r="O1560" t="s">
        <v>1848</v>
      </c>
      <c r="P1560" t="s">
        <v>1849</v>
      </c>
      <c r="Q1560" t="s">
        <v>1850</v>
      </c>
      <c r="R1560" s="1">
        <v>45361</v>
      </c>
      <c r="T1560" t="s">
        <v>2295</v>
      </c>
      <c r="U1560" t="s">
        <v>1684</v>
      </c>
      <c r="W1560" t="s">
        <v>1685</v>
      </c>
      <c r="X1560" t="s">
        <v>59</v>
      </c>
      <c r="Y1560" t="s">
        <v>1686</v>
      </c>
      <c r="Z1560" t="s">
        <v>3579</v>
      </c>
      <c r="AA1560" t="s">
        <v>1688</v>
      </c>
      <c r="AC1560">
        <v>1</v>
      </c>
      <c r="AG1560" t="s">
        <v>2258</v>
      </c>
      <c r="AL1560">
        <v>0</v>
      </c>
      <c r="AN1560">
        <v>1</v>
      </c>
      <c r="AO1560">
        <v>1</v>
      </c>
      <c r="AR1560" s="2">
        <v>45280.568773148145</v>
      </c>
      <c r="AS1560" s="2">
        <v>45280.568773148145</v>
      </c>
      <c r="AT1560">
        <v>512272</v>
      </c>
      <c r="AU1560">
        <v>33</v>
      </c>
      <c r="AV1560">
        <v>0</v>
      </c>
      <c r="AW1560">
        <v>2</v>
      </c>
      <c r="AX1560" t="s">
        <v>3174</v>
      </c>
      <c r="AY1560" t="s">
        <v>3173</v>
      </c>
      <c r="BA1560" s="2">
        <v>45110.689675925925</v>
      </c>
      <c r="BB1560" s="2">
        <v>44183</v>
      </c>
      <c r="BC1560">
        <v>512272</v>
      </c>
      <c r="BD1560">
        <v>31</v>
      </c>
    </row>
    <row r="1561" spans="1:56" x14ac:dyDescent="0.15">
      <c r="A1561">
        <v>238</v>
      </c>
      <c r="B1561">
        <v>31</v>
      </c>
      <c r="C1561">
        <v>3</v>
      </c>
      <c r="D1561">
        <v>3</v>
      </c>
      <c r="E1561">
        <v>0</v>
      </c>
      <c r="F1561">
        <f>-23-54</f>
        <v>-77</v>
      </c>
      <c r="G1561" s="1">
        <v>45280</v>
      </c>
      <c r="H1561" t="s">
        <v>2262</v>
      </c>
      <c r="I1561" t="s">
        <v>56</v>
      </c>
      <c r="J1561">
        <v>245</v>
      </c>
      <c r="K1561" s="1">
        <v>43542</v>
      </c>
      <c r="L1561" s="1">
        <v>43542</v>
      </c>
      <c r="M1561" s="1">
        <v>43542</v>
      </c>
      <c r="N1561" t="s">
        <v>1852</v>
      </c>
      <c r="O1561" t="s">
        <v>1853</v>
      </c>
      <c r="P1561" t="s">
        <v>1854</v>
      </c>
      <c r="Q1561" t="s">
        <v>1855</v>
      </c>
      <c r="R1561" s="1">
        <v>45361</v>
      </c>
      <c r="T1561" t="s">
        <v>2295</v>
      </c>
      <c r="U1561" t="s">
        <v>1684</v>
      </c>
      <c r="W1561" t="s">
        <v>1685</v>
      </c>
      <c r="X1561" t="s">
        <v>59</v>
      </c>
      <c r="Y1561" t="s">
        <v>1686</v>
      </c>
      <c r="Z1561" t="s">
        <v>3579</v>
      </c>
      <c r="AA1561" t="s">
        <v>1688</v>
      </c>
      <c r="AC1561">
        <v>1</v>
      </c>
      <c r="AG1561" t="s">
        <v>2258</v>
      </c>
      <c r="AL1561">
        <v>0</v>
      </c>
      <c r="AN1561">
        <v>1</v>
      </c>
      <c r="AO1561">
        <v>1</v>
      </c>
      <c r="AR1561" s="2">
        <v>45280.568773148145</v>
      </c>
      <c r="AS1561" s="2">
        <v>45280.568773148145</v>
      </c>
      <c r="AT1561">
        <v>512272</v>
      </c>
      <c r="AU1561">
        <v>34</v>
      </c>
      <c r="AV1561">
        <v>0</v>
      </c>
      <c r="AW1561">
        <v>2</v>
      </c>
      <c r="AX1561" t="s">
        <v>3172</v>
      </c>
      <c r="AY1561" t="s">
        <v>1856</v>
      </c>
      <c r="BA1561" s="2">
        <v>45110.69</v>
      </c>
      <c r="BB1561" s="2">
        <v>44183</v>
      </c>
      <c r="BC1561">
        <v>512272</v>
      </c>
      <c r="BD1561">
        <v>31</v>
      </c>
    </row>
    <row r="1562" spans="1:56" hidden="1" x14ac:dyDescent="0.15">
      <c r="A1562">
        <v>239</v>
      </c>
      <c r="B1562">
        <v>1</v>
      </c>
      <c r="C1562">
        <v>1</v>
      </c>
      <c r="D1562">
        <v>3</v>
      </c>
      <c r="E1562">
        <v>0</v>
      </c>
      <c r="G1562" s="1">
        <v>43599</v>
      </c>
      <c r="H1562" t="s">
        <v>55</v>
      </c>
      <c r="I1562" t="s">
        <v>56</v>
      </c>
      <c r="J1562">
        <v>246</v>
      </c>
      <c r="K1562" s="1">
        <v>43599</v>
      </c>
      <c r="L1562" s="1">
        <v>43599</v>
      </c>
      <c r="M1562" s="1">
        <v>43508</v>
      </c>
      <c r="N1562" t="s">
        <v>2076</v>
      </c>
      <c r="O1562" t="s">
        <v>983</v>
      </c>
      <c r="P1562" t="s">
        <v>2074</v>
      </c>
      <c r="Q1562" t="s">
        <v>2075</v>
      </c>
      <c r="R1562" s="1">
        <v>45333</v>
      </c>
      <c r="U1562" t="s">
        <v>2072</v>
      </c>
      <c r="W1562" t="s">
        <v>2073</v>
      </c>
      <c r="X1562" t="s">
        <v>59</v>
      </c>
      <c r="Y1562" t="s">
        <v>983</v>
      </c>
      <c r="Z1562" t="s">
        <v>2074</v>
      </c>
      <c r="AA1562" t="s">
        <v>2075</v>
      </c>
      <c r="AC1562">
        <v>1</v>
      </c>
      <c r="AL1562">
        <v>0</v>
      </c>
      <c r="AM1562">
        <v>0</v>
      </c>
      <c r="AN1562">
        <v>1</v>
      </c>
      <c r="AO1562">
        <v>1</v>
      </c>
      <c r="AR1562" s="2">
        <v>44183</v>
      </c>
      <c r="AS1562" s="2">
        <v>44183</v>
      </c>
      <c r="AT1562" t="s">
        <v>63</v>
      </c>
      <c r="AU1562">
        <v>1</v>
      </c>
      <c r="AV1562">
        <v>0</v>
      </c>
      <c r="AW1562">
        <v>0</v>
      </c>
      <c r="AY1562" t="s">
        <v>2072</v>
      </c>
      <c r="BA1562" s="2">
        <v>44183</v>
      </c>
      <c r="BB1562" s="2">
        <v>44183</v>
      </c>
      <c r="BC1562" t="s">
        <v>63</v>
      </c>
      <c r="BD1562">
        <v>3</v>
      </c>
    </row>
    <row r="1563" spans="1:56" x14ac:dyDescent="0.15">
      <c r="A1563">
        <v>239</v>
      </c>
      <c r="B1563">
        <v>3</v>
      </c>
      <c r="C1563">
        <v>2</v>
      </c>
      <c r="D1563">
        <v>3</v>
      </c>
      <c r="E1563">
        <v>0</v>
      </c>
      <c r="F1563">
        <f>-23-59</f>
        <v>-82</v>
      </c>
      <c r="G1563" s="1">
        <v>45323</v>
      </c>
      <c r="H1563" t="s">
        <v>2257</v>
      </c>
      <c r="I1563" t="s">
        <v>56</v>
      </c>
      <c r="J1563">
        <v>246</v>
      </c>
      <c r="K1563" s="1">
        <v>43599</v>
      </c>
      <c r="L1563" s="1">
        <v>43599</v>
      </c>
      <c r="M1563" s="1">
        <v>45334</v>
      </c>
      <c r="N1563" t="s">
        <v>3578</v>
      </c>
      <c r="O1563" t="s">
        <v>3577</v>
      </c>
      <c r="P1563" t="s">
        <v>2074</v>
      </c>
      <c r="Q1563" t="s">
        <v>3576</v>
      </c>
      <c r="R1563" s="1">
        <v>47160</v>
      </c>
      <c r="T1563" t="s">
        <v>3575</v>
      </c>
      <c r="U1563" t="s">
        <v>2072</v>
      </c>
      <c r="W1563" t="s">
        <v>3578</v>
      </c>
      <c r="X1563" t="s">
        <v>59</v>
      </c>
      <c r="Y1563" t="s">
        <v>3577</v>
      </c>
      <c r="Z1563" t="s">
        <v>2074</v>
      </c>
      <c r="AA1563" t="s">
        <v>3576</v>
      </c>
      <c r="AC1563">
        <v>1</v>
      </c>
      <c r="AG1563" t="s">
        <v>2258</v>
      </c>
      <c r="AL1563">
        <v>0</v>
      </c>
      <c r="AM1563">
        <v>0</v>
      </c>
      <c r="AN1563">
        <v>1</v>
      </c>
      <c r="AO1563">
        <v>1</v>
      </c>
      <c r="AR1563" s="2">
        <v>45324.479085648149</v>
      </c>
      <c r="AS1563" s="2">
        <v>45324.479085648149</v>
      </c>
      <c r="AT1563">
        <v>512272</v>
      </c>
      <c r="AU1563">
        <v>1</v>
      </c>
      <c r="AV1563">
        <v>0</v>
      </c>
      <c r="AW1563">
        <v>1</v>
      </c>
      <c r="AX1563" t="s">
        <v>3575</v>
      </c>
      <c r="AY1563" t="s">
        <v>2072</v>
      </c>
      <c r="BA1563" s="2">
        <v>45324.478842592594</v>
      </c>
      <c r="BB1563" s="2">
        <v>44183</v>
      </c>
      <c r="BC1563">
        <v>512272</v>
      </c>
      <c r="BD1563">
        <v>3</v>
      </c>
    </row>
    <row r="1564" spans="1:56" hidden="1" x14ac:dyDescent="0.15">
      <c r="A1564">
        <v>240</v>
      </c>
      <c r="B1564">
        <v>1</v>
      </c>
      <c r="C1564">
        <v>1</v>
      </c>
      <c r="D1564">
        <v>3</v>
      </c>
      <c r="E1564">
        <v>0</v>
      </c>
      <c r="G1564" s="1">
        <v>43635</v>
      </c>
      <c r="H1564" t="s">
        <v>55</v>
      </c>
      <c r="I1564" t="s">
        <v>56</v>
      </c>
      <c r="J1564">
        <v>247</v>
      </c>
      <c r="K1564" s="1">
        <v>43635</v>
      </c>
      <c r="L1564" s="1">
        <v>43635</v>
      </c>
      <c r="M1564" s="1">
        <v>43396</v>
      </c>
      <c r="N1564" t="s">
        <v>2082</v>
      </c>
      <c r="O1564" t="s">
        <v>2079</v>
      </c>
      <c r="P1564" t="s">
        <v>2080</v>
      </c>
      <c r="Q1564" t="s">
        <v>2081</v>
      </c>
      <c r="R1564" s="1">
        <v>45221</v>
      </c>
      <c r="U1564" t="s">
        <v>2077</v>
      </c>
      <c r="W1564" t="s">
        <v>2078</v>
      </c>
      <c r="X1564" t="s">
        <v>59</v>
      </c>
      <c r="Y1564" t="s">
        <v>2079</v>
      </c>
      <c r="Z1564" t="s">
        <v>2080</v>
      </c>
      <c r="AA1564" t="s">
        <v>2081</v>
      </c>
      <c r="AC1564">
        <v>1</v>
      </c>
      <c r="AL1564">
        <v>0</v>
      </c>
      <c r="AM1564">
        <v>0</v>
      </c>
      <c r="AN1564">
        <v>1</v>
      </c>
      <c r="AO1564">
        <v>1</v>
      </c>
      <c r="AR1564" s="2">
        <v>44183</v>
      </c>
      <c r="AS1564" s="2">
        <v>44183</v>
      </c>
      <c r="AT1564" t="s">
        <v>63</v>
      </c>
      <c r="AU1564">
        <v>1</v>
      </c>
      <c r="AV1564">
        <v>0</v>
      </c>
      <c r="AW1564">
        <v>0</v>
      </c>
      <c r="AY1564" t="s">
        <v>2083</v>
      </c>
      <c r="BA1564" s="2">
        <v>44183</v>
      </c>
      <c r="BB1564" s="2">
        <v>44183</v>
      </c>
      <c r="BC1564" t="s">
        <v>63</v>
      </c>
      <c r="BD1564">
        <v>3</v>
      </c>
    </row>
    <row r="1565" spans="1:56" hidden="1" x14ac:dyDescent="0.15">
      <c r="A1565">
        <v>240</v>
      </c>
      <c r="B1565">
        <v>3</v>
      </c>
      <c r="C1565">
        <v>2</v>
      </c>
      <c r="D1565">
        <v>3</v>
      </c>
      <c r="E1565">
        <v>0</v>
      </c>
      <c r="F1565">
        <f>-23-36</f>
        <v>-59</v>
      </c>
      <c r="G1565" s="1">
        <v>45198</v>
      </c>
      <c r="H1565" t="s">
        <v>2257</v>
      </c>
      <c r="I1565" t="s">
        <v>56</v>
      </c>
      <c r="J1565">
        <v>247</v>
      </c>
      <c r="K1565" s="1">
        <v>43635</v>
      </c>
      <c r="L1565" s="1">
        <v>43635</v>
      </c>
      <c r="M1565" s="1">
        <v>45222</v>
      </c>
      <c r="N1565" t="s">
        <v>3342</v>
      </c>
      <c r="O1565" t="s">
        <v>2079</v>
      </c>
      <c r="P1565" t="s">
        <v>3339</v>
      </c>
      <c r="Q1565" t="s">
        <v>2081</v>
      </c>
      <c r="R1565" s="1">
        <v>47048</v>
      </c>
      <c r="T1565" t="s">
        <v>3341</v>
      </c>
      <c r="U1565" t="s">
        <v>2077</v>
      </c>
      <c r="W1565" t="s">
        <v>3340</v>
      </c>
      <c r="X1565" t="s">
        <v>59</v>
      </c>
      <c r="Y1565" t="s">
        <v>2079</v>
      </c>
      <c r="Z1565" t="s">
        <v>3339</v>
      </c>
      <c r="AA1565" t="s">
        <v>2081</v>
      </c>
      <c r="AC1565">
        <v>1</v>
      </c>
      <c r="AG1565" t="s">
        <v>2258</v>
      </c>
      <c r="AL1565">
        <v>0</v>
      </c>
      <c r="AM1565">
        <v>0</v>
      </c>
      <c r="AN1565">
        <v>1</v>
      </c>
      <c r="AO1565">
        <v>1</v>
      </c>
      <c r="AR1565" s="2">
        <v>45202.617731481485</v>
      </c>
      <c r="AS1565" s="2">
        <v>45202.617731481485</v>
      </c>
      <c r="AT1565">
        <v>512272</v>
      </c>
      <c r="AU1565">
        <v>1</v>
      </c>
      <c r="AV1565">
        <v>0</v>
      </c>
      <c r="AW1565">
        <v>2</v>
      </c>
      <c r="AX1565" t="s">
        <v>3338</v>
      </c>
      <c r="AY1565" t="s">
        <v>2083</v>
      </c>
      <c r="BA1565" s="2">
        <v>45202.617245370369</v>
      </c>
      <c r="BB1565" s="2">
        <v>44183</v>
      </c>
      <c r="BC1565">
        <v>512272</v>
      </c>
      <c r="BD1565">
        <v>3</v>
      </c>
    </row>
    <row r="1566" spans="1:56" hidden="1" x14ac:dyDescent="0.15">
      <c r="A1566">
        <v>241</v>
      </c>
      <c r="B1566">
        <v>1</v>
      </c>
      <c r="C1566">
        <v>1</v>
      </c>
      <c r="D1566">
        <v>3</v>
      </c>
      <c r="E1566">
        <v>0</v>
      </c>
      <c r="G1566" s="1">
        <v>43657</v>
      </c>
      <c r="H1566" t="s">
        <v>55</v>
      </c>
      <c r="I1566" t="s">
        <v>56</v>
      </c>
      <c r="J1566">
        <v>248</v>
      </c>
      <c r="K1566" s="1">
        <v>43657</v>
      </c>
      <c r="L1566" s="1">
        <v>43657</v>
      </c>
      <c r="M1566" s="1">
        <v>42835</v>
      </c>
      <c r="N1566" t="s">
        <v>2085</v>
      </c>
      <c r="O1566" t="s">
        <v>2086</v>
      </c>
      <c r="P1566" t="s">
        <v>2087</v>
      </c>
      <c r="Q1566" t="s">
        <v>2088</v>
      </c>
      <c r="R1566" s="1">
        <v>44660</v>
      </c>
      <c r="U1566" t="s">
        <v>2084</v>
      </c>
      <c r="W1566" t="s">
        <v>2085</v>
      </c>
      <c r="X1566" t="s">
        <v>59</v>
      </c>
      <c r="Y1566" t="s">
        <v>2086</v>
      </c>
      <c r="Z1566" t="s">
        <v>2087</v>
      </c>
      <c r="AA1566" t="s">
        <v>2088</v>
      </c>
      <c r="AC1566">
        <v>1</v>
      </c>
      <c r="AL1566">
        <v>0</v>
      </c>
      <c r="AM1566">
        <v>0</v>
      </c>
      <c r="AN1566">
        <v>1</v>
      </c>
      <c r="AO1566">
        <v>1</v>
      </c>
      <c r="AR1566" s="2">
        <v>44183</v>
      </c>
      <c r="AS1566" s="2">
        <v>44183</v>
      </c>
      <c r="AT1566" t="s">
        <v>63</v>
      </c>
      <c r="AU1566">
        <v>1</v>
      </c>
      <c r="AV1566">
        <v>0</v>
      </c>
      <c r="AW1566">
        <v>0</v>
      </c>
      <c r="AY1566" t="s">
        <v>2089</v>
      </c>
      <c r="BA1566" s="2">
        <v>44183</v>
      </c>
      <c r="BB1566" s="2">
        <v>44183</v>
      </c>
      <c r="BC1566" t="s">
        <v>63</v>
      </c>
      <c r="BD1566">
        <v>2</v>
      </c>
    </row>
    <row r="1567" spans="1:56" hidden="1" x14ac:dyDescent="0.15">
      <c r="A1567">
        <v>241</v>
      </c>
      <c r="B1567">
        <v>2</v>
      </c>
      <c r="C1567">
        <v>5</v>
      </c>
      <c r="D1567">
        <v>3</v>
      </c>
      <c r="E1567">
        <v>0</v>
      </c>
      <c r="G1567" s="1">
        <v>45084</v>
      </c>
      <c r="H1567" t="s">
        <v>2332</v>
      </c>
      <c r="I1567" t="s">
        <v>56</v>
      </c>
      <c r="J1567">
        <v>248</v>
      </c>
      <c r="K1567" s="1">
        <v>43657</v>
      </c>
      <c r="L1567" s="1">
        <v>43657</v>
      </c>
      <c r="M1567" s="1">
        <v>42835</v>
      </c>
      <c r="N1567" t="s">
        <v>2085</v>
      </c>
      <c r="O1567" t="s">
        <v>2086</v>
      </c>
      <c r="P1567" t="s">
        <v>2087</v>
      </c>
      <c r="Q1567" t="s">
        <v>2088</v>
      </c>
      <c r="R1567" s="1">
        <v>44660</v>
      </c>
      <c r="S1567" s="1">
        <v>45084</v>
      </c>
      <c r="U1567" t="s">
        <v>2084</v>
      </c>
      <c r="W1567" t="s">
        <v>2085</v>
      </c>
      <c r="X1567" t="s">
        <v>59</v>
      </c>
      <c r="Y1567" t="s">
        <v>2086</v>
      </c>
      <c r="Z1567" t="s">
        <v>2087</v>
      </c>
      <c r="AA1567" t="s">
        <v>2088</v>
      </c>
      <c r="AC1567">
        <v>1</v>
      </c>
      <c r="AG1567" t="s">
        <v>2258</v>
      </c>
      <c r="AL1567">
        <v>0</v>
      </c>
      <c r="AM1567">
        <v>0</v>
      </c>
      <c r="AN1567">
        <v>1</v>
      </c>
      <c r="AO1567">
        <v>1</v>
      </c>
      <c r="AR1567" s="2">
        <v>45086.614004629628</v>
      </c>
      <c r="AS1567" s="2">
        <v>45086.614004629628</v>
      </c>
      <c r="AT1567">
        <v>512272</v>
      </c>
      <c r="AU1567">
        <v>1</v>
      </c>
      <c r="AV1567">
        <v>0</v>
      </c>
      <c r="AW1567">
        <v>0</v>
      </c>
      <c r="AY1567" t="s">
        <v>2089</v>
      </c>
      <c r="BA1567" s="2">
        <v>44183</v>
      </c>
      <c r="BB1567" s="2">
        <v>44183</v>
      </c>
      <c r="BC1567" t="s">
        <v>63</v>
      </c>
      <c r="BD1567">
        <v>2</v>
      </c>
    </row>
    <row r="1568" spans="1:56" hidden="1" x14ac:dyDescent="0.15">
      <c r="A1568">
        <v>242</v>
      </c>
      <c r="B1568">
        <v>1</v>
      </c>
      <c r="C1568">
        <v>1</v>
      </c>
      <c r="D1568">
        <v>3</v>
      </c>
      <c r="E1568">
        <v>0</v>
      </c>
      <c r="G1568" s="1">
        <v>43665</v>
      </c>
      <c r="H1568" t="s">
        <v>55</v>
      </c>
      <c r="I1568" t="s">
        <v>56</v>
      </c>
      <c r="J1568">
        <v>249</v>
      </c>
      <c r="K1568" s="1">
        <v>43665</v>
      </c>
      <c r="L1568" s="1">
        <v>43665</v>
      </c>
      <c r="M1568" s="1">
        <v>43656</v>
      </c>
      <c r="N1568" t="s">
        <v>2095</v>
      </c>
      <c r="O1568" t="s">
        <v>2092</v>
      </c>
      <c r="P1568" t="s">
        <v>2093</v>
      </c>
      <c r="Q1568" t="s">
        <v>2094</v>
      </c>
      <c r="R1568" s="1">
        <v>45482</v>
      </c>
      <c r="U1568" t="s">
        <v>2090</v>
      </c>
      <c r="W1568" t="s">
        <v>2091</v>
      </c>
      <c r="X1568" t="s">
        <v>59</v>
      </c>
      <c r="Y1568" t="s">
        <v>2092</v>
      </c>
      <c r="Z1568" t="s">
        <v>2093</v>
      </c>
      <c r="AA1568" t="s">
        <v>2094</v>
      </c>
      <c r="AC1568">
        <v>1</v>
      </c>
      <c r="AL1568">
        <v>0</v>
      </c>
      <c r="AM1568">
        <v>0</v>
      </c>
      <c r="AN1568">
        <v>1</v>
      </c>
      <c r="AO1568">
        <v>1</v>
      </c>
      <c r="AR1568" s="2">
        <v>44183</v>
      </c>
      <c r="AS1568" s="2">
        <v>44183</v>
      </c>
      <c r="AT1568" t="s">
        <v>63</v>
      </c>
      <c r="AU1568">
        <v>1</v>
      </c>
      <c r="AV1568">
        <v>0</v>
      </c>
      <c r="AW1568">
        <v>0</v>
      </c>
      <c r="AY1568" t="s">
        <v>2096</v>
      </c>
      <c r="BA1568" s="2">
        <v>44183</v>
      </c>
      <c r="BB1568" s="2">
        <v>44183</v>
      </c>
      <c r="BC1568" t="s">
        <v>63</v>
      </c>
      <c r="BD1568">
        <v>2</v>
      </c>
    </row>
    <row r="1569" spans="1:56" hidden="1" x14ac:dyDescent="0.15">
      <c r="A1569">
        <v>242</v>
      </c>
      <c r="B1569">
        <v>2</v>
      </c>
      <c r="C1569">
        <v>4</v>
      </c>
      <c r="D1569">
        <v>3</v>
      </c>
      <c r="E1569">
        <v>0</v>
      </c>
      <c r="G1569" s="1">
        <v>44896</v>
      </c>
      <c r="H1569" t="s">
        <v>2359</v>
      </c>
      <c r="I1569" t="s">
        <v>56</v>
      </c>
      <c r="J1569">
        <v>249</v>
      </c>
      <c r="K1569" s="1">
        <v>43665</v>
      </c>
      <c r="L1569" s="1">
        <v>43665</v>
      </c>
      <c r="M1569" s="1">
        <v>43656</v>
      </c>
      <c r="N1569" t="s">
        <v>2095</v>
      </c>
      <c r="O1569" t="s">
        <v>2092</v>
      </c>
      <c r="P1569" t="s">
        <v>2093</v>
      </c>
      <c r="Q1569" t="s">
        <v>2094</v>
      </c>
      <c r="R1569" s="1">
        <v>45482</v>
      </c>
      <c r="S1569" s="1">
        <v>44896</v>
      </c>
      <c r="U1569" t="s">
        <v>2090</v>
      </c>
      <c r="W1569" t="s">
        <v>2091</v>
      </c>
      <c r="X1569" t="s">
        <v>59</v>
      </c>
      <c r="Y1569" t="s">
        <v>2092</v>
      </c>
      <c r="Z1569" t="s">
        <v>2093</v>
      </c>
      <c r="AA1569" t="s">
        <v>2094</v>
      </c>
      <c r="AC1569">
        <v>1</v>
      </c>
      <c r="AG1569" t="s">
        <v>2258</v>
      </c>
      <c r="AL1569">
        <v>0</v>
      </c>
      <c r="AM1569">
        <v>0</v>
      </c>
      <c r="AN1569">
        <v>1</v>
      </c>
      <c r="AO1569">
        <v>1</v>
      </c>
      <c r="AR1569" s="2">
        <v>44914.471319444441</v>
      </c>
      <c r="AS1569" s="2">
        <v>44914.471319444441</v>
      </c>
      <c r="AT1569">
        <v>512272</v>
      </c>
      <c r="AU1569">
        <v>1</v>
      </c>
      <c r="AV1569">
        <v>0</v>
      </c>
      <c r="AW1569">
        <v>0</v>
      </c>
      <c r="AY1569" t="s">
        <v>2096</v>
      </c>
      <c r="BA1569" s="2">
        <v>44183</v>
      </c>
      <c r="BB1569" s="2">
        <v>44183</v>
      </c>
      <c r="BC1569" t="s">
        <v>63</v>
      </c>
      <c r="BD1569">
        <v>2</v>
      </c>
    </row>
    <row r="1570" spans="1:56" hidden="1" x14ac:dyDescent="0.15">
      <c r="A1570">
        <v>243</v>
      </c>
      <c r="B1570">
        <v>1</v>
      </c>
      <c r="C1570">
        <v>1</v>
      </c>
      <c r="D1570">
        <v>3</v>
      </c>
      <c r="E1570">
        <v>0</v>
      </c>
      <c r="G1570" s="1">
        <v>43662</v>
      </c>
      <c r="H1570" t="s">
        <v>83</v>
      </c>
      <c r="I1570" t="s">
        <v>56</v>
      </c>
      <c r="J1570">
        <v>250</v>
      </c>
      <c r="K1570" s="1">
        <v>43662</v>
      </c>
      <c r="L1570" s="1">
        <v>43662</v>
      </c>
      <c r="M1570" s="1">
        <v>43644</v>
      </c>
      <c r="N1570" t="s">
        <v>2098</v>
      </c>
      <c r="O1570" t="s">
        <v>2099</v>
      </c>
      <c r="P1570" t="s">
        <v>2100</v>
      </c>
      <c r="Q1570" t="s">
        <v>2101</v>
      </c>
      <c r="R1570" s="1">
        <v>45470</v>
      </c>
      <c r="U1570" t="s">
        <v>2097</v>
      </c>
      <c r="W1570" t="s">
        <v>2098</v>
      </c>
      <c r="X1570" t="s">
        <v>59</v>
      </c>
      <c r="Y1570" t="s">
        <v>2099</v>
      </c>
      <c r="Z1570" t="s">
        <v>2100</v>
      </c>
      <c r="AA1570" t="s">
        <v>2101</v>
      </c>
      <c r="AC1570">
        <v>1</v>
      </c>
      <c r="AL1570">
        <v>0</v>
      </c>
      <c r="AM1570">
        <v>0</v>
      </c>
      <c r="AN1570">
        <v>1</v>
      </c>
      <c r="AO1570">
        <v>1</v>
      </c>
      <c r="AR1570" s="2">
        <v>44183</v>
      </c>
      <c r="AS1570" s="2">
        <v>44183</v>
      </c>
      <c r="AT1570" t="s">
        <v>63</v>
      </c>
      <c r="AU1570">
        <v>1</v>
      </c>
      <c r="AV1570">
        <v>0</v>
      </c>
      <c r="AW1570">
        <v>0</v>
      </c>
      <c r="AY1570" t="s">
        <v>2102</v>
      </c>
      <c r="BA1570" s="2">
        <v>44183</v>
      </c>
      <c r="BB1570" s="2">
        <v>44183</v>
      </c>
      <c r="BC1570" t="s">
        <v>63</v>
      </c>
      <c r="BD1570">
        <v>1</v>
      </c>
    </row>
    <row r="1571" spans="1:56" hidden="1" x14ac:dyDescent="0.15">
      <c r="A1571">
        <v>244</v>
      </c>
      <c r="B1571">
        <v>1</v>
      </c>
      <c r="C1571">
        <v>1</v>
      </c>
      <c r="D1571">
        <v>3</v>
      </c>
      <c r="E1571">
        <v>0</v>
      </c>
      <c r="G1571" s="1">
        <v>43655</v>
      </c>
      <c r="H1571" t="s">
        <v>83</v>
      </c>
      <c r="I1571" t="s">
        <v>56</v>
      </c>
      <c r="J1571">
        <v>251</v>
      </c>
      <c r="K1571" s="1">
        <v>43655</v>
      </c>
      <c r="L1571" s="1">
        <v>43655</v>
      </c>
      <c r="M1571" s="1">
        <v>43683</v>
      </c>
      <c r="N1571" t="s">
        <v>2108</v>
      </c>
      <c r="O1571" t="s">
        <v>2105</v>
      </c>
      <c r="P1571" t="s">
        <v>2106</v>
      </c>
      <c r="Q1571" t="s">
        <v>2107</v>
      </c>
      <c r="R1571" s="1">
        <v>45509</v>
      </c>
      <c r="U1571" t="s">
        <v>2103</v>
      </c>
      <c r="W1571" t="s">
        <v>2104</v>
      </c>
      <c r="X1571" t="s">
        <v>59</v>
      </c>
      <c r="Y1571" t="s">
        <v>2105</v>
      </c>
      <c r="Z1571" t="s">
        <v>2106</v>
      </c>
      <c r="AA1571" t="s">
        <v>2107</v>
      </c>
      <c r="AC1571">
        <v>1</v>
      </c>
      <c r="AL1571">
        <v>0</v>
      </c>
      <c r="AM1571">
        <v>0</v>
      </c>
      <c r="AN1571">
        <v>1</v>
      </c>
      <c r="AO1571">
        <v>1</v>
      </c>
      <c r="AR1571" s="2">
        <v>44183</v>
      </c>
      <c r="AS1571" s="2">
        <v>44183</v>
      </c>
      <c r="AT1571" t="s">
        <v>63</v>
      </c>
      <c r="AU1571">
        <v>1</v>
      </c>
      <c r="AV1571">
        <v>0</v>
      </c>
      <c r="AW1571">
        <v>0</v>
      </c>
      <c r="AY1571" t="s">
        <v>2103</v>
      </c>
      <c r="BA1571" s="2">
        <v>44183</v>
      </c>
      <c r="BB1571" s="2">
        <v>44183</v>
      </c>
      <c r="BC1571" t="s">
        <v>63</v>
      </c>
      <c r="BD1571">
        <v>1</v>
      </c>
    </row>
    <row r="1572" spans="1:56" hidden="1" x14ac:dyDescent="0.15">
      <c r="A1572">
        <v>245</v>
      </c>
      <c r="B1572">
        <v>1</v>
      </c>
      <c r="C1572">
        <v>1</v>
      </c>
      <c r="D1572">
        <v>3</v>
      </c>
      <c r="E1572">
        <v>0</v>
      </c>
      <c r="G1572" s="1">
        <v>43685</v>
      </c>
      <c r="H1572" t="s">
        <v>83</v>
      </c>
      <c r="I1572" t="s">
        <v>56</v>
      </c>
      <c r="J1572">
        <v>252</v>
      </c>
      <c r="K1572" s="1">
        <v>43685</v>
      </c>
      <c r="L1572" s="1">
        <v>43685</v>
      </c>
      <c r="M1572" s="1">
        <v>43672</v>
      </c>
      <c r="N1572" t="s">
        <v>2110</v>
      </c>
      <c r="O1572" t="s">
        <v>2111</v>
      </c>
      <c r="P1572" t="s">
        <v>2112</v>
      </c>
      <c r="Q1572" t="s">
        <v>2113</v>
      </c>
      <c r="R1572" s="1">
        <v>45498</v>
      </c>
      <c r="U1572" t="s">
        <v>2109</v>
      </c>
      <c r="W1572" t="s">
        <v>2110</v>
      </c>
      <c r="X1572" t="s">
        <v>59</v>
      </c>
      <c r="Y1572" t="s">
        <v>2111</v>
      </c>
      <c r="Z1572" t="s">
        <v>2112</v>
      </c>
      <c r="AA1572" t="s">
        <v>2113</v>
      </c>
      <c r="AC1572">
        <v>1</v>
      </c>
      <c r="AL1572">
        <v>0</v>
      </c>
      <c r="AM1572">
        <v>0</v>
      </c>
      <c r="AN1572">
        <v>1</v>
      </c>
      <c r="AO1572">
        <v>1</v>
      </c>
      <c r="AR1572" s="2">
        <v>44183</v>
      </c>
      <c r="AS1572" s="2">
        <v>44183</v>
      </c>
      <c r="AT1572" t="s">
        <v>63</v>
      </c>
      <c r="AU1572">
        <v>1</v>
      </c>
      <c r="AV1572">
        <v>0</v>
      </c>
      <c r="AW1572">
        <v>0</v>
      </c>
      <c r="AY1572" t="s">
        <v>2114</v>
      </c>
      <c r="BA1572" s="2">
        <v>44183</v>
      </c>
      <c r="BB1572" s="2">
        <v>44183</v>
      </c>
      <c r="BC1572" t="s">
        <v>63</v>
      </c>
      <c r="BD1572">
        <v>1</v>
      </c>
    </row>
    <row r="1573" spans="1:56" hidden="1" x14ac:dyDescent="0.15">
      <c r="A1573">
        <v>246</v>
      </c>
      <c r="B1573">
        <v>1</v>
      </c>
      <c r="C1573">
        <v>1</v>
      </c>
      <c r="D1573">
        <v>3</v>
      </c>
      <c r="E1573">
        <v>0</v>
      </c>
      <c r="G1573" s="1">
        <v>43715</v>
      </c>
      <c r="H1573" t="s">
        <v>83</v>
      </c>
      <c r="I1573" t="s">
        <v>56</v>
      </c>
      <c r="J1573">
        <v>253</v>
      </c>
      <c r="K1573" s="1">
        <v>43715</v>
      </c>
      <c r="L1573" s="1">
        <v>43715</v>
      </c>
      <c r="M1573" s="1">
        <v>43711</v>
      </c>
      <c r="N1573" t="s">
        <v>2116</v>
      </c>
      <c r="O1573" t="s">
        <v>569</v>
      </c>
      <c r="P1573" t="s">
        <v>2117</v>
      </c>
      <c r="Q1573" t="s">
        <v>2118</v>
      </c>
      <c r="R1573" s="1">
        <v>45537</v>
      </c>
      <c r="U1573" t="s">
        <v>2115</v>
      </c>
      <c r="W1573" t="s">
        <v>2116</v>
      </c>
      <c r="X1573" t="s">
        <v>77</v>
      </c>
      <c r="Y1573" t="s">
        <v>569</v>
      </c>
      <c r="Z1573" t="s">
        <v>2117</v>
      </c>
      <c r="AA1573" t="s">
        <v>2118</v>
      </c>
      <c r="AC1573">
        <v>1</v>
      </c>
      <c r="AL1573">
        <v>0</v>
      </c>
      <c r="AM1573">
        <v>0</v>
      </c>
      <c r="AN1573">
        <v>1</v>
      </c>
      <c r="AO1573">
        <v>1</v>
      </c>
      <c r="AR1573" s="2">
        <v>44183</v>
      </c>
      <c r="AS1573" s="2">
        <v>44183</v>
      </c>
      <c r="AT1573" t="s">
        <v>63</v>
      </c>
      <c r="AU1573">
        <v>1</v>
      </c>
      <c r="AV1573">
        <v>0</v>
      </c>
      <c r="AW1573">
        <v>0</v>
      </c>
      <c r="AY1573" t="s">
        <v>2115</v>
      </c>
      <c r="BA1573" s="2">
        <v>44183</v>
      </c>
      <c r="BB1573" s="2">
        <v>44183</v>
      </c>
      <c r="BC1573" t="s">
        <v>63</v>
      </c>
      <c r="BD1573">
        <v>1</v>
      </c>
    </row>
    <row r="1574" spans="1:56" hidden="1" x14ac:dyDescent="0.15">
      <c r="A1574">
        <v>247</v>
      </c>
      <c r="B1574">
        <v>1</v>
      </c>
      <c r="C1574">
        <v>1</v>
      </c>
      <c r="D1574">
        <v>3</v>
      </c>
      <c r="E1574">
        <v>0</v>
      </c>
      <c r="G1574" s="1">
        <v>43766</v>
      </c>
      <c r="H1574" t="s">
        <v>55</v>
      </c>
      <c r="I1574" t="s">
        <v>56</v>
      </c>
      <c r="J1574">
        <v>254</v>
      </c>
      <c r="K1574" s="1">
        <v>43766</v>
      </c>
      <c r="L1574" s="1">
        <v>43766</v>
      </c>
      <c r="M1574" s="1">
        <v>43069</v>
      </c>
      <c r="N1574" t="s">
        <v>2120</v>
      </c>
      <c r="O1574" t="s">
        <v>2121</v>
      </c>
      <c r="P1574" t="s">
        <v>2122</v>
      </c>
      <c r="Q1574" t="s">
        <v>2123</v>
      </c>
      <c r="R1574" s="1">
        <v>44894</v>
      </c>
      <c r="U1574" t="s">
        <v>2119</v>
      </c>
      <c r="W1574" t="s">
        <v>2120</v>
      </c>
      <c r="X1574" t="s">
        <v>59</v>
      </c>
      <c r="Y1574" t="s">
        <v>2121</v>
      </c>
      <c r="Z1574" t="s">
        <v>2122</v>
      </c>
      <c r="AA1574" t="s">
        <v>2123</v>
      </c>
      <c r="AC1574">
        <v>1</v>
      </c>
      <c r="AL1574">
        <v>0</v>
      </c>
      <c r="AM1574">
        <v>0</v>
      </c>
      <c r="AN1574">
        <v>1</v>
      </c>
      <c r="AO1574">
        <v>1</v>
      </c>
      <c r="AR1574" s="2">
        <v>44183</v>
      </c>
      <c r="AS1574" s="2">
        <v>44183</v>
      </c>
      <c r="AT1574" t="s">
        <v>63</v>
      </c>
      <c r="AU1574">
        <v>1</v>
      </c>
      <c r="AV1574">
        <v>0</v>
      </c>
      <c r="AW1574">
        <v>0</v>
      </c>
      <c r="AY1574" t="s">
        <v>2119</v>
      </c>
      <c r="BA1574" s="2">
        <v>44183</v>
      </c>
      <c r="BB1574" s="2">
        <v>44183</v>
      </c>
      <c r="BC1574" t="s">
        <v>63</v>
      </c>
      <c r="BD1574">
        <v>3</v>
      </c>
    </row>
    <row r="1575" spans="1:56" hidden="1" x14ac:dyDescent="0.15">
      <c r="A1575">
        <v>247</v>
      </c>
      <c r="B1575">
        <v>3</v>
      </c>
      <c r="C1575">
        <v>2</v>
      </c>
      <c r="D1575">
        <v>3</v>
      </c>
      <c r="E1575">
        <v>0</v>
      </c>
      <c r="G1575" s="1">
        <v>44902</v>
      </c>
      <c r="H1575" t="s">
        <v>2257</v>
      </c>
      <c r="I1575" t="s">
        <v>56</v>
      </c>
      <c r="J1575">
        <v>254</v>
      </c>
      <c r="K1575" s="1">
        <v>43766</v>
      </c>
      <c r="L1575" s="1">
        <v>43766</v>
      </c>
      <c r="M1575" s="1">
        <v>44895</v>
      </c>
      <c r="N1575" t="s">
        <v>2120</v>
      </c>
      <c r="O1575" t="s">
        <v>2121</v>
      </c>
      <c r="P1575" t="s">
        <v>2122</v>
      </c>
      <c r="Q1575" t="s">
        <v>2123</v>
      </c>
      <c r="R1575" s="1">
        <v>46720</v>
      </c>
      <c r="T1575" t="s">
        <v>3009</v>
      </c>
      <c r="U1575" t="s">
        <v>2119</v>
      </c>
      <c r="W1575" t="s">
        <v>2120</v>
      </c>
      <c r="X1575" t="s">
        <v>59</v>
      </c>
      <c r="Y1575" t="s">
        <v>2121</v>
      </c>
      <c r="Z1575" t="s">
        <v>2122</v>
      </c>
      <c r="AA1575" t="s">
        <v>2123</v>
      </c>
      <c r="AC1575">
        <v>1</v>
      </c>
      <c r="AG1575" t="s">
        <v>2258</v>
      </c>
      <c r="AL1575">
        <v>0</v>
      </c>
      <c r="AM1575">
        <v>0</v>
      </c>
      <c r="AN1575">
        <v>1</v>
      </c>
      <c r="AO1575">
        <v>1</v>
      </c>
      <c r="AR1575" s="2">
        <v>44910.407175925924</v>
      </c>
      <c r="AS1575" s="2">
        <v>44910.407175925924</v>
      </c>
      <c r="AT1575">
        <v>512272</v>
      </c>
      <c r="AU1575">
        <v>1</v>
      </c>
      <c r="AV1575">
        <v>0</v>
      </c>
      <c r="AW1575">
        <v>1</v>
      </c>
      <c r="AX1575" t="s">
        <v>3009</v>
      </c>
      <c r="AY1575" t="s">
        <v>2119</v>
      </c>
      <c r="BA1575" s="2">
        <v>44910.406863425924</v>
      </c>
      <c r="BB1575" s="2">
        <v>44183</v>
      </c>
      <c r="BC1575">
        <v>512272</v>
      </c>
      <c r="BD1575">
        <v>3</v>
      </c>
    </row>
    <row r="1576" spans="1:56" hidden="1" x14ac:dyDescent="0.15">
      <c r="A1576">
        <v>248</v>
      </c>
      <c r="B1576">
        <v>1</v>
      </c>
      <c r="C1576">
        <v>1</v>
      </c>
      <c r="D1576">
        <v>3</v>
      </c>
      <c r="E1576">
        <v>0</v>
      </c>
      <c r="G1576" s="1">
        <v>43787</v>
      </c>
      <c r="H1576" t="s">
        <v>55</v>
      </c>
      <c r="I1576" t="s">
        <v>56</v>
      </c>
      <c r="J1576">
        <v>255</v>
      </c>
      <c r="K1576" s="1">
        <v>43787</v>
      </c>
      <c r="L1576" s="1">
        <v>43787</v>
      </c>
      <c r="N1576" t="s">
        <v>2129</v>
      </c>
      <c r="O1576" t="s">
        <v>2126</v>
      </c>
      <c r="P1576" t="s">
        <v>2127</v>
      </c>
      <c r="Q1576" t="s">
        <v>2130</v>
      </c>
      <c r="U1576" t="s">
        <v>2124</v>
      </c>
      <c r="W1576" t="s">
        <v>2125</v>
      </c>
      <c r="X1576" t="s">
        <v>59</v>
      </c>
      <c r="Y1576" t="s">
        <v>2126</v>
      </c>
      <c r="Z1576" t="s">
        <v>2127</v>
      </c>
      <c r="AA1576" t="s">
        <v>2128</v>
      </c>
      <c r="AC1576">
        <v>1</v>
      </c>
      <c r="AL1576">
        <v>0</v>
      </c>
      <c r="AM1576">
        <v>0</v>
      </c>
      <c r="AN1576">
        <v>1</v>
      </c>
      <c r="AO1576">
        <v>1</v>
      </c>
      <c r="AR1576" s="2">
        <v>44183</v>
      </c>
      <c r="AS1576" s="2">
        <v>44183</v>
      </c>
      <c r="AT1576" t="s">
        <v>63</v>
      </c>
      <c r="AU1576">
        <v>1</v>
      </c>
      <c r="AV1576">
        <v>0</v>
      </c>
      <c r="AW1576">
        <v>0</v>
      </c>
      <c r="AY1576" t="s">
        <v>2131</v>
      </c>
      <c r="BA1576" s="2">
        <v>44183</v>
      </c>
      <c r="BB1576" s="2">
        <v>44183</v>
      </c>
      <c r="BC1576" t="s">
        <v>63</v>
      </c>
      <c r="BD1576">
        <v>6</v>
      </c>
    </row>
    <row r="1577" spans="1:56" hidden="1" x14ac:dyDescent="0.15">
      <c r="A1577">
        <v>248</v>
      </c>
      <c r="B1577">
        <v>1</v>
      </c>
      <c r="C1577">
        <v>1</v>
      </c>
      <c r="D1577">
        <v>3</v>
      </c>
      <c r="E1577">
        <v>0</v>
      </c>
      <c r="G1577" s="1">
        <v>43787</v>
      </c>
      <c r="H1577" t="s">
        <v>55</v>
      </c>
      <c r="I1577" t="s">
        <v>56</v>
      </c>
      <c r="J1577">
        <v>255</v>
      </c>
      <c r="K1577" s="1">
        <v>43787</v>
      </c>
      <c r="L1577" s="1">
        <v>43787</v>
      </c>
      <c r="N1577" t="s">
        <v>2132</v>
      </c>
      <c r="O1577" t="s">
        <v>2133</v>
      </c>
      <c r="P1577" t="s">
        <v>2134</v>
      </c>
      <c r="Q1577" t="s">
        <v>2135</v>
      </c>
      <c r="U1577" t="s">
        <v>2124</v>
      </c>
      <c r="W1577" t="s">
        <v>2125</v>
      </c>
      <c r="X1577" t="s">
        <v>59</v>
      </c>
      <c r="Y1577" t="s">
        <v>2126</v>
      </c>
      <c r="Z1577" t="s">
        <v>2127</v>
      </c>
      <c r="AA1577" t="s">
        <v>2128</v>
      </c>
      <c r="AC1577">
        <v>1</v>
      </c>
      <c r="AL1577">
        <v>0</v>
      </c>
      <c r="AM1577">
        <v>0</v>
      </c>
      <c r="AN1577">
        <v>1</v>
      </c>
      <c r="AO1577">
        <v>1</v>
      </c>
      <c r="AR1577" s="2">
        <v>44183</v>
      </c>
      <c r="AS1577" s="2">
        <v>44183</v>
      </c>
      <c r="AT1577" t="s">
        <v>63</v>
      </c>
      <c r="AU1577">
        <v>2</v>
      </c>
      <c r="AV1577">
        <v>0</v>
      </c>
      <c r="AW1577">
        <v>0</v>
      </c>
      <c r="AY1577" t="s">
        <v>2136</v>
      </c>
      <c r="BA1577" s="2">
        <v>44183</v>
      </c>
      <c r="BB1577" s="2">
        <v>44183</v>
      </c>
      <c r="BC1577" t="s">
        <v>63</v>
      </c>
      <c r="BD1577">
        <v>6</v>
      </c>
    </row>
    <row r="1578" spans="1:56" hidden="1" x14ac:dyDescent="0.15">
      <c r="A1578">
        <v>248</v>
      </c>
      <c r="B1578">
        <v>1</v>
      </c>
      <c r="C1578">
        <v>1</v>
      </c>
      <c r="D1578">
        <v>3</v>
      </c>
      <c r="E1578">
        <v>0</v>
      </c>
      <c r="G1578" s="1">
        <v>43787</v>
      </c>
      <c r="H1578" t="s">
        <v>55</v>
      </c>
      <c r="I1578" t="s">
        <v>56</v>
      </c>
      <c r="J1578">
        <v>255</v>
      </c>
      <c r="K1578" s="1">
        <v>43787</v>
      </c>
      <c r="L1578" s="1">
        <v>43787</v>
      </c>
      <c r="N1578" t="s">
        <v>2137</v>
      </c>
      <c r="O1578" t="s">
        <v>2138</v>
      </c>
      <c r="P1578" t="s">
        <v>2139</v>
      </c>
      <c r="Q1578" t="s">
        <v>2140</v>
      </c>
      <c r="U1578" t="s">
        <v>2124</v>
      </c>
      <c r="W1578" t="s">
        <v>2125</v>
      </c>
      <c r="X1578" t="s">
        <v>59</v>
      </c>
      <c r="Y1578" t="s">
        <v>2126</v>
      </c>
      <c r="Z1578" t="s">
        <v>2127</v>
      </c>
      <c r="AA1578" t="s">
        <v>2128</v>
      </c>
      <c r="AC1578">
        <v>1</v>
      </c>
      <c r="AL1578">
        <v>0</v>
      </c>
      <c r="AM1578">
        <v>0</v>
      </c>
      <c r="AN1578">
        <v>1</v>
      </c>
      <c r="AO1578">
        <v>1</v>
      </c>
      <c r="AR1578" s="2">
        <v>44183</v>
      </c>
      <c r="AS1578" s="2">
        <v>44183</v>
      </c>
      <c r="AT1578" t="s">
        <v>63</v>
      </c>
      <c r="AU1578">
        <v>3</v>
      </c>
      <c r="AV1578">
        <v>0</v>
      </c>
      <c r="AW1578">
        <v>0</v>
      </c>
      <c r="AY1578" t="s">
        <v>2141</v>
      </c>
      <c r="BA1578" s="2">
        <v>44183</v>
      </c>
      <c r="BB1578" s="2">
        <v>44183</v>
      </c>
      <c r="BC1578" t="s">
        <v>63</v>
      </c>
      <c r="BD1578">
        <v>6</v>
      </c>
    </row>
    <row r="1579" spans="1:56" hidden="1" x14ac:dyDescent="0.15">
      <c r="A1579">
        <v>248</v>
      </c>
      <c r="B1579">
        <v>3</v>
      </c>
      <c r="C1579">
        <v>3</v>
      </c>
      <c r="D1579">
        <v>3</v>
      </c>
      <c r="E1579">
        <v>0</v>
      </c>
      <c r="G1579" s="1">
        <v>44687</v>
      </c>
      <c r="H1579" t="s">
        <v>2267</v>
      </c>
      <c r="I1579" t="s">
        <v>56</v>
      </c>
      <c r="J1579">
        <v>255</v>
      </c>
      <c r="K1579" s="1">
        <v>43787</v>
      </c>
      <c r="L1579" s="1">
        <v>43787</v>
      </c>
      <c r="M1579" s="1">
        <v>43787</v>
      </c>
      <c r="N1579" t="s">
        <v>2129</v>
      </c>
      <c r="O1579" t="s">
        <v>2126</v>
      </c>
      <c r="P1579" t="s">
        <v>2127</v>
      </c>
      <c r="Q1579" t="s">
        <v>2130</v>
      </c>
      <c r="R1579" s="1">
        <v>45609</v>
      </c>
      <c r="T1579" t="s">
        <v>2651</v>
      </c>
      <c r="U1579" t="s">
        <v>2652</v>
      </c>
      <c r="W1579" t="s">
        <v>2125</v>
      </c>
      <c r="X1579" t="s">
        <v>59</v>
      </c>
      <c r="Y1579" t="s">
        <v>2126</v>
      </c>
      <c r="Z1579" t="s">
        <v>2127</v>
      </c>
      <c r="AA1579" t="s">
        <v>2128</v>
      </c>
      <c r="AC1579">
        <v>1</v>
      </c>
      <c r="AG1579" t="s">
        <v>2258</v>
      </c>
      <c r="AL1579">
        <v>0</v>
      </c>
      <c r="AM1579">
        <v>0</v>
      </c>
      <c r="AN1579">
        <v>1</v>
      </c>
      <c r="AO1579">
        <v>1</v>
      </c>
      <c r="AR1579" s="2">
        <v>44690.455046296294</v>
      </c>
      <c r="AS1579" s="2">
        <v>44690.455046296294</v>
      </c>
      <c r="AT1579">
        <v>512272</v>
      </c>
      <c r="AU1579">
        <v>1</v>
      </c>
      <c r="AV1579">
        <v>0</v>
      </c>
      <c r="AW1579">
        <v>0</v>
      </c>
      <c r="AY1579" t="s">
        <v>2131</v>
      </c>
      <c r="BA1579" s="2">
        <v>44183</v>
      </c>
      <c r="BB1579" s="2">
        <v>44183</v>
      </c>
      <c r="BC1579" t="s">
        <v>63</v>
      </c>
      <c r="BD1579">
        <v>6</v>
      </c>
    </row>
    <row r="1580" spans="1:56" hidden="1" x14ac:dyDescent="0.15">
      <c r="A1580">
        <v>248</v>
      </c>
      <c r="B1580">
        <v>3</v>
      </c>
      <c r="C1580">
        <v>3</v>
      </c>
      <c r="D1580">
        <v>3</v>
      </c>
      <c r="E1580">
        <v>0</v>
      </c>
      <c r="G1580" s="1">
        <v>44687</v>
      </c>
      <c r="H1580" t="s">
        <v>2267</v>
      </c>
      <c r="I1580" t="s">
        <v>56</v>
      </c>
      <c r="J1580">
        <v>255</v>
      </c>
      <c r="K1580" s="1">
        <v>43787</v>
      </c>
      <c r="L1580" s="1">
        <v>43787</v>
      </c>
      <c r="M1580" s="1">
        <v>43787</v>
      </c>
      <c r="N1580" t="s">
        <v>2132</v>
      </c>
      <c r="O1580" t="s">
        <v>2133</v>
      </c>
      <c r="P1580" t="s">
        <v>2134</v>
      </c>
      <c r="Q1580" t="s">
        <v>2135</v>
      </c>
      <c r="R1580" s="1">
        <v>45609</v>
      </c>
      <c r="T1580" t="s">
        <v>2651</v>
      </c>
      <c r="U1580" t="s">
        <v>2652</v>
      </c>
      <c r="W1580" t="s">
        <v>2125</v>
      </c>
      <c r="X1580" t="s">
        <v>59</v>
      </c>
      <c r="Y1580" t="s">
        <v>2126</v>
      </c>
      <c r="Z1580" t="s">
        <v>2127</v>
      </c>
      <c r="AA1580" t="s">
        <v>2128</v>
      </c>
      <c r="AC1580">
        <v>1</v>
      </c>
      <c r="AG1580" t="s">
        <v>2258</v>
      </c>
      <c r="AL1580">
        <v>0</v>
      </c>
      <c r="AM1580">
        <v>0</v>
      </c>
      <c r="AN1580">
        <v>1</v>
      </c>
      <c r="AO1580">
        <v>1</v>
      </c>
      <c r="AR1580" s="2">
        <v>44690.455046296294</v>
      </c>
      <c r="AS1580" s="2">
        <v>44690.455046296294</v>
      </c>
      <c r="AT1580">
        <v>512272</v>
      </c>
      <c r="AU1580">
        <v>2</v>
      </c>
      <c r="AV1580">
        <v>0</v>
      </c>
      <c r="AW1580">
        <v>0</v>
      </c>
      <c r="AY1580" t="s">
        <v>2136</v>
      </c>
      <c r="BA1580" s="2">
        <v>44183</v>
      </c>
      <c r="BB1580" s="2">
        <v>44183</v>
      </c>
      <c r="BC1580" t="s">
        <v>63</v>
      </c>
      <c r="BD1580">
        <v>6</v>
      </c>
    </row>
    <row r="1581" spans="1:56" hidden="1" x14ac:dyDescent="0.15">
      <c r="A1581">
        <v>248</v>
      </c>
      <c r="B1581">
        <v>3</v>
      </c>
      <c r="C1581">
        <v>3</v>
      </c>
      <c r="D1581">
        <v>3</v>
      </c>
      <c r="E1581">
        <v>0</v>
      </c>
      <c r="G1581" s="1">
        <v>44687</v>
      </c>
      <c r="H1581" t="s">
        <v>2267</v>
      </c>
      <c r="I1581" t="s">
        <v>56</v>
      </c>
      <c r="J1581">
        <v>255</v>
      </c>
      <c r="K1581" s="1">
        <v>43787</v>
      </c>
      <c r="L1581" s="1">
        <v>43787</v>
      </c>
      <c r="M1581" s="1">
        <v>43787</v>
      </c>
      <c r="N1581" t="s">
        <v>2137</v>
      </c>
      <c r="O1581" t="s">
        <v>2138</v>
      </c>
      <c r="P1581" t="s">
        <v>2139</v>
      </c>
      <c r="Q1581" t="s">
        <v>2140</v>
      </c>
      <c r="R1581" s="1">
        <v>45609</v>
      </c>
      <c r="T1581" t="s">
        <v>2651</v>
      </c>
      <c r="U1581" t="s">
        <v>2652</v>
      </c>
      <c r="W1581" t="s">
        <v>2125</v>
      </c>
      <c r="X1581" t="s">
        <v>59</v>
      </c>
      <c r="Y1581" t="s">
        <v>2126</v>
      </c>
      <c r="Z1581" t="s">
        <v>2127</v>
      </c>
      <c r="AA1581" t="s">
        <v>2128</v>
      </c>
      <c r="AC1581">
        <v>1</v>
      </c>
      <c r="AG1581" t="s">
        <v>2258</v>
      </c>
      <c r="AL1581">
        <v>0</v>
      </c>
      <c r="AM1581">
        <v>0</v>
      </c>
      <c r="AN1581">
        <v>1</v>
      </c>
      <c r="AO1581">
        <v>1</v>
      </c>
      <c r="AR1581" s="2">
        <v>44690.455046296294</v>
      </c>
      <c r="AS1581" s="2">
        <v>44690.455046296294</v>
      </c>
      <c r="AT1581">
        <v>512272</v>
      </c>
      <c r="AU1581">
        <v>3</v>
      </c>
      <c r="AV1581">
        <v>0</v>
      </c>
      <c r="AW1581">
        <v>0</v>
      </c>
      <c r="AY1581" t="s">
        <v>2141</v>
      </c>
      <c r="BA1581" s="2">
        <v>44183</v>
      </c>
      <c r="BB1581" s="2">
        <v>44183</v>
      </c>
      <c r="BC1581" t="s">
        <v>63</v>
      </c>
      <c r="BD1581">
        <v>6</v>
      </c>
    </row>
    <row r="1582" spans="1:56" x14ac:dyDescent="0.15">
      <c r="A1582">
        <v>248</v>
      </c>
      <c r="B1582">
        <v>6</v>
      </c>
      <c r="C1582">
        <v>3</v>
      </c>
      <c r="D1582">
        <v>3</v>
      </c>
      <c r="E1582">
        <v>0</v>
      </c>
      <c r="F1582">
        <f>-23-62</f>
        <v>-85</v>
      </c>
      <c r="G1582" s="1">
        <v>45330</v>
      </c>
      <c r="H1582" t="s">
        <v>2262</v>
      </c>
      <c r="I1582" t="s">
        <v>56</v>
      </c>
      <c r="J1582">
        <v>255</v>
      </c>
      <c r="K1582" s="1">
        <v>43787</v>
      </c>
      <c r="L1582" s="1">
        <v>43787</v>
      </c>
      <c r="M1582" s="1">
        <v>43787</v>
      </c>
      <c r="N1582" t="s">
        <v>2129</v>
      </c>
      <c r="O1582" t="s">
        <v>2126</v>
      </c>
      <c r="P1582" t="s">
        <v>2127</v>
      </c>
      <c r="Q1582" t="s">
        <v>2130</v>
      </c>
      <c r="R1582" s="1">
        <v>45609</v>
      </c>
      <c r="T1582" t="s">
        <v>3572</v>
      </c>
      <c r="U1582" t="s">
        <v>3571</v>
      </c>
      <c r="W1582" t="s">
        <v>2125</v>
      </c>
      <c r="X1582" t="s">
        <v>59</v>
      </c>
      <c r="Y1582" t="s">
        <v>2126</v>
      </c>
      <c r="Z1582" t="s">
        <v>2127</v>
      </c>
      <c r="AA1582" t="s">
        <v>2128</v>
      </c>
      <c r="AC1582">
        <v>1</v>
      </c>
      <c r="AG1582" t="s">
        <v>2258</v>
      </c>
      <c r="AL1582">
        <v>0</v>
      </c>
      <c r="AN1582">
        <v>1</v>
      </c>
      <c r="AO1582">
        <v>1</v>
      </c>
      <c r="AR1582" s="2">
        <v>45330.476307870369</v>
      </c>
      <c r="AS1582" s="2">
        <v>45330.476307870369</v>
      </c>
      <c r="AT1582">
        <v>512272</v>
      </c>
      <c r="AU1582">
        <v>1</v>
      </c>
      <c r="AV1582">
        <v>0</v>
      </c>
      <c r="AW1582">
        <v>2</v>
      </c>
      <c r="AX1582" t="s">
        <v>3574</v>
      </c>
      <c r="AY1582" t="s">
        <v>2131</v>
      </c>
      <c r="BA1582" s="2">
        <v>45330.473368055558</v>
      </c>
      <c r="BB1582" s="2">
        <v>44183</v>
      </c>
      <c r="BC1582">
        <v>512272</v>
      </c>
      <c r="BD1582">
        <v>6</v>
      </c>
    </row>
    <row r="1583" spans="1:56" x14ac:dyDescent="0.15">
      <c r="A1583">
        <v>248</v>
      </c>
      <c r="B1583">
        <v>6</v>
      </c>
      <c r="C1583">
        <v>3</v>
      </c>
      <c r="D1583">
        <v>3</v>
      </c>
      <c r="E1583">
        <v>0</v>
      </c>
      <c r="F1583">
        <f>-23-62</f>
        <v>-85</v>
      </c>
      <c r="G1583" s="1">
        <v>45330</v>
      </c>
      <c r="H1583" t="s">
        <v>2262</v>
      </c>
      <c r="I1583" t="s">
        <v>56</v>
      </c>
      <c r="J1583">
        <v>255</v>
      </c>
      <c r="K1583" s="1">
        <v>43787</v>
      </c>
      <c r="L1583" s="1">
        <v>43787</v>
      </c>
      <c r="M1583" s="1">
        <v>43787</v>
      </c>
      <c r="N1583" t="s">
        <v>2132</v>
      </c>
      <c r="O1583" t="s">
        <v>2133</v>
      </c>
      <c r="P1583" t="s">
        <v>2134</v>
      </c>
      <c r="Q1583" t="s">
        <v>2135</v>
      </c>
      <c r="R1583" s="1">
        <v>45609</v>
      </c>
      <c r="T1583" t="s">
        <v>3572</v>
      </c>
      <c r="U1583" t="s">
        <v>3571</v>
      </c>
      <c r="W1583" t="s">
        <v>2125</v>
      </c>
      <c r="X1583" t="s">
        <v>59</v>
      </c>
      <c r="Y1583" t="s">
        <v>2126</v>
      </c>
      <c r="Z1583" t="s">
        <v>2127</v>
      </c>
      <c r="AA1583" t="s">
        <v>2128</v>
      </c>
      <c r="AC1583">
        <v>1</v>
      </c>
      <c r="AG1583" t="s">
        <v>2258</v>
      </c>
      <c r="AL1583">
        <v>0</v>
      </c>
      <c r="AN1583">
        <v>1</v>
      </c>
      <c r="AO1583">
        <v>1</v>
      </c>
      <c r="AR1583" s="2">
        <v>45330.476307870369</v>
      </c>
      <c r="AS1583" s="2">
        <v>45330.476307870369</v>
      </c>
      <c r="AT1583">
        <v>512272</v>
      </c>
      <c r="AU1583">
        <v>2</v>
      </c>
      <c r="AV1583">
        <v>0</v>
      </c>
      <c r="AW1583">
        <v>2</v>
      </c>
      <c r="AX1583" t="s">
        <v>3573</v>
      </c>
      <c r="AY1583" t="s">
        <v>2136</v>
      </c>
      <c r="BA1583" s="2">
        <v>45330.473541666666</v>
      </c>
      <c r="BB1583" s="2">
        <v>44183</v>
      </c>
      <c r="BC1583">
        <v>512272</v>
      </c>
      <c r="BD1583">
        <v>6</v>
      </c>
    </row>
    <row r="1584" spans="1:56" x14ac:dyDescent="0.15">
      <c r="A1584">
        <v>248</v>
      </c>
      <c r="B1584">
        <v>6</v>
      </c>
      <c r="C1584">
        <v>3</v>
      </c>
      <c r="D1584">
        <v>3</v>
      </c>
      <c r="E1584">
        <v>0</v>
      </c>
      <c r="F1584">
        <f>-23-62</f>
        <v>-85</v>
      </c>
      <c r="G1584" s="1">
        <v>45330</v>
      </c>
      <c r="H1584" t="s">
        <v>2262</v>
      </c>
      <c r="I1584" t="s">
        <v>56</v>
      </c>
      <c r="J1584">
        <v>255</v>
      </c>
      <c r="K1584" s="1">
        <v>43787</v>
      </c>
      <c r="L1584" s="1">
        <v>43787</v>
      </c>
      <c r="M1584" s="1">
        <v>43787</v>
      </c>
      <c r="N1584" t="s">
        <v>2137</v>
      </c>
      <c r="O1584" t="s">
        <v>2138</v>
      </c>
      <c r="P1584" t="s">
        <v>2139</v>
      </c>
      <c r="Q1584" t="s">
        <v>2140</v>
      </c>
      <c r="R1584" s="1">
        <v>45609</v>
      </c>
      <c r="T1584" t="s">
        <v>3572</v>
      </c>
      <c r="U1584" t="s">
        <v>3571</v>
      </c>
      <c r="W1584" t="s">
        <v>2125</v>
      </c>
      <c r="X1584" t="s">
        <v>59</v>
      </c>
      <c r="Y1584" t="s">
        <v>2126</v>
      </c>
      <c r="Z1584" t="s">
        <v>2127</v>
      </c>
      <c r="AA1584" t="s">
        <v>2128</v>
      </c>
      <c r="AC1584">
        <v>1</v>
      </c>
      <c r="AG1584" t="s">
        <v>2258</v>
      </c>
      <c r="AL1584">
        <v>0</v>
      </c>
      <c r="AN1584">
        <v>1</v>
      </c>
      <c r="AO1584">
        <v>1</v>
      </c>
      <c r="AR1584" s="2">
        <v>45330.476307870369</v>
      </c>
      <c r="AS1584" s="2">
        <v>45330.476307870369</v>
      </c>
      <c r="AT1584">
        <v>512272</v>
      </c>
      <c r="AU1584">
        <v>3</v>
      </c>
      <c r="AV1584">
        <v>0</v>
      </c>
      <c r="AW1584">
        <v>2</v>
      </c>
      <c r="AX1584" t="s">
        <v>3570</v>
      </c>
      <c r="AY1584" t="s">
        <v>2141</v>
      </c>
      <c r="BA1584" s="2">
        <v>45330.474050925928</v>
      </c>
      <c r="BB1584" s="2">
        <v>44183</v>
      </c>
      <c r="BC1584">
        <v>512272</v>
      </c>
      <c r="BD1584">
        <v>6</v>
      </c>
    </row>
    <row r="1585" spans="1:56" hidden="1" x14ac:dyDescent="0.15">
      <c r="A1585">
        <v>249</v>
      </c>
      <c r="B1585">
        <v>1</v>
      </c>
      <c r="C1585">
        <v>1</v>
      </c>
      <c r="D1585">
        <v>3</v>
      </c>
      <c r="E1585">
        <v>0</v>
      </c>
      <c r="G1585" s="1">
        <v>43803</v>
      </c>
      <c r="H1585" t="s">
        <v>55</v>
      </c>
      <c r="I1585" t="s">
        <v>56</v>
      </c>
      <c r="J1585">
        <v>256</v>
      </c>
      <c r="K1585" s="1">
        <v>43803</v>
      </c>
      <c r="L1585" s="1">
        <v>43803</v>
      </c>
      <c r="M1585" s="1">
        <v>43801</v>
      </c>
      <c r="N1585" t="s">
        <v>2147</v>
      </c>
      <c r="O1585" t="s">
        <v>2144</v>
      </c>
      <c r="P1585" t="s">
        <v>2145</v>
      </c>
      <c r="Q1585" t="s">
        <v>2146</v>
      </c>
      <c r="R1585" s="1">
        <v>45627</v>
      </c>
      <c r="U1585" t="s">
        <v>2142</v>
      </c>
      <c r="W1585" t="s">
        <v>2143</v>
      </c>
      <c r="X1585" t="s">
        <v>101</v>
      </c>
      <c r="Y1585" t="s">
        <v>2144</v>
      </c>
      <c r="Z1585" t="s">
        <v>2145</v>
      </c>
      <c r="AA1585" t="s">
        <v>2146</v>
      </c>
      <c r="AC1585">
        <v>1</v>
      </c>
      <c r="AL1585">
        <v>0</v>
      </c>
      <c r="AM1585">
        <v>0</v>
      </c>
      <c r="AN1585">
        <v>1</v>
      </c>
      <c r="AO1585">
        <v>1</v>
      </c>
      <c r="AR1585" s="2">
        <v>44183</v>
      </c>
      <c r="AS1585" s="2">
        <v>44183</v>
      </c>
      <c r="AT1585" t="s">
        <v>63</v>
      </c>
      <c r="AU1585">
        <v>1</v>
      </c>
      <c r="AV1585">
        <v>0</v>
      </c>
      <c r="AW1585">
        <v>0</v>
      </c>
      <c r="AY1585" t="s">
        <v>2142</v>
      </c>
      <c r="BA1585" s="2">
        <v>44183</v>
      </c>
      <c r="BB1585" s="2">
        <v>44183</v>
      </c>
      <c r="BC1585" t="s">
        <v>63</v>
      </c>
      <c r="BD1585">
        <v>3</v>
      </c>
    </row>
    <row r="1586" spans="1:56" hidden="1" x14ac:dyDescent="0.15">
      <c r="A1586">
        <v>249</v>
      </c>
      <c r="B1586">
        <v>3</v>
      </c>
      <c r="C1586">
        <v>3</v>
      </c>
      <c r="D1586">
        <v>3</v>
      </c>
      <c r="E1586">
        <v>0</v>
      </c>
      <c r="G1586" s="1">
        <v>44690</v>
      </c>
      <c r="H1586" t="s">
        <v>2262</v>
      </c>
      <c r="I1586" t="s">
        <v>56</v>
      </c>
      <c r="J1586">
        <v>256</v>
      </c>
      <c r="K1586" s="1">
        <v>43803</v>
      </c>
      <c r="L1586" s="1">
        <v>43803</v>
      </c>
      <c r="M1586" s="1">
        <v>43801</v>
      </c>
      <c r="N1586" t="s">
        <v>2147</v>
      </c>
      <c r="O1586" t="s">
        <v>2144</v>
      </c>
      <c r="P1586" t="s">
        <v>2145</v>
      </c>
      <c r="Q1586" t="s">
        <v>2146</v>
      </c>
      <c r="R1586" s="1">
        <v>45627</v>
      </c>
      <c r="T1586" t="s">
        <v>2653</v>
      </c>
      <c r="U1586" t="s">
        <v>2142</v>
      </c>
      <c r="W1586" t="s">
        <v>2143</v>
      </c>
      <c r="X1586" t="s">
        <v>59</v>
      </c>
      <c r="Y1586" t="s">
        <v>2144</v>
      </c>
      <c r="Z1586" t="s">
        <v>2145</v>
      </c>
      <c r="AA1586" t="s">
        <v>2146</v>
      </c>
      <c r="AC1586">
        <v>1</v>
      </c>
      <c r="AG1586" t="s">
        <v>2258</v>
      </c>
      <c r="AL1586">
        <v>0</v>
      </c>
      <c r="AM1586">
        <v>0</v>
      </c>
      <c r="AN1586">
        <v>1</v>
      </c>
      <c r="AO1586">
        <v>1</v>
      </c>
      <c r="AR1586" s="2">
        <v>44691.421689814815</v>
      </c>
      <c r="AS1586" s="2">
        <v>44691.421689814815</v>
      </c>
      <c r="AT1586">
        <v>512272</v>
      </c>
      <c r="AU1586">
        <v>1</v>
      </c>
      <c r="AV1586">
        <v>0</v>
      </c>
      <c r="AW1586">
        <v>1</v>
      </c>
      <c r="AX1586" t="s">
        <v>2653</v>
      </c>
      <c r="AY1586" t="s">
        <v>2142</v>
      </c>
      <c r="BA1586" s="2">
        <v>44691.420543981483</v>
      </c>
      <c r="BB1586" s="2">
        <v>44183</v>
      </c>
      <c r="BC1586">
        <v>512272</v>
      </c>
      <c r="BD1586">
        <v>3</v>
      </c>
    </row>
    <row r="1587" spans="1:56" hidden="1" x14ac:dyDescent="0.15">
      <c r="A1587">
        <v>249</v>
      </c>
      <c r="B1587">
        <v>3</v>
      </c>
      <c r="C1587">
        <v>3</v>
      </c>
      <c r="D1587">
        <v>3</v>
      </c>
      <c r="E1587">
        <v>0</v>
      </c>
      <c r="G1587" s="1">
        <v>44690</v>
      </c>
      <c r="H1587" t="s">
        <v>2262</v>
      </c>
      <c r="I1587" t="s">
        <v>56</v>
      </c>
      <c r="J1587">
        <v>256</v>
      </c>
      <c r="K1587" s="1">
        <v>43803</v>
      </c>
      <c r="L1587" s="1">
        <v>43803</v>
      </c>
      <c r="M1587" s="1">
        <v>43801</v>
      </c>
      <c r="N1587" t="s">
        <v>2147</v>
      </c>
      <c r="O1587" t="s">
        <v>2144</v>
      </c>
      <c r="P1587" t="s">
        <v>2145</v>
      </c>
      <c r="Q1587" t="s">
        <v>2146</v>
      </c>
      <c r="R1587" s="1">
        <v>45627</v>
      </c>
      <c r="T1587" t="s">
        <v>2653</v>
      </c>
      <c r="U1587" t="s">
        <v>2142</v>
      </c>
      <c r="W1587" t="s">
        <v>2143</v>
      </c>
      <c r="X1587" t="s">
        <v>59</v>
      </c>
      <c r="Y1587" t="s">
        <v>2144</v>
      </c>
      <c r="Z1587" t="s">
        <v>2145</v>
      </c>
      <c r="AA1587" t="s">
        <v>2146</v>
      </c>
      <c r="AC1587">
        <v>1</v>
      </c>
      <c r="AG1587" t="s">
        <v>2258</v>
      </c>
      <c r="AL1587">
        <v>0</v>
      </c>
      <c r="AM1587">
        <v>0</v>
      </c>
      <c r="AN1587">
        <v>1</v>
      </c>
      <c r="AO1587">
        <v>1</v>
      </c>
      <c r="AR1587" s="2">
        <v>44691.421689814815</v>
      </c>
      <c r="AS1587" s="2">
        <v>44691.421689814815</v>
      </c>
      <c r="AT1587">
        <v>512272</v>
      </c>
      <c r="AU1587">
        <v>2</v>
      </c>
      <c r="AV1587">
        <v>0</v>
      </c>
      <c r="AW1587">
        <v>1</v>
      </c>
      <c r="AX1587" t="s">
        <v>2654</v>
      </c>
      <c r="AY1587" t="s">
        <v>2655</v>
      </c>
      <c r="BA1587" s="2">
        <v>44691.420914351853</v>
      </c>
      <c r="BB1587" s="2">
        <v>44691.420914351853</v>
      </c>
      <c r="BC1587">
        <v>512272</v>
      </c>
      <c r="BD1587">
        <v>3</v>
      </c>
    </row>
    <row r="1588" spans="1:56" hidden="1" x14ac:dyDescent="0.15">
      <c r="A1588">
        <v>250</v>
      </c>
      <c r="B1588">
        <v>1</v>
      </c>
      <c r="C1588">
        <v>1</v>
      </c>
      <c r="D1588">
        <v>3</v>
      </c>
      <c r="E1588">
        <v>0</v>
      </c>
      <c r="G1588" s="1">
        <v>43818</v>
      </c>
      <c r="H1588" t="s">
        <v>55</v>
      </c>
      <c r="I1588" t="s">
        <v>56</v>
      </c>
      <c r="J1588">
        <v>257</v>
      </c>
      <c r="K1588" s="1">
        <v>43818</v>
      </c>
      <c r="L1588" s="1">
        <v>43818</v>
      </c>
      <c r="M1588" s="1">
        <v>43815</v>
      </c>
      <c r="N1588" t="s">
        <v>2153</v>
      </c>
      <c r="O1588" t="s">
        <v>2154</v>
      </c>
      <c r="P1588" t="s">
        <v>2155</v>
      </c>
      <c r="Q1588" t="s">
        <v>2156</v>
      </c>
      <c r="R1588" s="1">
        <v>45641</v>
      </c>
      <c r="U1588" t="s">
        <v>2148</v>
      </c>
      <c r="W1588" t="s">
        <v>2149</v>
      </c>
      <c r="X1588" t="s">
        <v>201</v>
      </c>
      <c r="Y1588" t="s">
        <v>2150</v>
      </c>
      <c r="Z1588" t="s">
        <v>2151</v>
      </c>
      <c r="AA1588" t="s">
        <v>2152</v>
      </c>
      <c r="AC1588">
        <v>1</v>
      </c>
      <c r="AL1588">
        <v>0</v>
      </c>
      <c r="AM1588">
        <v>0</v>
      </c>
      <c r="AN1588">
        <v>1</v>
      </c>
      <c r="AO1588">
        <v>1</v>
      </c>
      <c r="AR1588" s="2">
        <v>44183</v>
      </c>
      <c r="AS1588" s="2">
        <v>44183</v>
      </c>
      <c r="AT1588" t="s">
        <v>63</v>
      </c>
      <c r="AU1588">
        <v>1</v>
      </c>
      <c r="AV1588">
        <v>0</v>
      </c>
      <c r="AW1588">
        <v>0</v>
      </c>
      <c r="AY1588" t="s">
        <v>2157</v>
      </c>
      <c r="BA1588" s="2">
        <v>44183</v>
      </c>
      <c r="BB1588" s="2">
        <v>44183</v>
      </c>
      <c r="BC1588" t="s">
        <v>63</v>
      </c>
      <c r="BD1588">
        <v>2</v>
      </c>
    </row>
    <row r="1589" spans="1:56" hidden="1" x14ac:dyDescent="0.15">
      <c r="A1589">
        <v>250</v>
      </c>
      <c r="B1589">
        <v>2</v>
      </c>
      <c r="C1589">
        <v>4</v>
      </c>
      <c r="D1589">
        <v>3</v>
      </c>
      <c r="E1589">
        <v>0</v>
      </c>
      <c r="G1589" s="1">
        <v>44732</v>
      </c>
      <c r="H1589" t="s">
        <v>2359</v>
      </c>
      <c r="I1589" t="s">
        <v>56</v>
      </c>
      <c r="J1589">
        <v>257</v>
      </c>
      <c r="K1589" s="1">
        <v>43818</v>
      </c>
      <c r="L1589" s="1">
        <v>43818</v>
      </c>
      <c r="M1589" s="1">
        <v>43815</v>
      </c>
      <c r="N1589" t="s">
        <v>2153</v>
      </c>
      <c r="O1589" t="s">
        <v>2154</v>
      </c>
      <c r="P1589" t="s">
        <v>2155</v>
      </c>
      <c r="Q1589" t="s">
        <v>2156</v>
      </c>
      <c r="R1589" s="1">
        <v>45641</v>
      </c>
      <c r="S1589" s="1">
        <v>44732</v>
      </c>
      <c r="U1589" t="s">
        <v>2148</v>
      </c>
      <c r="W1589" t="s">
        <v>2149</v>
      </c>
      <c r="X1589" t="s">
        <v>201</v>
      </c>
      <c r="Y1589" t="s">
        <v>2150</v>
      </c>
      <c r="Z1589" t="s">
        <v>2151</v>
      </c>
      <c r="AA1589" t="s">
        <v>2152</v>
      </c>
      <c r="AC1589">
        <v>1</v>
      </c>
      <c r="AG1589" t="s">
        <v>2258</v>
      </c>
      <c r="AL1589">
        <v>0</v>
      </c>
      <c r="AM1589">
        <v>0</v>
      </c>
      <c r="AN1589">
        <v>1</v>
      </c>
      <c r="AO1589">
        <v>1</v>
      </c>
      <c r="AR1589" s="2">
        <v>44740.586909722224</v>
      </c>
      <c r="AS1589" s="2">
        <v>44740.586909722224</v>
      </c>
      <c r="AT1589">
        <v>512272</v>
      </c>
      <c r="AU1589">
        <v>1</v>
      </c>
      <c r="AV1589">
        <v>0</v>
      </c>
      <c r="AW1589">
        <v>0</v>
      </c>
      <c r="AY1589" t="s">
        <v>2157</v>
      </c>
      <c r="BA1589" s="2">
        <v>44183</v>
      </c>
      <c r="BB1589" s="2">
        <v>44183</v>
      </c>
      <c r="BC1589" t="s">
        <v>63</v>
      </c>
      <c r="BD1589">
        <v>2</v>
      </c>
    </row>
    <row r="1590" spans="1:56" hidden="1" x14ac:dyDescent="0.15">
      <c r="A1590">
        <v>251</v>
      </c>
      <c r="B1590">
        <v>1</v>
      </c>
      <c r="C1590">
        <v>1</v>
      </c>
      <c r="D1590">
        <v>3</v>
      </c>
      <c r="E1590">
        <v>0</v>
      </c>
      <c r="G1590" s="1">
        <v>43836</v>
      </c>
      <c r="H1590" t="s">
        <v>83</v>
      </c>
      <c r="I1590" t="s">
        <v>56</v>
      </c>
      <c r="J1590">
        <v>258</v>
      </c>
      <c r="K1590" s="1">
        <v>43836</v>
      </c>
      <c r="L1590" s="1">
        <v>43836</v>
      </c>
      <c r="M1590" s="1">
        <v>43797</v>
      </c>
      <c r="N1590" t="s">
        <v>2163</v>
      </c>
      <c r="O1590" t="s">
        <v>2164</v>
      </c>
      <c r="P1590" t="s">
        <v>2165</v>
      </c>
      <c r="Q1590" t="s">
        <v>2166</v>
      </c>
      <c r="R1590" s="1">
        <v>45623</v>
      </c>
      <c r="U1590" t="s">
        <v>2158</v>
      </c>
      <c r="W1590" t="s">
        <v>2159</v>
      </c>
      <c r="X1590" t="s">
        <v>59</v>
      </c>
      <c r="Y1590" t="s">
        <v>2160</v>
      </c>
      <c r="Z1590" t="s">
        <v>2161</v>
      </c>
      <c r="AA1590" t="s">
        <v>2162</v>
      </c>
      <c r="AC1590">
        <v>1</v>
      </c>
      <c r="AL1590">
        <v>0</v>
      </c>
      <c r="AM1590">
        <v>0</v>
      </c>
      <c r="AN1590">
        <v>1</v>
      </c>
      <c r="AO1590">
        <v>1</v>
      </c>
      <c r="AR1590" s="2">
        <v>44183</v>
      </c>
      <c r="AS1590" s="2">
        <v>44183</v>
      </c>
      <c r="AT1590" t="s">
        <v>63</v>
      </c>
      <c r="AU1590">
        <v>1</v>
      </c>
      <c r="AV1590">
        <v>0</v>
      </c>
      <c r="AW1590">
        <v>0</v>
      </c>
      <c r="AY1590" t="s">
        <v>2167</v>
      </c>
      <c r="BA1590" s="2">
        <v>44183</v>
      </c>
      <c r="BB1590" s="2">
        <v>44183</v>
      </c>
      <c r="BC1590" t="s">
        <v>63</v>
      </c>
      <c r="BD1590">
        <v>1</v>
      </c>
    </row>
    <row r="1591" spans="1:56" hidden="1" x14ac:dyDescent="0.15">
      <c r="A1591">
        <v>252</v>
      </c>
      <c r="B1591">
        <v>1</v>
      </c>
      <c r="C1591">
        <v>1</v>
      </c>
      <c r="D1591">
        <v>3</v>
      </c>
      <c r="E1591">
        <v>0</v>
      </c>
      <c r="G1591" s="1">
        <v>43860</v>
      </c>
      <c r="H1591" t="s">
        <v>55</v>
      </c>
      <c r="I1591" t="s">
        <v>56</v>
      </c>
      <c r="J1591">
        <v>259</v>
      </c>
      <c r="K1591" s="1">
        <v>43860</v>
      </c>
      <c r="L1591" s="1">
        <v>43860</v>
      </c>
      <c r="M1591" s="1">
        <v>43854</v>
      </c>
      <c r="N1591" t="s">
        <v>2173</v>
      </c>
      <c r="O1591" t="s">
        <v>2170</v>
      </c>
      <c r="P1591" t="s">
        <v>2174</v>
      </c>
      <c r="Q1591" t="s">
        <v>2166</v>
      </c>
      <c r="R1591" s="1">
        <v>45680</v>
      </c>
      <c r="U1591" t="s">
        <v>2168</v>
      </c>
      <c r="W1591" t="s">
        <v>2169</v>
      </c>
      <c r="X1591" t="s">
        <v>201</v>
      </c>
      <c r="Y1591" t="s">
        <v>2170</v>
      </c>
      <c r="Z1591" t="s">
        <v>2171</v>
      </c>
      <c r="AA1591" t="s">
        <v>2172</v>
      </c>
      <c r="AC1591">
        <v>1</v>
      </c>
      <c r="AL1591">
        <v>0</v>
      </c>
      <c r="AM1591">
        <v>0</v>
      </c>
      <c r="AN1591">
        <v>1</v>
      </c>
      <c r="AO1591">
        <v>1</v>
      </c>
      <c r="AR1591" s="2">
        <v>44183</v>
      </c>
      <c r="AS1591" s="2">
        <v>44183</v>
      </c>
      <c r="AT1591" t="s">
        <v>63</v>
      </c>
      <c r="AU1591">
        <v>1</v>
      </c>
      <c r="AV1591">
        <v>0</v>
      </c>
      <c r="AW1591">
        <v>0</v>
      </c>
      <c r="AY1591" t="s">
        <v>2175</v>
      </c>
      <c r="BA1591" s="2">
        <v>44183</v>
      </c>
      <c r="BB1591" s="2">
        <v>44183</v>
      </c>
      <c r="BC1591" t="s">
        <v>63</v>
      </c>
      <c r="BD1591">
        <v>5</v>
      </c>
    </row>
    <row r="1592" spans="1:56" hidden="1" x14ac:dyDescent="0.15">
      <c r="A1592">
        <v>252</v>
      </c>
      <c r="B1592">
        <v>5</v>
      </c>
      <c r="C1592">
        <v>3</v>
      </c>
      <c r="D1592">
        <v>3</v>
      </c>
      <c r="E1592">
        <v>0</v>
      </c>
      <c r="G1592" s="1">
        <v>44314</v>
      </c>
      <c r="H1592" t="s">
        <v>2262</v>
      </c>
      <c r="I1592" t="s">
        <v>56</v>
      </c>
      <c r="J1592">
        <v>259</v>
      </c>
      <c r="K1592" s="1">
        <v>43860</v>
      </c>
      <c r="L1592" s="1">
        <v>43860</v>
      </c>
      <c r="M1592" s="1">
        <v>43854</v>
      </c>
      <c r="N1592" t="s">
        <v>3569</v>
      </c>
      <c r="O1592" t="s">
        <v>2170</v>
      </c>
      <c r="P1592" t="s">
        <v>2174</v>
      </c>
      <c r="Q1592" t="s">
        <v>2172</v>
      </c>
      <c r="R1592" s="1">
        <v>45680</v>
      </c>
      <c r="T1592" t="s">
        <v>3568</v>
      </c>
      <c r="U1592" t="s">
        <v>2168</v>
      </c>
      <c r="W1592" t="s">
        <v>2444</v>
      </c>
      <c r="X1592" t="s">
        <v>201</v>
      </c>
      <c r="Y1592" t="s">
        <v>2170</v>
      </c>
      <c r="Z1592" t="s">
        <v>2174</v>
      </c>
      <c r="AA1592" t="s">
        <v>2172</v>
      </c>
      <c r="AC1592">
        <v>1</v>
      </c>
      <c r="AG1592" t="s">
        <v>2258</v>
      </c>
      <c r="AL1592">
        <v>0</v>
      </c>
      <c r="AN1592">
        <v>1</v>
      </c>
      <c r="AO1592">
        <v>1</v>
      </c>
      <c r="AR1592" s="2">
        <v>45266.465497685182</v>
      </c>
      <c r="AS1592" s="2">
        <v>45266.465497685182</v>
      </c>
      <c r="AT1592">
        <v>512272</v>
      </c>
      <c r="AU1592">
        <v>1</v>
      </c>
      <c r="AV1592">
        <v>0</v>
      </c>
      <c r="AW1592">
        <v>2</v>
      </c>
      <c r="AX1592" t="s">
        <v>3567</v>
      </c>
      <c r="AY1592" t="s">
        <v>2175</v>
      </c>
      <c r="BA1592" s="2">
        <v>45266.462326388886</v>
      </c>
      <c r="BB1592" s="2">
        <v>44183</v>
      </c>
      <c r="BC1592">
        <v>512272</v>
      </c>
      <c r="BD1592">
        <v>5</v>
      </c>
    </row>
    <row r="1593" spans="1:56" hidden="1" x14ac:dyDescent="0.15">
      <c r="A1593">
        <v>253</v>
      </c>
      <c r="B1593">
        <v>1</v>
      </c>
      <c r="C1593">
        <v>1</v>
      </c>
      <c r="D1593">
        <v>3</v>
      </c>
      <c r="E1593">
        <v>0</v>
      </c>
      <c r="G1593" s="1">
        <v>43878</v>
      </c>
      <c r="H1593" t="s">
        <v>83</v>
      </c>
      <c r="I1593" t="s">
        <v>56</v>
      </c>
      <c r="J1593">
        <v>260</v>
      </c>
      <c r="K1593" s="1">
        <v>43878</v>
      </c>
      <c r="L1593" s="1">
        <v>43878</v>
      </c>
      <c r="M1593" s="1">
        <v>43657</v>
      </c>
      <c r="N1593" t="s">
        <v>2181</v>
      </c>
      <c r="O1593" t="s">
        <v>2178</v>
      </c>
      <c r="P1593" t="s">
        <v>2179</v>
      </c>
      <c r="Q1593" t="s">
        <v>2180</v>
      </c>
      <c r="R1593" s="1">
        <v>45483</v>
      </c>
      <c r="U1593" t="s">
        <v>2176</v>
      </c>
      <c r="W1593" t="s">
        <v>2177</v>
      </c>
      <c r="X1593" t="s">
        <v>59</v>
      </c>
      <c r="Y1593" t="s">
        <v>2178</v>
      </c>
      <c r="Z1593" t="s">
        <v>2179</v>
      </c>
      <c r="AA1593" t="s">
        <v>2180</v>
      </c>
      <c r="AC1593">
        <v>1</v>
      </c>
      <c r="AL1593">
        <v>0</v>
      </c>
      <c r="AM1593">
        <v>0</v>
      </c>
      <c r="AN1593">
        <v>1</v>
      </c>
      <c r="AO1593">
        <v>1</v>
      </c>
      <c r="AR1593" s="2">
        <v>44183</v>
      </c>
      <c r="AS1593" s="2">
        <v>44183</v>
      </c>
      <c r="AT1593" t="s">
        <v>63</v>
      </c>
      <c r="AU1593">
        <v>1</v>
      </c>
      <c r="AV1593">
        <v>0</v>
      </c>
      <c r="AW1593">
        <v>0</v>
      </c>
      <c r="AY1593" t="s">
        <v>2176</v>
      </c>
      <c r="BA1593" s="2">
        <v>44183</v>
      </c>
      <c r="BB1593" s="2">
        <v>44183</v>
      </c>
      <c r="BC1593" t="s">
        <v>63</v>
      </c>
      <c r="BD1593">
        <v>1</v>
      </c>
    </row>
    <row r="1594" spans="1:56" hidden="1" x14ac:dyDescent="0.15">
      <c r="A1594">
        <v>254</v>
      </c>
      <c r="B1594">
        <v>1</v>
      </c>
      <c r="C1594">
        <v>1</v>
      </c>
      <c r="D1594">
        <v>3</v>
      </c>
      <c r="E1594">
        <v>0</v>
      </c>
      <c r="G1594" s="1">
        <v>43895</v>
      </c>
      <c r="H1594" t="s">
        <v>55</v>
      </c>
      <c r="I1594" t="s">
        <v>56</v>
      </c>
      <c r="J1594">
        <v>261</v>
      </c>
      <c r="K1594" s="1">
        <v>43895</v>
      </c>
      <c r="L1594" s="1">
        <v>43895</v>
      </c>
      <c r="M1594" s="1">
        <v>43894</v>
      </c>
      <c r="N1594" t="s">
        <v>2187</v>
      </c>
      <c r="O1594" t="s">
        <v>2184</v>
      </c>
      <c r="P1594" t="s">
        <v>2185</v>
      </c>
      <c r="Q1594" t="s">
        <v>2186</v>
      </c>
      <c r="R1594" s="1">
        <v>45719</v>
      </c>
      <c r="U1594" t="s">
        <v>2182</v>
      </c>
      <c r="W1594" t="s">
        <v>2183</v>
      </c>
      <c r="X1594" t="s">
        <v>835</v>
      </c>
      <c r="Y1594" t="s">
        <v>2184</v>
      </c>
      <c r="Z1594" t="s">
        <v>2185</v>
      </c>
      <c r="AA1594" t="s">
        <v>2186</v>
      </c>
      <c r="AC1594">
        <v>1</v>
      </c>
      <c r="AL1594">
        <v>0</v>
      </c>
      <c r="AM1594">
        <v>0</v>
      </c>
      <c r="AN1594">
        <v>1</v>
      </c>
      <c r="AO1594">
        <v>1</v>
      </c>
      <c r="AR1594" s="2">
        <v>44183</v>
      </c>
      <c r="AS1594" s="2">
        <v>44183</v>
      </c>
      <c r="AT1594" t="s">
        <v>63</v>
      </c>
      <c r="AU1594">
        <v>1</v>
      </c>
      <c r="AV1594">
        <v>0</v>
      </c>
      <c r="AW1594">
        <v>0</v>
      </c>
      <c r="AY1594" t="s">
        <v>2188</v>
      </c>
      <c r="BA1594" s="2">
        <v>44183</v>
      </c>
      <c r="BB1594" s="2">
        <v>44183</v>
      </c>
      <c r="BC1594" t="s">
        <v>63</v>
      </c>
      <c r="BD1594">
        <v>4</v>
      </c>
    </row>
    <row r="1595" spans="1:56" hidden="1" x14ac:dyDescent="0.15">
      <c r="A1595">
        <v>254</v>
      </c>
      <c r="B1595">
        <v>4</v>
      </c>
      <c r="C1595">
        <v>3</v>
      </c>
      <c r="D1595">
        <v>3</v>
      </c>
      <c r="E1595">
        <v>0</v>
      </c>
      <c r="F1595">
        <f>-23-6</f>
        <v>-29</v>
      </c>
      <c r="G1595" s="1">
        <v>45056</v>
      </c>
      <c r="H1595" t="s">
        <v>2262</v>
      </c>
      <c r="I1595" t="s">
        <v>56</v>
      </c>
      <c r="J1595">
        <v>261</v>
      </c>
      <c r="K1595" s="1">
        <v>43895</v>
      </c>
      <c r="L1595" s="1">
        <v>43895</v>
      </c>
      <c r="M1595" s="1">
        <v>43894</v>
      </c>
      <c r="N1595" t="s">
        <v>2187</v>
      </c>
      <c r="O1595" t="s">
        <v>2184</v>
      </c>
      <c r="P1595" t="s">
        <v>2185</v>
      </c>
      <c r="Q1595" t="s">
        <v>2186</v>
      </c>
      <c r="R1595" s="1">
        <v>45719</v>
      </c>
      <c r="T1595" t="s">
        <v>3117</v>
      </c>
      <c r="U1595" t="s">
        <v>3116</v>
      </c>
      <c r="W1595" t="s">
        <v>2183</v>
      </c>
      <c r="X1595" t="s">
        <v>835</v>
      </c>
      <c r="Y1595" t="s">
        <v>2184</v>
      </c>
      <c r="Z1595" t="s">
        <v>3115</v>
      </c>
      <c r="AA1595" t="s">
        <v>2186</v>
      </c>
      <c r="AC1595">
        <v>1</v>
      </c>
      <c r="AG1595" t="s">
        <v>2258</v>
      </c>
      <c r="AL1595">
        <v>0</v>
      </c>
      <c r="AM1595">
        <v>0</v>
      </c>
      <c r="AN1595">
        <v>1</v>
      </c>
      <c r="AO1595">
        <v>1</v>
      </c>
      <c r="AR1595" s="2">
        <v>45057.390879629631</v>
      </c>
      <c r="AS1595" s="2">
        <v>45057.390879629631</v>
      </c>
      <c r="AT1595">
        <v>512272</v>
      </c>
      <c r="AU1595">
        <v>1</v>
      </c>
      <c r="AV1595">
        <v>0</v>
      </c>
      <c r="AW1595">
        <v>2</v>
      </c>
      <c r="AX1595" t="s">
        <v>3114</v>
      </c>
      <c r="AY1595" t="s">
        <v>2188</v>
      </c>
      <c r="BA1595" s="2">
        <v>45057.389872685184</v>
      </c>
      <c r="BB1595" s="2">
        <v>44183</v>
      </c>
      <c r="BC1595">
        <v>512272</v>
      </c>
      <c r="BD1595">
        <v>4</v>
      </c>
    </row>
    <row r="1596" spans="1:56" hidden="1" x14ac:dyDescent="0.15">
      <c r="A1596">
        <v>255</v>
      </c>
      <c r="B1596">
        <v>1</v>
      </c>
      <c r="C1596">
        <v>1</v>
      </c>
      <c r="D1596">
        <v>3</v>
      </c>
      <c r="E1596">
        <v>0</v>
      </c>
      <c r="G1596" s="1">
        <v>43899</v>
      </c>
      <c r="H1596" t="s">
        <v>83</v>
      </c>
      <c r="I1596" t="s">
        <v>56</v>
      </c>
      <c r="J1596">
        <v>262</v>
      </c>
      <c r="K1596" s="1">
        <v>43899</v>
      </c>
      <c r="L1596" s="1">
        <v>43899</v>
      </c>
      <c r="M1596" s="1">
        <v>42638</v>
      </c>
      <c r="N1596" t="s">
        <v>2194</v>
      </c>
      <c r="O1596" t="s">
        <v>2191</v>
      </c>
      <c r="P1596" t="s">
        <v>2192</v>
      </c>
      <c r="Q1596" t="s">
        <v>2193</v>
      </c>
      <c r="R1596" s="1">
        <v>44463</v>
      </c>
      <c r="U1596" t="s">
        <v>2189</v>
      </c>
      <c r="W1596" t="s">
        <v>2190</v>
      </c>
      <c r="X1596" t="s">
        <v>59</v>
      </c>
      <c r="Y1596" t="s">
        <v>2191</v>
      </c>
      <c r="Z1596" t="s">
        <v>2192</v>
      </c>
      <c r="AA1596" t="s">
        <v>2193</v>
      </c>
      <c r="AC1596">
        <v>1</v>
      </c>
      <c r="AL1596">
        <v>0</v>
      </c>
      <c r="AM1596">
        <v>0</v>
      </c>
      <c r="AN1596">
        <v>1</v>
      </c>
      <c r="AO1596">
        <v>1</v>
      </c>
      <c r="AR1596" s="2">
        <v>44183</v>
      </c>
      <c r="AS1596" s="2">
        <v>44183</v>
      </c>
      <c r="AT1596" t="s">
        <v>63</v>
      </c>
      <c r="AU1596">
        <v>1</v>
      </c>
      <c r="AV1596">
        <v>0</v>
      </c>
      <c r="AW1596">
        <v>0</v>
      </c>
      <c r="AY1596" t="s">
        <v>2189</v>
      </c>
      <c r="BA1596" s="2">
        <v>44183</v>
      </c>
      <c r="BB1596" s="2">
        <v>44183</v>
      </c>
      <c r="BC1596" t="s">
        <v>63</v>
      </c>
      <c r="BD1596">
        <v>1</v>
      </c>
    </row>
    <row r="1597" spans="1:56" hidden="1" x14ac:dyDescent="0.15">
      <c r="A1597">
        <v>256</v>
      </c>
      <c r="B1597">
        <v>1</v>
      </c>
      <c r="C1597">
        <v>1</v>
      </c>
      <c r="D1597">
        <v>3</v>
      </c>
      <c r="E1597">
        <v>0</v>
      </c>
      <c r="G1597" s="1">
        <v>43907</v>
      </c>
      <c r="H1597" t="s">
        <v>55</v>
      </c>
      <c r="I1597" t="s">
        <v>56</v>
      </c>
      <c r="J1597">
        <v>263</v>
      </c>
      <c r="K1597" s="1">
        <v>43907</v>
      </c>
      <c r="L1597" s="1">
        <v>43907</v>
      </c>
      <c r="M1597" s="1">
        <v>43900</v>
      </c>
      <c r="N1597" t="s">
        <v>2200</v>
      </c>
      <c r="O1597" t="s">
        <v>1187</v>
      </c>
      <c r="P1597" t="s">
        <v>2201</v>
      </c>
      <c r="Q1597" t="s">
        <v>2202</v>
      </c>
      <c r="R1597" s="1">
        <v>45725</v>
      </c>
      <c r="U1597" t="s">
        <v>2195</v>
      </c>
      <c r="W1597" t="s">
        <v>2196</v>
      </c>
      <c r="X1597" t="s">
        <v>201</v>
      </c>
      <c r="Y1597" t="s">
        <v>2197</v>
      </c>
      <c r="Z1597" t="s">
        <v>2198</v>
      </c>
      <c r="AA1597" t="s">
        <v>2199</v>
      </c>
      <c r="AC1597">
        <v>1</v>
      </c>
      <c r="AL1597">
        <v>0</v>
      </c>
      <c r="AM1597">
        <v>0</v>
      </c>
      <c r="AN1597">
        <v>1</v>
      </c>
      <c r="AO1597">
        <v>1</v>
      </c>
      <c r="AR1597" s="2">
        <v>44183</v>
      </c>
      <c r="AS1597" s="2">
        <v>44183</v>
      </c>
      <c r="AT1597" t="s">
        <v>63</v>
      </c>
      <c r="AU1597">
        <v>1</v>
      </c>
      <c r="AV1597">
        <v>0</v>
      </c>
      <c r="AW1597">
        <v>0</v>
      </c>
      <c r="AY1597" t="s">
        <v>2203</v>
      </c>
      <c r="BA1597" s="2">
        <v>44183</v>
      </c>
      <c r="BB1597" s="2">
        <v>44183</v>
      </c>
      <c r="BC1597" t="s">
        <v>63</v>
      </c>
      <c r="BD1597">
        <v>8</v>
      </c>
    </row>
    <row r="1598" spans="1:56" hidden="1" x14ac:dyDescent="0.15">
      <c r="A1598">
        <v>256</v>
      </c>
      <c r="B1598">
        <v>6</v>
      </c>
      <c r="C1598">
        <v>3</v>
      </c>
      <c r="D1598">
        <v>3</v>
      </c>
      <c r="E1598">
        <v>0</v>
      </c>
      <c r="F1598">
        <f>-20-36</f>
        <v>-56</v>
      </c>
      <c r="G1598" s="1">
        <v>44183</v>
      </c>
      <c r="H1598" t="s">
        <v>2267</v>
      </c>
      <c r="I1598" t="s">
        <v>56</v>
      </c>
      <c r="J1598">
        <v>263</v>
      </c>
      <c r="K1598" s="1">
        <v>44183</v>
      </c>
      <c r="L1598" s="1">
        <v>43907</v>
      </c>
      <c r="M1598" s="1">
        <v>43900</v>
      </c>
      <c r="N1598" t="s">
        <v>2200</v>
      </c>
      <c r="O1598" t="s">
        <v>1187</v>
      </c>
      <c r="P1598" t="s">
        <v>2201</v>
      </c>
      <c r="Q1598" t="s">
        <v>2202</v>
      </c>
      <c r="R1598" s="1">
        <v>45725</v>
      </c>
      <c r="T1598" t="s">
        <v>2263</v>
      </c>
      <c r="U1598" t="s">
        <v>2195</v>
      </c>
      <c r="W1598" t="s">
        <v>2196</v>
      </c>
      <c r="X1598" t="s">
        <v>201</v>
      </c>
      <c r="Y1598" t="s">
        <v>2197</v>
      </c>
      <c r="Z1598" t="s">
        <v>2198</v>
      </c>
      <c r="AA1598" t="s">
        <v>2199</v>
      </c>
      <c r="AC1598">
        <v>1</v>
      </c>
      <c r="AG1598" t="s">
        <v>2258</v>
      </c>
      <c r="AL1598">
        <v>0</v>
      </c>
      <c r="AM1598">
        <v>0</v>
      </c>
      <c r="AN1598">
        <v>1</v>
      </c>
      <c r="AO1598">
        <v>1</v>
      </c>
      <c r="AR1598" s="2">
        <v>44208.665983796294</v>
      </c>
      <c r="AS1598" s="2">
        <v>44208.665983796294</v>
      </c>
      <c r="AT1598">
        <v>512272</v>
      </c>
      <c r="AU1598">
        <v>1</v>
      </c>
      <c r="AV1598">
        <v>0</v>
      </c>
      <c r="AW1598">
        <v>2</v>
      </c>
      <c r="AY1598" t="s">
        <v>2203</v>
      </c>
      <c r="BA1598" s="2">
        <v>44186.56523148148</v>
      </c>
      <c r="BB1598" s="2">
        <v>44183</v>
      </c>
      <c r="BC1598">
        <v>512272</v>
      </c>
      <c r="BD1598">
        <v>8</v>
      </c>
    </row>
    <row r="1599" spans="1:56" hidden="1" x14ac:dyDescent="0.15">
      <c r="A1599">
        <v>256</v>
      </c>
      <c r="B1599">
        <v>6</v>
      </c>
      <c r="C1599">
        <v>3</v>
      </c>
      <c r="D1599">
        <v>3</v>
      </c>
      <c r="E1599">
        <v>0</v>
      </c>
      <c r="F1599">
        <f>-20-36</f>
        <v>-56</v>
      </c>
      <c r="G1599" s="1">
        <v>44183</v>
      </c>
      <c r="H1599" t="s">
        <v>2267</v>
      </c>
      <c r="I1599" t="s">
        <v>56</v>
      </c>
      <c r="J1599">
        <v>263</v>
      </c>
      <c r="K1599" s="1">
        <v>44183</v>
      </c>
      <c r="L1599" s="1">
        <v>43907</v>
      </c>
      <c r="M1599" s="1">
        <v>43900</v>
      </c>
      <c r="N1599" t="s">
        <v>2264</v>
      </c>
      <c r="O1599" t="s">
        <v>2197</v>
      </c>
      <c r="P1599" t="s">
        <v>2198</v>
      </c>
      <c r="Q1599" t="s">
        <v>2199</v>
      </c>
      <c r="R1599" s="1">
        <v>45725</v>
      </c>
      <c r="T1599" t="s">
        <v>2263</v>
      </c>
      <c r="U1599" t="s">
        <v>2195</v>
      </c>
      <c r="W1599" t="s">
        <v>2196</v>
      </c>
      <c r="X1599" t="s">
        <v>201</v>
      </c>
      <c r="Y1599" t="s">
        <v>2197</v>
      </c>
      <c r="Z1599" t="s">
        <v>2198</v>
      </c>
      <c r="AA1599" t="s">
        <v>2199</v>
      </c>
      <c r="AC1599">
        <v>1</v>
      </c>
      <c r="AG1599" t="s">
        <v>2258</v>
      </c>
      <c r="AL1599">
        <v>0</v>
      </c>
      <c r="AM1599">
        <v>0</v>
      </c>
      <c r="AN1599">
        <v>1</v>
      </c>
      <c r="AO1599">
        <v>1</v>
      </c>
      <c r="AR1599" s="2">
        <v>44208.665983796294</v>
      </c>
      <c r="AS1599" s="2">
        <v>44208.665983796294</v>
      </c>
      <c r="AT1599">
        <v>512272</v>
      </c>
      <c r="AU1599">
        <v>2</v>
      </c>
      <c r="AV1599">
        <v>0</v>
      </c>
      <c r="AW1599">
        <v>2</v>
      </c>
      <c r="AX1599" t="s">
        <v>2265</v>
      </c>
      <c r="AY1599" t="s">
        <v>2266</v>
      </c>
      <c r="BA1599" s="2">
        <v>44186.561678240738</v>
      </c>
      <c r="BB1599" s="2">
        <v>44186.561678240738</v>
      </c>
      <c r="BC1599">
        <v>512272</v>
      </c>
      <c r="BD1599">
        <v>8</v>
      </c>
    </row>
    <row r="1600" spans="1:56" hidden="1" x14ac:dyDescent="0.15">
      <c r="A1600">
        <v>256</v>
      </c>
      <c r="B1600">
        <v>8</v>
      </c>
      <c r="C1600">
        <v>3</v>
      </c>
      <c r="D1600">
        <v>3</v>
      </c>
      <c r="E1600">
        <v>0</v>
      </c>
      <c r="G1600" s="1">
        <v>44768</v>
      </c>
      <c r="H1600" t="s">
        <v>2262</v>
      </c>
      <c r="I1600" t="s">
        <v>56</v>
      </c>
      <c r="J1600">
        <v>263</v>
      </c>
      <c r="K1600" s="1">
        <v>44183</v>
      </c>
      <c r="L1600" s="1">
        <v>43907</v>
      </c>
      <c r="M1600" s="1">
        <v>43900</v>
      </c>
      <c r="N1600" t="s">
        <v>2200</v>
      </c>
      <c r="O1600" t="s">
        <v>1187</v>
      </c>
      <c r="P1600" t="s">
        <v>2201</v>
      </c>
      <c r="Q1600" t="s">
        <v>2202</v>
      </c>
      <c r="R1600" s="1">
        <v>45725</v>
      </c>
      <c r="T1600" t="s">
        <v>2869</v>
      </c>
      <c r="U1600" t="s">
        <v>2868</v>
      </c>
      <c r="W1600" t="s">
        <v>2196</v>
      </c>
      <c r="X1600" t="s">
        <v>59</v>
      </c>
      <c r="Y1600" t="s">
        <v>2197</v>
      </c>
      <c r="Z1600" t="s">
        <v>2198</v>
      </c>
      <c r="AA1600" t="s">
        <v>2199</v>
      </c>
      <c r="AC1600">
        <v>1</v>
      </c>
      <c r="AG1600" t="s">
        <v>2258</v>
      </c>
      <c r="AL1600">
        <v>0</v>
      </c>
      <c r="AM1600">
        <v>0</v>
      </c>
      <c r="AN1600">
        <v>1</v>
      </c>
      <c r="AO1600">
        <v>1</v>
      </c>
      <c r="AR1600" s="2">
        <v>44769.397974537038</v>
      </c>
      <c r="AS1600" s="2">
        <v>44769.397974537038</v>
      </c>
      <c r="AT1600">
        <v>512272</v>
      </c>
      <c r="AU1600">
        <v>1</v>
      </c>
      <c r="AV1600">
        <v>0</v>
      </c>
      <c r="AW1600">
        <v>2</v>
      </c>
      <c r="AY1600" t="s">
        <v>2203</v>
      </c>
      <c r="BA1600" s="2">
        <v>44186.56523148148</v>
      </c>
      <c r="BB1600" s="2">
        <v>44183</v>
      </c>
      <c r="BC1600">
        <v>512272</v>
      </c>
      <c r="BD1600">
        <v>8</v>
      </c>
    </row>
    <row r="1601" spans="1:56" hidden="1" x14ac:dyDescent="0.15">
      <c r="A1601">
        <v>256</v>
      </c>
      <c r="B1601">
        <v>8</v>
      </c>
      <c r="C1601">
        <v>3</v>
      </c>
      <c r="D1601">
        <v>3</v>
      </c>
      <c r="E1601">
        <v>0</v>
      </c>
      <c r="G1601" s="1">
        <v>44768</v>
      </c>
      <c r="H1601" t="s">
        <v>2262</v>
      </c>
      <c r="I1601" t="s">
        <v>56</v>
      </c>
      <c r="J1601">
        <v>263</v>
      </c>
      <c r="K1601" s="1">
        <v>44183</v>
      </c>
      <c r="L1601" s="1">
        <v>43907</v>
      </c>
      <c r="M1601" s="1">
        <v>43900</v>
      </c>
      <c r="N1601" t="s">
        <v>2867</v>
      </c>
      <c r="O1601" t="s">
        <v>2197</v>
      </c>
      <c r="P1601" t="s">
        <v>2198</v>
      </c>
      <c r="Q1601" t="s">
        <v>2199</v>
      </c>
      <c r="R1601" s="1">
        <v>45725</v>
      </c>
      <c r="T1601" t="s">
        <v>2869</v>
      </c>
      <c r="U1601" t="s">
        <v>2868</v>
      </c>
      <c r="W1601" t="s">
        <v>2196</v>
      </c>
      <c r="X1601" t="s">
        <v>59</v>
      </c>
      <c r="Y1601" t="s">
        <v>2197</v>
      </c>
      <c r="Z1601" t="s">
        <v>2198</v>
      </c>
      <c r="AA1601" t="s">
        <v>2199</v>
      </c>
      <c r="AC1601">
        <v>1</v>
      </c>
      <c r="AG1601" t="s">
        <v>2258</v>
      </c>
      <c r="AL1601">
        <v>0</v>
      </c>
      <c r="AM1601">
        <v>0</v>
      </c>
      <c r="AN1601">
        <v>1</v>
      </c>
      <c r="AO1601">
        <v>1</v>
      </c>
      <c r="AR1601" s="2">
        <v>44769.397974537038</v>
      </c>
      <c r="AS1601" s="2">
        <v>44769.397974537038</v>
      </c>
      <c r="AT1601">
        <v>512272</v>
      </c>
      <c r="AU1601">
        <v>2</v>
      </c>
      <c r="AV1601">
        <v>0</v>
      </c>
      <c r="AW1601">
        <v>2</v>
      </c>
      <c r="AX1601" t="s">
        <v>2265</v>
      </c>
      <c r="AY1601" t="s">
        <v>2266</v>
      </c>
      <c r="BA1601" s="2">
        <v>44769.397685185184</v>
      </c>
      <c r="BB1601" s="2">
        <v>44186.561678240738</v>
      </c>
      <c r="BC1601">
        <v>512272</v>
      </c>
      <c r="BD1601">
        <v>8</v>
      </c>
    </row>
    <row r="1602" spans="1:56" hidden="1" x14ac:dyDescent="0.15">
      <c r="A1602">
        <v>257</v>
      </c>
      <c r="B1602">
        <v>1</v>
      </c>
      <c r="C1602">
        <v>1</v>
      </c>
      <c r="D1602">
        <v>3</v>
      </c>
      <c r="E1602">
        <v>0</v>
      </c>
      <c r="G1602" s="1">
        <v>43913</v>
      </c>
      <c r="H1602" t="s">
        <v>55</v>
      </c>
      <c r="I1602" t="s">
        <v>56</v>
      </c>
      <c r="J1602">
        <v>264</v>
      </c>
      <c r="K1602" s="1">
        <v>43913</v>
      </c>
      <c r="L1602" s="1">
        <v>43913</v>
      </c>
      <c r="M1602" s="1">
        <v>43846</v>
      </c>
      <c r="N1602" t="s">
        <v>2209</v>
      </c>
      <c r="O1602" t="s">
        <v>2206</v>
      </c>
      <c r="P1602" t="s">
        <v>2207</v>
      </c>
      <c r="Q1602" t="s">
        <v>2208</v>
      </c>
      <c r="R1602" s="1">
        <v>45672</v>
      </c>
      <c r="U1602" t="s">
        <v>2204</v>
      </c>
      <c r="W1602" t="s">
        <v>2205</v>
      </c>
      <c r="X1602" t="s">
        <v>59</v>
      </c>
      <c r="Y1602" t="s">
        <v>2206</v>
      </c>
      <c r="Z1602" t="s">
        <v>2207</v>
      </c>
      <c r="AA1602" t="s">
        <v>2208</v>
      </c>
      <c r="AC1602">
        <v>1</v>
      </c>
      <c r="AL1602">
        <v>0</v>
      </c>
      <c r="AM1602">
        <v>0</v>
      </c>
      <c r="AN1602">
        <v>1</v>
      </c>
      <c r="AO1602">
        <v>1</v>
      </c>
      <c r="AR1602" s="2">
        <v>44183</v>
      </c>
      <c r="AS1602" s="2">
        <v>44183</v>
      </c>
      <c r="AT1602" t="s">
        <v>63</v>
      </c>
      <c r="AU1602">
        <v>1</v>
      </c>
      <c r="AV1602">
        <v>0</v>
      </c>
      <c r="AW1602">
        <v>0</v>
      </c>
      <c r="AY1602" t="s">
        <v>2204</v>
      </c>
      <c r="BA1602" s="2">
        <v>44183</v>
      </c>
      <c r="BB1602" s="2">
        <v>44183</v>
      </c>
      <c r="BC1602" t="s">
        <v>63</v>
      </c>
      <c r="BD1602">
        <v>3</v>
      </c>
    </row>
    <row r="1603" spans="1:56" hidden="1" x14ac:dyDescent="0.15">
      <c r="A1603">
        <v>257</v>
      </c>
      <c r="B1603">
        <v>3</v>
      </c>
      <c r="C1603">
        <v>3</v>
      </c>
      <c r="D1603">
        <v>3</v>
      </c>
      <c r="E1603">
        <v>0</v>
      </c>
      <c r="G1603" s="1">
        <v>44666</v>
      </c>
      <c r="H1603" t="s">
        <v>2262</v>
      </c>
      <c r="I1603" t="s">
        <v>56</v>
      </c>
      <c r="J1603">
        <v>264</v>
      </c>
      <c r="K1603" s="1">
        <v>43913</v>
      </c>
      <c r="L1603" s="1">
        <v>43913</v>
      </c>
      <c r="M1603" s="1">
        <v>43846</v>
      </c>
      <c r="N1603" t="s">
        <v>2209</v>
      </c>
      <c r="O1603" t="s">
        <v>2630</v>
      </c>
      <c r="P1603" t="s">
        <v>2631</v>
      </c>
      <c r="Q1603" t="s">
        <v>2632</v>
      </c>
      <c r="R1603" s="1">
        <v>45672</v>
      </c>
      <c r="T1603" t="s">
        <v>2629</v>
      </c>
      <c r="U1603" t="s">
        <v>2204</v>
      </c>
      <c r="W1603" t="s">
        <v>2205</v>
      </c>
      <c r="X1603" t="s">
        <v>59</v>
      </c>
      <c r="Y1603" t="s">
        <v>2630</v>
      </c>
      <c r="Z1603" t="s">
        <v>2631</v>
      </c>
      <c r="AA1603" t="s">
        <v>2632</v>
      </c>
      <c r="AC1603">
        <v>1</v>
      </c>
      <c r="AG1603" t="s">
        <v>2258</v>
      </c>
      <c r="AL1603">
        <v>0</v>
      </c>
      <c r="AM1603">
        <v>0</v>
      </c>
      <c r="AN1603">
        <v>1</v>
      </c>
      <c r="AO1603">
        <v>1</v>
      </c>
      <c r="AR1603" s="2">
        <v>44669.572465277779</v>
      </c>
      <c r="AS1603" s="2">
        <v>44669.572465277779</v>
      </c>
      <c r="AT1603">
        <v>512272</v>
      </c>
      <c r="AU1603">
        <v>1</v>
      </c>
      <c r="AV1603">
        <v>0</v>
      </c>
      <c r="AW1603">
        <v>1</v>
      </c>
      <c r="AX1603" t="s">
        <v>2629</v>
      </c>
      <c r="AY1603" t="s">
        <v>2204</v>
      </c>
      <c r="BA1603" s="2">
        <v>44669.572152777779</v>
      </c>
      <c r="BB1603" s="2">
        <v>44183</v>
      </c>
      <c r="BC1603">
        <v>512272</v>
      </c>
      <c r="BD1603">
        <v>3</v>
      </c>
    </row>
    <row r="1604" spans="1:56" hidden="1" x14ac:dyDescent="0.15">
      <c r="A1604">
        <v>258</v>
      </c>
      <c r="B1604">
        <v>1</v>
      </c>
      <c r="C1604">
        <v>1</v>
      </c>
      <c r="D1604">
        <v>3</v>
      </c>
      <c r="E1604">
        <v>0</v>
      </c>
      <c r="G1604" s="1">
        <v>43978</v>
      </c>
      <c r="H1604" t="s">
        <v>83</v>
      </c>
      <c r="I1604" t="s">
        <v>56</v>
      </c>
      <c r="J1604">
        <v>265</v>
      </c>
      <c r="K1604" s="1">
        <v>43978</v>
      </c>
      <c r="L1604" s="1">
        <v>43978</v>
      </c>
      <c r="M1604" s="1">
        <v>43929</v>
      </c>
      <c r="N1604" t="s">
        <v>2211</v>
      </c>
      <c r="O1604" t="s">
        <v>2212</v>
      </c>
      <c r="P1604" t="s">
        <v>2213</v>
      </c>
      <c r="Q1604" t="s">
        <v>2214</v>
      </c>
      <c r="R1604" s="1">
        <v>45754</v>
      </c>
      <c r="U1604" t="s">
        <v>2210</v>
      </c>
      <c r="W1604" t="s">
        <v>2211</v>
      </c>
      <c r="X1604" t="s">
        <v>59</v>
      </c>
      <c r="Y1604" t="s">
        <v>2212</v>
      </c>
      <c r="Z1604" t="s">
        <v>2213</v>
      </c>
      <c r="AA1604" t="s">
        <v>2214</v>
      </c>
      <c r="AC1604">
        <v>1</v>
      </c>
      <c r="AL1604">
        <v>0</v>
      </c>
      <c r="AM1604">
        <v>0</v>
      </c>
      <c r="AN1604">
        <v>1</v>
      </c>
      <c r="AO1604">
        <v>1</v>
      </c>
      <c r="AR1604" s="2">
        <v>44183</v>
      </c>
      <c r="AS1604" s="2">
        <v>44183</v>
      </c>
      <c r="AT1604" t="s">
        <v>63</v>
      </c>
      <c r="AU1604">
        <v>1</v>
      </c>
      <c r="AV1604">
        <v>0</v>
      </c>
      <c r="AW1604">
        <v>0</v>
      </c>
      <c r="AY1604" t="s">
        <v>2215</v>
      </c>
      <c r="BA1604" s="2">
        <v>44183</v>
      </c>
      <c r="BB1604" s="2">
        <v>44183</v>
      </c>
      <c r="BC1604" t="s">
        <v>63</v>
      </c>
      <c r="BD1604">
        <v>1</v>
      </c>
    </row>
    <row r="1605" spans="1:56" hidden="1" x14ac:dyDescent="0.15">
      <c r="A1605">
        <v>259</v>
      </c>
      <c r="B1605">
        <v>1</v>
      </c>
      <c r="C1605">
        <v>1</v>
      </c>
      <c r="D1605">
        <v>3</v>
      </c>
      <c r="E1605">
        <v>0</v>
      </c>
      <c r="G1605" s="1">
        <v>43990</v>
      </c>
      <c r="H1605" t="s">
        <v>83</v>
      </c>
      <c r="I1605" t="s">
        <v>56</v>
      </c>
      <c r="J1605">
        <v>266</v>
      </c>
      <c r="K1605" s="1">
        <v>43990</v>
      </c>
      <c r="L1605" s="1">
        <v>43990</v>
      </c>
      <c r="M1605" s="1">
        <v>43944</v>
      </c>
      <c r="N1605" t="s">
        <v>2217</v>
      </c>
      <c r="O1605" t="s">
        <v>2218</v>
      </c>
      <c r="P1605" t="s">
        <v>2219</v>
      </c>
      <c r="Q1605" t="s">
        <v>2220</v>
      </c>
      <c r="R1605" s="1">
        <v>45769</v>
      </c>
      <c r="U1605" t="s">
        <v>2216</v>
      </c>
      <c r="W1605" t="s">
        <v>2217</v>
      </c>
      <c r="X1605" t="s">
        <v>59</v>
      </c>
      <c r="Y1605" t="s">
        <v>2218</v>
      </c>
      <c r="Z1605" t="s">
        <v>2219</v>
      </c>
      <c r="AA1605" t="s">
        <v>2220</v>
      </c>
      <c r="AC1605">
        <v>1</v>
      </c>
      <c r="AL1605">
        <v>0</v>
      </c>
      <c r="AM1605">
        <v>0</v>
      </c>
      <c r="AN1605">
        <v>1</v>
      </c>
      <c r="AO1605">
        <v>1</v>
      </c>
      <c r="AR1605" s="2">
        <v>44183</v>
      </c>
      <c r="AS1605" s="2">
        <v>44183</v>
      </c>
      <c r="AT1605" t="s">
        <v>63</v>
      </c>
      <c r="AU1605">
        <v>1</v>
      </c>
      <c r="AV1605">
        <v>0</v>
      </c>
      <c r="AW1605">
        <v>0</v>
      </c>
      <c r="AY1605" t="s">
        <v>2221</v>
      </c>
      <c r="BA1605" s="2">
        <v>44183</v>
      </c>
      <c r="BB1605" s="2">
        <v>44183</v>
      </c>
      <c r="BC1605" t="s">
        <v>63</v>
      </c>
      <c r="BD1605">
        <v>1</v>
      </c>
    </row>
    <row r="1606" spans="1:56" hidden="1" x14ac:dyDescent="0.15">
      <c r="A1606">
        <v>260</v>
      </c>
      <c r="B1606">
        <v>1</v>
      </c>
      <c r="C1606">
        <v>1</v>
      </c>
      <c r="D1606">
        <v>3</v>
      </c>
      <c r="E1606">
        <v>0</v>
      </c>
      <c r="G1606" s="1">
        <v>44022</v>
      </c>
      <c r="H1606" t="s">
        <v>55</v>
      </c>
      <c r="I1606" t="s">
        <v>56</v>
      </c>
      <c r="J1606">
        <v>267</v>
      </c>
      <c r="K1606" s="1">
        <v>44022</v>
      </c>
      <c r="L1606" s="1">
        <v>44022</v>
      </c>
      <c r="M1606" s="1">
        <v>44018</v>
      </c>
      <c r="N1606" t="s">
        <v>2227</v>
      </c>
      <c r="O1606" t="s">
        <v>2228</v>
      </c>
      <c r="P1606" t="s">
        <v>2229</v>
      </c>
      <c r="Q1606" t="s">
        <v>2230</v>
      </c>
      <c r="R1606" s="1">
        <v>45843</v>
      </c>
      <c r="U1606" t="s">
        <v>2222</v>
      </c>
      <c r="W1606" t="s">
        <v>2223</v>
      </c>
      <c r="X1606" t="s">
        <v>59</v>
      </c>
      <c r="Y1606" t="s">
        <v>2224</v>
      </c>
      <c r="Z1606" t="s">
        <v>2225</v>
      </c>
      <c r="AA1606" t="s">
        <v>2226</v>
      </c>
      <c r="AC1606">
        <v>1</v>
      </c>
      <c r="AL1606">
        <v>0</v>
      </c>
      <c r="AM1606">
        <v>0</v>
      </c>
      <c r="AN1606">
        <v>1</v>
      </c>
      <c r="AO1606">
        <v>1</v>
      </c>
      <c r="AR1606" s="2">
        <v>44183</v>
      </c>
      <c r="AS1606" s="2">
        <v>44183</v>
      </c>
      <c r="AT1606" t="s">
        <v>63</v>
      </c>
      <c r="AU1606">
        <v>1</v>
      </c>
      <c r="AV1606">
        <v>0</v>
      </c>
      <c r="AW1606">
        <v>0</v>
      </c>
      <c r="AY1606" t="s">
        <v>2231</v>
      </c>
      <c r="BA1606" s="2">
        <v>44183</v>
      </c>
      <c r="BB1606" s="2">
        <v>44183</v>
      </c>
      <c r="BC1606" t="s">
        <v>63</v>
      </c>
      <c r="BD1606">
        <v>7</v>
      </c>
    </row>
    <row r="1607" spans="1:56" x14ac:dyDescent="0.15">
      <c r="A1607">
        <v>260</v>
      </c>
      <c r="B1607">
        <v>7</v>
      </c>
      <c r="C1607">
        <v>3</v>
      </c>
      <c r="D1607">
        <v>3</v>
      </c>
      <c r="E1607">
        <v>0</v>
      </c>
      <c r="F1607">
        <f>-23-51</f>
        <v>-74</v>
      </c>
      <c r="G1607" s="1">
        <v>45267</v>
      </c>
      <c r="H1607" t="s">
        <v>2262</v>
      </c>
      <c r="I1607" t="s">
        <v>56</v>
      </c>
      <c r="J1607">
        <v>267</v>
      </c>
      <c r="K1607" s="1">
        <v>44022</v>
      </c>
      <c r="L1607" s="1">
        <v>44022</v>
      </c>
      <c r="M1607" s="1">
        <v>44022</v>
      </c>
      <c r="N1607" t="s">
        <v>2227</v>
      </c>
      <c r="O1607" t="s">
        <v>2228</v>
      </c>
      <c r="P1607" t="s">
        <v>2229</v>
      </c>
      <c r="Q1607" t="s">
        <v>2230</v>
      </c>
      <c r="R1607" s="1">
        <v>45843</v>
      </c>
      <c r="T1607" t="s">
        <v>3566</v>
      </c>
      <c r="U1607" t="s">
        <v>3565</v>
      </c>
      <c r="W1607" t="s">
        <v>2223</v>
      </c>
      <c r="X1607" t="s">
        <v>59</v>
      </c>
      <c r="Y1607" t="s">
        <v>2224</v>
      </c>
      <c r="Z1607" t="s">
        <v>2225</v>
      </c>
      <c r="AA1607" t="s">
        <v>2226</v>
      </c>
      <c r="AB1607" t="s">
        <v>3564</v>
      </c>
      <c r="AC1607">
        <v>1</v>
      </c>
      <c r="AG1607" t="s">
        <v>2258</v>
      </c>
      <c r="AL1607">
        <v>0</v>
      </c>
      <c r="AN1607">
        <v>1</v>
      </c>
      <c r="AO1607">
        <v>1</v>
      </c>
      <c r="AR1607" s="2">
        <v>45272.669317129628</v>
      </c>
      <c r="AS1607" s="2">
        <v>45272.669317129628</v>
      </c>
      <c r="AT1607">
        <v>512272</v>
      </c>
      <c r="AU1607">
        <v>1</v>
      </c>
      <c r="AV1607">
        <v>0</v>
      </c>
      <c r="AW1607">
        <v>1</v>
      </c>
      <c r="AX1607" t="s">
        <v>3563</v>
      </c>
      <c r="AY1607" t="s">
        <v>2231</v>
      </c>
      <c r="BA1607" s="2">
        <v>45266.557708333334</v>
      </c>
      <c r="BB1607" s="2">
        <v>44183</v>
      </c>
      <c r="BC1607">
        <v>512272</v>
      </c>
      <c r="BD1607">
        <v>7</v>
      </c>
    </row>
    <row r="1608" spans="1:56" hidden="1" x14ac:dyDescent="0.15">
      <c r="A1608">
        <v>260</v>
      </c>
      <c r="B1608">
        <v>4</v>
      </c>
      <c r="C1608">
        <v>3</v>
      </c>
      <c r="D1608">
        <v>3</v>
      </c>
      <c r="E1608">
        <v>0</v>
      </c>
      <c r="G1608" s="1">
        <v>44361</v>
      </c>
      <c r="H1608" t="s">
        <v>2267</v>
      </c>
      <c r="I1608" t="s">
        <v>56</v>
      </c>
      <c r="J1608">
        <v>267</v>
      </c>
      <c r="K1608" s="1">
        <v>44022</v>
      </c>
      <c r="L1608" s="1">
        <v>44022</v>
      </c>
      <c r="M1608" s="1">
        <v>44022</v>
      </c>
      <c r="N1608" t="s">
        <v>2227</v>
      </c>
      <c r="O1608" t="s">
        <v>2228</v>
      </c>
      <c r="P1608" t="s">
        <v>2229</v>
      </c>
      <c r="Q1608" t="s">
        <v>2230</v>
      </c>
      <c r="R1608" s="1">
        <v>45843</v>
      </c>
      <c r="T1608" t="s">
        <v>2328</v>
      </c>
      <c r="U1608" t="s">
        <v>2329</v>
      </c>
      <c r="W1608" t="s">
        <v>2223</v>
      </c>
      <c r="X1608" t="s">
        <v>59</v>
      </c>
      <c r="Y1608" t="s">
        <v>2224</v>
      </c>
      <c r="Z1608" t="s">
        <v>2225</v>
      </c>
      <c r="AA1608" t="s">
        <v>2226</v>
      </c>
      <c r="AC1608">
        <v>1</v>
      </c>
      <c r="AG1608" t="s">
        <v>2258</v>
      </c>
      <c r="AL1608">
        <v>0</v>
      </c>
      <c r="AN1608">
        <v>1</v>
      </c>
      <c r="AO1608">
        <v>1</v>
      </c>
      <c r="AR1608" s="2">
        <v>45266.557743055557</v>
      </c>
      <c r="AS1608" s="2">
        <v>45266.557743055557</v>
      </c>
      <c r="AT1608">
        <v>512272</v>
      </c>
      <c r="AU1608">
        <v>1</v>
      </c>
      <c r="AV1608">
        <v>0</v>
      </c>
      <c r="AW1608">
        <v>1</v>
      </c>
      <c r="AX1608" t="s">
        <v>3563</v>
      </c>
      <c r="AY1608" t="s">
        <v>2231</v>
      </c>
      <c r="BA1608" s="2">
        <v>45266.557708333334</v>
      </c>
      <c r="BB1608" s="2">
        <v>44183</v>
      </c>
      <c r="BC1608">
        <v>512272</v>
      </c>
      <c r="BD1608">
        <v>7</v>
      </c>
    </row>
    <row r="1609" spans="1:56" hidden="1" x14ac:dyDescent="0.15">
      <c r="A1609">
        <v>261</v>
      </c>
      <c r="B1609">
        <v>1</v>
      </c>
      <c r="C1609">
        <v>1</v>
      </c>
      <c r="D1609">
        <v>3</v>
      </c>
      <c r="E1609">
        <v>0</v>
      </c>
      <c r="G1609" s="1">
        <v>44092</v>
      </c>
      <c r="H1609" t="s">
        <v>83</v>
      </c>
      <c r="I1609" t="s">
        <v>56</v>
      </c>
      <c r="J1609">
        <v>268</v>
      </c>
      <c r="K1609" s="1">
        <v>44092</v>
      </c>
      <c r="L1609" s="1">
        <v>44092</v>
      </c>
      <c r="M1609" s="1">
        <v>44088</v>
      </c>
      <c r="N1609" t="s">
        <v>2237</v>
      </c>
      <c r="O1609" t="s">
        <v>2234</v>
      </c>
      <c r="P1609" t="s">
        <v>2235</v>
      </c>
      <c r="Q1609" t="s">
        <v>2236</v>
      </c>
      <c r="R1609" s="1">
        <v>45913</v>
      </c>
      <c r="U1609" t="s">
        <v>2232</v>
      </c>
      <c r="W1609" t="s">
        <v>2233</v>
      </c>
      <c r="X1609" t="s">
        <v>59</v>
      </c>
      <c r="Y1609" t="s">
        <v>2234</v>
      </c>
      <c r="Z1609" t="s">
        <v>2235</v>
      </c>
      <c r="AA1609" t="s">
        <v>2236</v>
      </c>
      <c r="AC1609">
        <v>1</v>
      </c>
      <c r="AL1609">
        <v>0</v>
      </c>
      <c r="AM1609">
        <v>0</v>
      </c>
      <c r="AN1609">
        <v>1</v>
      </c>
      <c r="AO1609">
        <v>1</v>
      </c>
      <c r="AR1609" s="2">
        <v>44183</v>
      </c>
      <c r="AS1609" s="2">
        <v>44183</v>
      </c>
      <c r="AT1609" t="s">
        <v>63</v>
      </c>
      <c r="AU1609">
        <v>1</v>
      </c>
      <c r="AV1609">
        <v>0</v>
      </c>
      <c r="AW1609">
        <v>0</v>
      </c>
      <c r="AY1609" t="s">
        <v>2232</v>
      </c>
      <c r="BA1609" s="2">
        <v>44183</v>
      </c>
      <c r="BB1609" s="2">
        <v>44183</v>
      </c>
      <c r="BC1609" t="s">
        <v>63</v>
      </c>
      <c r="BD1609">
        <v>1</v>
      </c>
    </row>
    <row r="1610" spans="1:56" hidden="1" x14ac:dyDescent="0.15">
      <c r="A1610">
        <v>262</v>
      </c>
      <c r="B1610">
        <v>1</v>
      </c>
      <c r="C1610">
        <v>1</v>
      </c>
      <c r="D1610">
        <v>3</v>
      </c>
      <c r="E1610">
        <v>0</v>
      </c>
      <c r="G1610" s="1">
        <v>44116</v>
      </c>
      <c r="H1610" t="s">
        <v>55</v>
      </c>
      <c r="I1610" t="s">
        <v>56</v>
      </c>
      <c r="J1610">
        <v>269</v>
      </c>
      <c r="K1610" s="1">
        <v>44116</v>
      </c>
      <c r="L1610" s="1">
        <v>44116</v>
      </c>
      <c r="M1610" s="1">
        <v>43272</v>
      </c>
      <c r="N1610" t="s">
        <v>2239</v>
      </c>
      <c r="O1610" t="s">
        <v>2243</v>
      </c>
      <c r="P1610" t="s">
        <v>2244</v>
      </c>
      <c r="Q1610" t="s">
        <v>2242</v>
      </c>
      <c r="R1610" s="1">
        <v>45097</v>
      </c>
      <c r="U1610" t="s">
        <v>2238</v>
      </c>
      <c r="W1610" t="s">
        <v>2239</v>
      </c>
      <c r="X1610" t="s">
        <v>59</v>
      </c>
      <c r="Y1610" t="s">
        <v>2240</v>
      </c>
      <c r="Z1610" t="s">
        <v>2241</v>
      </c>
      <c r="AA1610" t="s">
        <v>2242</v>
      </c>
      <c r="AC1610">
        <v>1</v>
      </c>
      <c r="AL1610">
        <v>0</v>
      </c>
      <c r="AM1610">
        <v>0</v>
      </c>
      <c r="AN1610">
        <v>1</v>
      </c>
      <c r="AO1610">
        <v>1</v>
      </c>
      <c r="AR1610" s="2">
        <v>44183</v>
      </c>
      <c r="AS1610" s="2">
        <v>44183</v>
      </c>
      <c r="AT1610" t="s">
        <v>63</v>
      </c>
      <c r="AU1610">
        <v>1</v>
      </c>
      <c r="AV1610">
        <v>0</v>
      </c>
      <c r="AW1610">
        <v>0</v>
      </c>
      <c r="AY1610" t="s">
        <v>2238</v>
      </c>
      <c r="BA1610" s="2">
        <v>44183</v>
      </c>
      <c r="BB1610" s="2">
        <v>44183</v>
      </c>
      <c r="BC1610" t="s">
        <v>63</v>
      </c>
      <c r="BD1610">
        <v>6</v>
      </c>
    </row>
    <row r="1611" spans="1:56" hidden="1" x14ac:dyDescent="0.15">
      <c r="A1611">
        <v>262</v>
      </c>
      <c r="B1611">
        <v>4</v>
      </c>
      <c r="C1611">
        <v>3</v>
      </c>
      <c r="D1611">
        <v>3</v>
      </c>
      <c r="E1611">
        <v>0</v>
      </c>
      <c r="F1611">
        <f>-20-49</f>
        <v>-69</v>
      </c>
      <c r="G1611" s="1">
        <v>44270</v>
      </c>
      <c r="H1611" t="s">
        <v>2267</v>
      </c>
      <c r="I1611" t="s">
        <v>56</v>
      </c>
      <c r="J1611">
        <v>269</v>
      </c>
      <c r="K1611" s="1">
        <v>44116</v>
      </c>
      <c r="L1611" s="1">
        <v>44116</v>
      </c>
      <c r="M1611" s="1">
        <v>43272</v>
      </c>
      <c r="N1611" t="s">
        <v>160</v>
      </c>
      <c r="O1611" t="s">
        <v>2243</v>
      </c>
      <c r="P1611" t="s">
        <v>2244</v>
      </c>
      <c r="Q1611" t="s">
        <v>2242</v>
      </c>
      <c r="R1611" s="1">
        <v>45097</v>
      </c>
      <c r="T1611" t="s">
        <v>2408</v>
      </c>
      <c r="U1611" t="s">
        <v>2238</v>
      </c>
      <c r="W1611" t="s">
        <v>160</v>
      </c>
      <c r="X1611" t="s">
        <v>59</v>
      </c>
      <c r="Y1611" t="s">
        <v>2240</v>
      </c>
      <c r="Z1611" t="s">
        <v>2241</v>
      </c>
      <c r="AA1611" t="s">
        <v>2242</v>
      </c>
      <c r="AC1611">
        <v>1</v>
      </c>
      <c r="AG1611" t="s">
        <v>2258</v>
      </c>
      <c r="AL1611">
        <v>0</v>
      </c>
      <c r="AM1611">
        <v>0</v>
      </c>
      <c r="AN1611">
        <v>1</v>
      </c>
      <c r="AO1611">
        <v>1</v>
      </c>
      <c r="AR1611" s="2">
        <v>44726.442916666667</v>
      </c>
      <c r="AS1611" s="2">
        <v>44726.442916666667</v>
      </c>
      <c r="AT1611">
        <v>512272</v>
      </c>
      <c r="AU1611">
        <v>1</v>
      </c>
      <c r="AV1611">
        <v>0</v>
      </c>
      <c r="AW1611">
        <v>1</v>
      </c>
      <c r="AX1611" t="s">
        <v>2409</v>
      </c>
      <c r="AY1611" t="s">
        <v>2238</v>
      </c>
      <c r="BA1611" s="2">
        <v>44272.550520833334</v>
      </c>
      <c r="BB1611" s="2">
        <v>44183</v>
      </c>
      <c r="BC1611">
        <v>9999</v>
      </c>
      <c r="BD1611">
        <v>6</v>
      </c>
    </row>
    <row r="1612" spans="1:56" hidden="1" x14ac:dyDescent="0.15">
      <c r="A1612">
        <v>262</v>
      </c>
      <c r="B1612">
        <v>6</v>
      </c>
      <c r="C1612">
        <v>2</v>
      </c>
      <c r="D1612">
        <v>3</v>
      </c>
      <c r="E1612">
        <v>0</v>
      </c>
      <c r="F1612">
        <f>-23-10</f>
        <v>-33</v>
      </c>
      <c r="G1612" s="1">
        <v>45078</v>
      </c>
      <c r="H1612" t="s">
        <v>2257</v>
      </c>
      <c r="I1612" t="s">
        <v>56</v>
      </c>
      <c r="J1612">
        <v>269</v>
      </c>
      <c r="K1612" s="1">
        <v>44116</v>
      </c>
      <c r="L1612" s="1">
        <v>44116</v>
      </c>
      <c r="M1612" s="1">
        <v>45098</v>
      </c>
      <c r="N1612" t="s">
        <v>160</v>
      </c>
      <c r="O1612" t="s">
        <v>2243</v>
      </c>
      <c r="P1612" t="s">
        <v>2244</v>
      </c>
      <c r="Q1612" t="s">
        <v>2242</v>
      </c>
      <c r="R1612" s="1">
        <v>46924</v>
      </c>
      <c r="T1612" t="s">
        <v>3104</v>
      </c>
      <c r="U1612" t="s">
        <v>2238</v>
      </c>
      <c r="W1612" t="s">
        <v>160</v>
      </c>
      <c r="X1612" t="s">
        <v>59</v>
      </c>
      <c r="Y1612" t="s">
        <v>2240</v>
      </c>
      <c r="Z1612" t="s">
        <v>2241</v>
      </c>
      <c r="AA1612" t="s">
        <v>2242</v>
      </c>
      <c r="AC1612">
        <v>1</v>
      </c>
      <c r="AG1612" t="s">
        <v>2258</v>
      </c>
      <c r="AL1612">
        <v>0</v>
      </c>
      <c r="AM1612">
        <v>0</v>
      </c>
      <c r="AN1612">
        <v>1</v>
      </c>
      <c r="AO1612">
        <v>1</v>
      </c>
      <c r="AR1612" s="2">
        <v>45082.444212962961</v>
      </c>
      <c r="AS1612" s="2">
        <v>45082.444212962961</v>
      </c>
      <c r="AT1612">
        <v>512272</v>
      </c>
      <c r="AU1612">
        <v>1</v>
      </c>
      <c r="AV1612">
        <v>0</v>
      </c>
      <c r="AW1612">
        <v>1</v>
      </c>
      <c r="AX1612" t="s">
        <v>2409</v>
      </c>
      <c r="AY1612" t="s">
        <v>2238</v>
      </c>
      <c r="BA1612" s="2">
        <v>44272.550520833334</v>
      </c>
      <c r="BB1612" s="2">
        <v>44183</v>
      </c>
      <c r="BC1612">
        <v>9999</v>
      </c>
      <c r="BD1612">
        <v>6</v>
      </c>
    </row>
    <row r="1613" spans="1:56" hidden="1" x14ac:dyDescent="0.15">
      <c r="A1613">
        <v>263</v>
      </c>
      <c r="B1613">
        <v>1</v>
      </c>
      <c r="C1613">
        <v>1</v>
      </c>
      <c r="D1613">
        <v>3</v>
      </c>
      <c r="E1613">
        <v>0</v>
      </c>
      <c r="G1613" s="1">
        <v>44123</v>
      </c>
      <c r="H1613" t="s">
        <v>83</v>
      </c>
      <c r="I1613" t="s">
        <v>56</v>
      </c>
      <c r="J1613">
        <v>270</v>
      </c>
      <c r="K1613" s="1">
        <v>44123</v>
      </c>
      <c r="L1613" s="1">
        <v>44123</v>
      </c>
      <c r="M1613" s="1">
        <v>44118</v>
      </c>
      <c r="N1613" t="s">
        <v>2250</v>
      </c>
      <c r="O1613" t="s">
        <v>2243</v>
      </c>
      <c r="P1613" t="s">
        <v>2248</v>
      </c>
      <c r="Q1613" t="s">
        <v>2249</v>
      </c>
      <c r="R1613" s="1">
        <v>45943</v>
      </c>
      <c r="U1613" t="s">
        <v>2245</v>
      </c>
      <c r="W1613" t="s">
        <v>2246</v>
      </c>
      <c r="X1613" t="s">
        <v>59</v>
      </c>
      <c r="Y1613" t="s">
        <v>2247</v>
      </c>
      <c r="Z1613" t="s">
        <v>2248</v>
      </c>
      <c r="AA1613" t="s">
        <v>2249</v>
      </c>
      <c r="AC1613">
        <v>1</v>
      </c>
      <c r="AL1613">
        <v>0</v>
      </c>
      <c r="AM1613">
        <v>0</v>
      </c>
      <c r="AN1613">
        <v>1</v>
      </c>
      <c r="AO1613">
        <v>1</v>
      </c>
      <c r="AR1613" s="2">
        <v>44183</v>
      </c>
      <c r="AS1613" s="2">
        <v>44183</v>
      </c>
      <c r="AT1613" t="s">
        <v>63</v>
      </c>
      <c r="AU1613">
        <v>1</v>
      </c>
      <c r="AV1613">
        <v>0</v>
      </c>
      <c r="AW1613">
        <v>0</v>
      </c>
      <c r="AY1613" t="s">
        <v>2245</v>
      </c>
      <c r="BA1613" s="2">
        <v>44183</v>
      </c>
      <c r="BB1613" s="2">
        <v>44183</v>
      </c>
      <c r="BC1613" t="s">
        <v>63</v>
      </c>
      <c r="BD1613">
        <v>1</v>
      </c>
    </row>
    <row r="1614" spans="1:56" hidden="1" x14ac:dyDescent="0.15">
      <c r="A1614">
        <v>264</v>
      </c>
      <c r="B1614">
        <v>1</v>
      </c>
      <c r="C1614">
        <v>1</v>
      </c>
      <c r="D1614">
        <v>3</v>
      </c>
      <c r="E1614">
        <v>0</v>
      </c>
      <c r="G1614" s="1">
        <v>44132</v>
      </c>
      <c r="H1614" t="s">
        <v>83</v>
      </c>
      <c r="I1614" t="s">
        <v>56</v>
      </c>
      <c r="J1614">
        <v>271</v>
      </c>
      <c r="K1614" s="1">
        <v>44132</v>
      </c>
      <c r="L1614" s="1">
        <v>44132</v>
      </c>
      <c r="M1614" s="1">
        <v>44125</v>
      </c>
      <c r="N1614" t="s">
        <v>2252</v>
      </c>
      <c r="O1614" t="s">
        <v>2253</v>
      </c>
      <c r="P1614" t="s">
        <v>2254</v>
      </c>
      <c r="Q1614" t="s">
        <v>2255</v>
      </c>
      <c r="R1614" s="1">
        <v>45950</v>
      </c>
      <c r="U1614" t="s">
        <v>2251</v>
      </c>
      <c r="W1614" t="s">
        <v>2252</v>
      </c>
      <c r="X1614" t="s">
        <v>59</v>
      </c>
      <c r="Y1614" t="s">
        <v>2253</v>
      </c>
      <c r="Z1614" t="s">
        <v>2254</v>
      </c>
      <c r="AA1614" t="s">
        <v>2255</v>
      </c>
      <c r="AC1614">
        <v>1</v>
      </c>
      <c r="AL1614">
        <v>0</v>
      </c>
      <c r="AM1614">
        <v>0</v>
      </c>
      <c r="AN1614">
        <v>1</v>
      </c>
      <c r="AO1614">
        <v>1</v>
      </c>
      <c r="AR1614" s="2">
        <v>44183</v>
      </c>
      <c r="AS1614" s="2">
        <v>44183</v>
      </c>
      <c r="AT1614" t="s">
        <v>63</v>
      </c>
      <c r="AU1614">
        <v>1</v>
      </c>
      <c r="AV1614">
        <v>0</v>
      </c>
      <c r="AW1614">
        <v>0</v>
      </c>
      <c r="AY1614" t="s">
        <v>2256</v>
      </c>
      <c r="BA1614" s="2">
        <v>44183</v>
      </c>
      <c r="BB1614" s="2">
        <v>44183</v>
      </c>
      <c r="BC1614" t="s">
        <v>63</v>
      </c>
      <c r="BD1614">
        <v>1</v>
      </c>
    </row>
    <row r="1615" spans="1:56" hidden="1" x14ac:dyDescent="0.15">
      <c r="A1615">
        <v>269</v>
      </c>
      <c r="B1615">
        <v>2</v>
      </c>
      <c r="C1615">
        <v>1</v>
      </c>
      <c r="D1615">
        <v>3</v>
      </c>
      <c r="E1615">
        <v>0</v>
      </c>
      <c r="G1615" s="1">
        <v>44278</v>
      </c>
      <c r="H1615" t="s">
        <v>55</v>
      </c>
      <c r="I1615" t="s">
        <v>56</v>
      </c>
      <c r="J1615">
        <v>272</v>
      </c>
      <c r="K1615" s="1">
        <v>44278</v>
      </c>
      <c r="L1615" s="1">
        <v>44278</v>
      </c>
      <c r="M1615" s="1">
        <v>44278</v>
      </c>
      <c r="N1615" t="s">
        <v>2418</v>
      </c>
      <c r="O1615" t="s">
        <v>134</v>
      </c>
      <c r="P1615" t="s">
        <v>2420</v>
      </c>
      <c r="Q1615" t="s">
        <v>1492</v>
      </c>
      <c r="R1615" s="1">
        <v>46137</v>
      </c>
      <c r="T1615" t="s">
        <v>2416</v>
      </c>
      <c r="U1615" t="s">
        <v>2417</v>
      </c>
      <c r="W1615" t="s">
        <v>2418</v>
      </c>
      <c r="X1615" t="s">
        <v>59</v>
      </c>
      <c r="Y1615" t="s">
        <v>1490</v>
      </c>
      <c r="Z1615" t="s">
        <v>2419</v>
      </c>
      <c r="AA1615" t="s">
        <v>1492</v>
      </c>
      <c r="AC1615">
        <v>1</v>
      </c>
      <c r="AG1615" t="s">
        <v>2258</v>
      </c>
      <c r="AL1615">
        <v>0</v>
      </c>
      <c r="AN1615">
        <v>1</v>
      </c>
      <c r="AO1615">
        <v>1</v>
      </c>
      <c r="AR1615" s="2">
        <v>44285.412835648145</v>
      </c>
      <c r="AS1615" s="2">
        <v>44285.412835648145</v>
      </c>
      <c r="AT1615">
        <v>90580</v>
      </c>
      <c r="AU1615">
        <v>1</v>
      </c>
      <c r="AV1615">
        <v>0</v>
      </c>
      <c r="AW1615">
        <v>1</v>
      </c>
      <c r="AX1615" t="s">
        <v>2416</v>
      </c>
      <c r="AY1615" t="s">
        <v>2417</v>
      </c>
      <c r="BA1615" s="2">
        <v>44285.411736111113</v>
      </c>
      <c r="BB1615" s="2">
        <v>44285.411736111113</v>
      </c>
      <c r="BC1615">
        <v>90580</v>
      </c>
      <c r="BD1615">
        <v>3</v>
      </c>
    </row>
    <row r="1616" spans="1:56" hidden="1" x14ac:dyDescent="0.15">
      <c r="A1616">
        <v>269</v>
      </c>
      <c r="B1616">
        <v>3</v>
      </c>
      <c r="C1616">
        <v>3</v>
      </c>
      <c r="D1616">
        <v>3</v>
      </c>
      <c r="E1616">
        <v>0</v>
      </c>
      <c r="G1616" s="1">
        <v>44278</v>
      </c>
      <c r="H1616" t="s">
        <v>2262</v>
      </c>
      <c r="I1616" t="s">
        <v>56</v>
      </c>
      <c r="J1616">
        <v>272</v>
      </c>
      <c r="K1616" s="1">
        <v>44278</v>
      </c>
      <c r="L1616" s="1">
        <v>44278</v>
      </c>
      <c r="M1616" s="1">
        <v>44278</v>
      </c>
      <c r="N1616" t="s">
        <v>2433</v>
      </c>
      <c r="O1616" t="s">
        <v>134</v>
      </c>
      <c r="P1616" t="s">
        <v>2420</v>
      </c>
      <c r="Q1616" t="s">
        <v>1492</v>
      </c>
      <c r="R1616" s="1">
        <v>46137</v>
      </c>
      <c r="T1616" t="s">
        <v>2416</v>
      </c>
      <c r="U1616" t="s">
        <v>2417</v>
      </c>
      <c r="W1616" t="s">
        <v>2433</v>
      </c>
      <c r="X1616" t="s">
        <v>59</v>
      </c>
      <c r="Y1616" t="s">
        <v>1490</v>
      </c>
      <c r="Z1616" t="s">
        <v>2419</v>
      </c>
      <c r="AA1616" t="s">
        <v>1492</v>
      </c>
      <c r="AC1616">
        <v>1</v>
      </c>
      <c r="AG1616" t="s">
        <v>2258</v>
      </c>
      <c r="AL1616">
        <v>0</v>
      </c>
      <c r="AN1616">
        <v>1</v>
      </c>
      <c r="AO1616">
        <v>1</v>
      </c>
      <c r="AR1616" s="2">
        <v>44286.454641203702</v>
      </c>
      <c r="AS1616" s="2">
        <v>44286.454641203702</v>
      </c>
      <c r="AT1616">
        <v>90580</v>
      </c>
      <c r="AU1616">
        <v>1</v>
      </c>
      <c r="AV1616">
        <v>0</v>
      </c>
      <c r="AW1616">
        <v>1</v>
      </c>
      <c r="AX1616" t="s">
        <v>2416</v>
      </c>
      <c r="AY1616" t="s">
        <v>2417</v>
      </c>
      <c r="BA1616" s="2">
        <v>44286.454525462963</v>
      </c>
      <c r="BB1616" s="2">
        <v>44285.411736111113</v>
      </c>
      <c r="BC1616">
        <v>90580</v>
      </c>
      <c r="BD1616">
        <v>3</v>
      </c>
    </row>
    <row r="1617" spans="1:56" hidden="1" x14ac:dyDescent="0.15">
      <c r="A1617">
        <v>270</v>
      </c>
      <c r="B1617">
        <v>2</v>
      </c>
      <c r="C1617">
        <v>1</v>
      </c>
      <c r="D1617">
        <v>3</v>
      </c>
      <c r="E1617">
        <v>0</v>
      </c>
      <c r="G1617" s="1">
        <v>44270</v>
      </c>
      <c r="H1617" t="s">
        <v>55</v>
      </c>
      <c r="I1617" t="s">
        <v>56</v>
      </c>
      <c r="J1617">
        <v>273</v>
      </c>
      <c r="K1617" s="1">
        <v>44270</v>
      </c>
      <c r="L1617" s="1">
        <v>44270</v>
      </c>
      <c r="M1617" s="1">
        <v>44270</v>
      </c>
      <c r="N1617" t="s">
        <v>2427</v>
      </c>
      <c r="O1617" t="s">
        <v>2428</v>
      </c>
      <c r="P1617" t="s">
        <v>2429</v>
      </c>
      <c r="Q1617" t="s">
        <v>2430</v>
      </c>
      <c r="R1617" s="1">
        <v>46085</v>
      </c>
      <c r="T1617" t="s">
        <v>2421</v>
      </c>
      <c r="U1617" t="s">
        <v>2422</v>
      </c>
      <c r="W1617" t="s">
        <v>2423</v>
      </c>
      <c r="X1617" t="s">
        <v>59</v>
      </c>
      <c r="Y1617" t="s">
        <v>2424</v>
      </c>
      <c r="Z1617" t="s">
        <v>2425</v>
      </c>
      <c r="AA1617" t="s">
        <v>2426</v>
      </c>
      <c r="AC1617">
        <v>1</v>
      </c>
      <c r="AG1617" t="s">
        <v>2258</v>
      </c>
      <c r="AL1617">
        <v>0</v>
      </c>
      <c r="AN1617">
        <v>1</v>
      </c>
      <c r="AO1617">
        <v>1</v>
      </c>
      <c r="AR1617" s="2">
        <v>44285.42291666667</v>
      </c>
      <c r="AS1617" s="2">
        <v>44285.42291666667</v>
      </c>
      <c r="AT1617">
        <v>90580</v>
      </c>
      <c r="AU1617">
        <v>1</v>
      </c>
      <c r="AV1617">
        <v>0</v>
      </c>
      <c r="AW1617">
        <v>2</v>
      </c>
      <c r="AX1617" t="s">
        <v>2431</v>
      </c>
      <c r="AY1617" t="s">
        <v>2432</v>
      </c>
      <c r="BA1617" s="2">
        <v>44285.422476851854</v>
      </c>
      <c r="BB1617" s="2">
        <v>44285.422476851854</v>
      </c>
      <c r="BC1617">
        <v>90580</v>
      </c>
      <c r="BD1617">
        <v>6</v>
      </c>
    </row>
    <row r="1618" spans="1:56" hidden="1" x14ac:dyDescent="0.15">
      <c r="A1618">
        <v>270</v>
      </c>
      <c r="B1618">
        <v>3</v>
      </c>
      <c r="C1618">
        <v>3</v>
      </c>
      <c r="D1618">
        <v>1</v>
      </c>
      <c r="E1618">
        <v>0</v>
      </c>
      <c r="G1618" s="1">
        <v>44434</v>
      </c>
      <c r="H1618" t="s">
        <v>2267</v>
      </c>
      <c r="I1618" t="s">
        <v>56</v>
      </c>
      <c r="J1618">
        <v>273</v>
      </c>
      <c r="K1618" s="1">
        <v>44270</v>
      </c>
      <c r="L1618" s="1">
        <v>44270</v>
      </c>
      <c r="M1618" s="1">
        <v>44270</v>
      </c>
      <c r="N1618" t="s">
        <v>2465</v>
      </c>
      <c r="O1618" t="s">
        <v>2428</v>
      </c>
      <c r="P1618" t="s">
        <v>2429</v>
      </c>
      <c r="Q1618" t="s">
        <v>2430</v>
      </c>
      <c r="R1618" s="1">
        <v>46085</v>
      </c>
      <c r="T1618" t="s">
        <v>2421</v>
      </c>
      <c r="U1618" t="s">
        <v>2422</v>
      </c>
      <c r="W1618" t="s">
        <v>2423</v>
      </c>
      <c r="X1618" t="s">
        <v>59</v>
      </c>
      <c r="Y1618" t="s">
        <v>2424</v>
      </c>
      <c r="Z1618" t="s">
        <v>2425</v>
      </c>
      <c r="AA1618" t="s">
        <v>2426</v>
      </c>
      <c r="AC1618">
        <v>1</v>
      </c>
      <c r="AG1618" t="s">
        <v>2258</v>
      </c>
      <c r="AL1618">
        <v>0</v>
      </c>
      <c r="AN1618">
        <v>1</v>
      </c>
      <c r="AO1618">
        <v>1</v>
      </c>
      <c r="AR1618" s="2">
        <v>44434.48914351852</v>
      </c>
      <c r="AS1618" s="2">
        <v>44434.48914351852</v>
      </c>
      <c r="AT1618">
        <v>99127</v>
      </c>
      <c r="AU1618">
        <v>1</v>
      </c>
      <c r="AV1618">
        <v>0</v>
      </c>
      <c r="AW1618">
        <v>2</v>
      </c>
      <c r="AX1618" t="s">
        <v>2431</v>
      </c>
      <c r="AY1618" t="s">
        <v>2432</v>
      </c>
      <c r="BA1618" s="2">
        <v>44434.489120370374</v>
      </c>
      <c r="BB1618" s="2">
        <v>44285.422476851854</v>
      </c>
      <c r="BC1618">
        <v>99127</v>
      </c>
      <c r="BD1618">
        <v>6</v>
      </c>
    </row>
    <row r="1619" spans="1:56" hidden="1" x14ac:dyDescent="0.15">
      <c r="A1619">
        <v>270</v>
      </c>
      <c r="B1619">
        <v>6</v>
      </c>
      <c r="C1619">
        <v>3</v>
      </c>
      <c r="D1619">
        <v>3</v>
      </c>
      <c r="E1619">
        <v>0</v>
      </c>
      <c r="G1619" s="1">
        <v>44540</v>
      </c>
      <c r="H1619" t="s">
        <v>2262</v>
      </c>
      <c r="I1619" t="s">
        <v>56</v>
      </c>
      <c r="J1619">
        <v>273</v>
      </c>
      <c r="K1619" s="1">
        <v>44270</v>
      </c>
      <c r="L1619" s="1">
        <v>44270</v>
      </c>
      <c r="M1619" s="1">
        <v>44270</v>
      </c>
      <c r="N1619" t="s">
        <v>3562</v>
      </c>
      <c r="O1619" t="s">
        <v>2428</v>
      </c>
      <c r="P1619" t="s">
        <v>2429</v>
      </c>
      <c r="Q1619" t="s">
        <v>2430</v>
      </c>
      <c r="R1619" s="1">
        <v>46085</v>
      </c>
      <c r="T1619" t="s">
        <v>3561</v>
      </c>
      <c r="U1619" t="s">
        <v>3560</v>
      </c>
      <c r="W1619" t="s">
        <v>2423</v>
      </c>
      <c r="X1619" t="s">
        <v>59</v>
      </c>
      <c r="Y1619" t="s">
        <v>2424</v>
      </c>
      <c r="Z1619" t="s">
        <v>2425</v>
      </c>
      <c r="AA1619" t="s">
        <v>2426</v>
      </c>
      <c r="AC1619">
        <v>1</v>
      </c>
      <c r="AG1619" t="s">
        <v>2258</v>
      </c>
      <c r="AL1619">
        <v>0</v>
      </c>
      <c r="AN1619">
        <v>1</v>
      </c>
      <c r="AO1619">
        <v>1</v>
      </c>
      <c r="AR1619" s="2">
        <v>45266.661041666666</v>
      </c>
      <c r="AS1619" s="2">
        <v>45266.661041666666</v>
      </c>
      <c r="AT1619">
        <v>512272</v>
      </c>
      <c r="AU1619">
        <v>1</v>
      </c>
      <c r="AV1619">
        <v>0</v>
      </c>
      <c r="AW1619">
        <v>2</v>
      </c>
      <c r="AX1619" t="s">
        <v>3559</v>
      </c>
      <c r="AY1619" t="s">
        <v>3558</v>
      </c>
      <c r="BA1619" s="2">
        <v>45266.66101851852</v>
      </c>
      <c r="BB1619" s="2">
        <v>44285.422476851854</v>
      </c>
      <c r="BC1619">
        <v>512272</v>
      </c>
      <c r="BD1619">
        <v>6</v>
      </c>
    </row>
    <row r="1620" spans="1:56" hidden="1" x14ac:dyDescent="0.15">
      <c r="A1620">
        <v>271</v>
      </c>
      <c r="B1620">
        <v>2</v>
      </c>
      <c r="C1620">
        <v>1</v>
      </c>
      <c r="D1620">
        <v>3</v>
      </c>
      <c r="E1620">
        <v>0</v>
      </c>
      <c r="G1620" s="1">
        <v>44356</v>
      </c>
      <c r="H1620" t="s">
        <v>55</v>
      </c>
      <c r="I1620" t="s">
        <v>56</v>
      </c>
      <c r="J1620">
        <v>274</v>
      </c>
      <c r="K1620" s="1">
        <v>44356</v>
      </c>
      <c r="L1620" s="1">
        <v>44356</v>
      </c>
      <c r="M1620" s="1">
        <v>43318</v>
      </c>
      <c r="N1620" t="s">
        <v>629</v>
      </c>
      <c r="O1620" t="s">
        <v>630</v>
      </c>
      <c r="P1620" t="s">
        <v>631</v>
      </c>
      <c r="Q1620" t="s">
        <v>632</v>
      </c>
      <c r="R1620" s="1">
        <v>45143</v>
      </c>
      <c r="T1620" t="s">
        <v>2407</v>
      </c>
      <c r="U1620" t="s">
        <v>628</v>
      </c>
      <c r="W1620" t="s">
        <v>629</v>
      </c>
      <c r="X1620" t="s">
        <v>59</v>
      </c>
      <c r="Y1620" t="s">
        <v>630</v>
      </c>
      <c r="Z1620" t="s">
        <v>631</v>
      </c>
      <c r="AA1620" t="s">
        <v>632</v>
      </c>
      <c r="AC1620">
        <v>1</v>
      </c>
      <c r="AG1620" t="s">
        <v>2258</v>
      </c>
      <c r="AL1620">
        <v>0</v>
      </c>
      <c r="AM1620">
        <v>0</v>
      </c>
      <c r="AN1620">
        <v>0</v>
      </c>
      <c r="AO1620">
        <v>0</v>
      </c>
      <c r="AR1620" s="2">
        <v>44356.545185185183</v>
      </c>
      <c r="AS1620" s="2">
        <v>44356.545185185183</v>
      </c>
      <c r="AT1620">
        <v>99127</v>
      </c>
      <c r="AU1620">
        <v>1</v>
      </c>
      <c r="AV1620">
        <v>0</v>
      </c>
      <c r="AW1620">
        <v>1</v>
      </c>
      <c r="AX1620" t="s">
        <v>2407</v>
      </c>
      <c r="AY1620" t="s">
        <v>628</v>
      </c>
      <c r="BA1620" s="2">
        <v>44356.545138888891</v>
      </c>
      <c r="BB1620" s="2">
        <v>44183</v>
      </c>
      <c r="BC1620">
        <v>99127</v>
      </c>
      <c r="BD1620">
        <v>5</v>
      </c>
    </row>
    <row r="1621" spans="1:56" hidden="1" x14ac:dyDescent="0.15">
      <c r="A1621">
        <v>271</v>
      </c>
      <c r="B1621">
        <v>5</v>
      </c>
      <c r="C1621">
        <v>2</v>
      </c>
      <c r="D1621">
        <v>3</v>
      </c>
      <c r="E1621">
        <v>0</v>
      </c>
      <c r="F1621">
        <f>-23-15</f>
        <v>-38</v>
      </c>
      <c r="G1621" s="1">
        <v>45098</v>
      </c>
      <c r="H1621" t="s">
        <v>2257</v>
      </c>
      <c r="I1621" t="s">
        <v>56</v>
      </c>
      <c r="J1621">
        <v>274</v>
      </c>
      <c r="K1621" s="1">
        <v>44356</v>
      </c>
      <c r="L1621" s="1">
        <v>44356</v>
      </c>
      <c r="M1621" s="1">
        <v>45144</v>
      </c>
      <c r="N1621" t="s">
        <v>629</v>
      </c>
      <c r="O1621" t="s">
        <v>630</v>
      </c>
      <c r="P1621" t="s">
        <v>3557</v>
      </c>
      <c r="Q1621" t="s">
        <v>632</v>
      </c>
      <c r="R1621" s="1">
        <v>46970</v>
      </c>
      <c r="T1621" t="s">
        <v>3208</v>
      </c>
      <c r="U1621" t="s">
        <v>3207</v>
      </c>
      <c r="W1621" t="s">
        <v>629</v>
      </c>
      <c r="X1621" t="s">
        <v>59</v>
      </c>
      <c r="Y1621" t="s">
        <v>630</v>
      </c>
      <c r="Z1621" t="s">
        <v>3557</v>
      </c>
      <c r="AA1621" t="s">
        <v>632</v>
      </c>
      <c r="AC1621">
        <v>1</v>
      </c>
      <c r="AG1621" t="s">
        <v>2258</v>
      </c>
      <c r="AL1621">
        <v>0</v>
      </c>
      <c r="AM1621">
        <v>0</v>
      </c>
      <c r="AN1621">
        <v>0</v>
      </c>
      <c r="AO1621">
        <v>0</v>
      </c>
      <c r="AR1621" s="2">
        <v>45266.55537037037</v>
      </c>
      <c r="AS1621" s="2">
        <v>45266.55537037037</v>
      </c>
      <c r="AT1621">
        <v>512272</v>
      </c>
      <c r="AU1621">
        <v>1</v>
      </c>
      <c r="AV1621">
        <v>0</v>
      </c>
      <c r="AW1621">
        <v>1</v>
      </c>
      <c r="AX1621" t="s">
        <v>3208</v>
      </c>
      <c r="AY1621" t="s">
        <v>3207</v>
      </c>
      <c r="BA1621" s="2">
        <v>45266.555324074077</v>
      </c>
      <c r="BB1621" s="2">
        <v>44183</v>
      </c>
      <c r="BC1621">
        <v>512272</v>
      </c>
      <c r="BD1621">
        <v>5</v>
      </c>
    </row>
    <row r="1622" spans="1:56" hidden="1" x14ac:dyDescent="0.15">
      <c r="A1622">
        <v>273</v>
      </c>
      <c r="B1622">
        <v>4</v>
      </c>
      <c r="C1622">
        <v>1</v>
      </c>
      <c r="D1622">
        <v>3</v>
      </c>
      <c r="E1622">
        <v>0</v>
      </c>
      <c r="G1622" s="1">
        <v>44361</v>
      </c>
      <c r="H1622" t="s">
        <v>83</v>
      </c>
      <c r="I1622" t="s">
        <v>56</v>
      </c>
      <c r="J1622">
        <v>275</v>
      </c>
      <c r="K1622" s="1">
        <v>44361</v>
      </c>
      <c r="L1622" s="1">
        <v>44361</v>
      </c>
      <c r="M1622" s="1">
        <v>44361</v>
      </c>
      <c r="N1622" t="s">
        <v>2411</v>
      </c>
      <c r="O1622" t="s">
        <v>2412</v>
      </c>
      <c r="P1622" t="s">
        <v>3556</v>
      </c>
      <c r="Q1622" t="s">
        <v>2413</v>
      </c>
      <c r="R1622" s="1">
        <v>46162</v>
      </c>
      <c r="T1622" t="s">
        <v>3555</v>
      </c>
      <c r="U1622" t="s">
        <v>2410</v>
      </c>
      <c r="W1622" t="s">
        <v>2411</v>
      </c>
      <c r="X1622" t="s">
        <v>59</v>
      </c>
      <c r="Y1622" t="s">
        <v>2412</v>
      </c>
      <c r="Z1622" t="s">
        <v>3556</v>
      </c>
      <c r="AA1622" t="s">
        <v>2413</v>
      </c>
      <c r="AC1622">
        <v>1</v>
      </c>
      <c r="AG1622" t="s">
        <v>2258</v>
      </c>
      <c r="AL1622">
        <v>0</v>
      </c>
      <c r="AN1622">
        <v>0</v>
      </c>
      <c r="AO1622">
        <v>0</v>
      </c>
      <c r="AR1622" s="2">
        <v>45266.562962962962</v>
      </c>
      <c r="AS1622" s="2">
        <v>45266.562962962962</v>
      </c>
      <c r="AT1622">
        <v>512272</v>
      </c>
      <c r="AU1622">
        <v>1</v>
      </c>
      <c r="AV1622">
        <v>0</v>
      </c>
      <c r="AW1622">
        <v>1</v>
      </c>
      <c r="AX1622" t="s">
        <v>3555</v>
      </c>
      <c r="AY1622" t="s">
        <v>2410</v>
      </c>
      <c r="BA1622" s="2">
        <v>45266.562916666669</v>
      </c>
      <c r="BB1622" s="2">
        <v>44361.745937500003</v>
      </c>
      <c r="BC1622">
        <v>512272</v>
      </c>
      <c r="BD1622">
        <v>4</v>
      </c>
    </row>
    <row r="1623" spans="1:56" hidden="1" x14ac:dyDescent="0.15">
      <c r="A1623">
        <v>274</v>
      </c>
      <c r="B1623">
        <v>3</v>
      </c>
      <c r="C1623">
        <v>1</v>
      </c>
      <c r="D1623">
        <v>3</v>
      </c>
      <c r="E1623">
        <v>0</v>
      </c>
      <c r="G1623" s="1">
        <v>44365</v>
      </c>
      <c r="H1623" t="s">
        <v>83</v>
      </c>
      <c r="I1623" t="s">
        <v>56</v>
      </c>
      <c r="J1623">
        <v>276</v>
      </c>
      <c r="K1623" s="1">
        <v>44365</v>
      </c>
      <c r="L1623" s="1">
        <v>44365</v>
      </c>
      <c r="M1623" s="1">
        <v>44365</v>
      </c>
      <c r="N1623" t="s">
        <v>2353</v>
      </c>
      <c r="O1623" t="s">
        <v>2354</v>
      </c>
      <c r="P1623" t="s">
        <v>2355</v>
      </c>
      <c r="Q1623" t="s">
        <v>2356</v>
      </c>
      <c r="R1623" s="1">
        <v>46173</v>
      </c>
      <c r="T1623" t="s">
        <v>2351</v>
      </c>
      <c r="U1623" t="s">
        <v>2352</v>
      </c>
      <c r="W1623" t="s">
        <v>2353</v>
      </c>
      <c r="X1623" t="s">
        <v>101</v>
      </c>
      <c r="Y1623" t="s">
        <v>2354</v>
      </c>
      <c r="Z1623" t="s">
        <v>2355</v>
      </c>
      <c r="AA1623" t="s">
        <v>2356</v>
      </c>
      <c r="AC1623">
        <v>1</v>
      </c>
      <c r="AG1623" t="s">
        <v>2258</v>
      </c>
      <c r="AL1623">
        <v>0</v>
      </c>
      <c r="AN1623">
        <v>0</v>
      </c>
      <c r="AO1623">
        <v>0</v>
      </c>
      <c r="AR1623" s="2">
        <v>45266.571550925924</v>
      </c>
      <c r="AS1623" s="2">
        <v>45266.571550925924</v>
      </c>
      <c r="AT1623">
        <v>512272</v>
      </c>
      <c r="AU1623">
        <v>1</v>
      </c>
      <c r="AV1623">
        <v>0</v>
      </c>
      <c r="AW1623">
        <v>2</v>
      </c>
      <c r="AX1623" t="s">
        <v>2357</v>
      </c>
      <c r="AY1623" t="s">
        <v>2358</v>
      </c>
      <c r="BA1623" s="2">
        <v>44365.559467592589</v>
      </c>
      <c r="BB1623" s="2">
        <v>44365.559467592589</v>
      </c>
      <c r="BC1623">
        <v>99127</v>
      </c>
      <c r="BD1623">
        <v>3</v>
      </c>
    </row>
    <row r="1624" spans="1:56" hidden="1" x14ac:dyDescent="0.15">
      <c r="A1624">
        <v>275</v>
      </c>
      <c r="B1624">
        <v>2</v>
      </c>
      <c r="C1624">
        <v>1</v>
      </c>
      <c r="D1624">
        <v>3</v>
      </c>
      <c r="E1624">
        <v>0</v>
      </c>
      <c r="G1624" s="1">
        <v>44389</v>
      </c>
      <c r="H1624" t="s">
        <v>55</v>
      </c>
      <c r="I1624" t="s">
        <v>56</v>
      </c>
      <c r="J1624">
        <v>277</v>
      </c>
      <c r="K1624" s="1">
        <v>44389</v>
      </c>
      <c r="L1624" s="1">
        <v>44389</v>
      </c>
      <c r="M1624" s="1">
        <v>44389</v>
      </c>
      <c r="N1624" t="s">
        <v>2369</v>
      </c>
      <c r="O1624" t="s">
        <v>2370</v>
      </c>
      <c r="P1624" t="s">
        <v>2371</v>
      </c>
      <c r="Q1624" t="s">
        <v>2372</v>
      </c>
      <c r="R1624" s="1">
        <v>46133</v>
      </c>
      <c r="T1624" t="s">
        <v>2364</v>
      </c>
      <c r="U1624" t="s">
        <v>2365</v>
      </c>
      <c r="W1624" t="s">
        <v>2828</v>
      </c>
      <c r="X1624" t="s">
        <v>59</v>
      </c>
      <c r="Y1624" t="s">
        <v>2366</v>
      </c>
      <c r="Z1624" t="s">
        <v>2367</v>
      </c>
      <c r="AA1624" t="s">
        <v>2368</v>
      </c>
      <c r="AC1624">
        <v>1</v>
      </c>
      <c r="AG1624" t="s">
        <v>2258</v>
      </c>
      <c r="AL1624">
        <v>0</v>
      </c>
      <c r="AN1624">
        <v>0</v>
      </c>
      <c r="AO1624">
        <v>0</v>
      </c>
      <c r="AR1624" s="2">
        <v>44389.68681712963</v>
      </c>
      <c r="AS1624" s="2">
        <v>44389.68681712963</v>
      </c>
      <c r="AT1624">
        <v>99127</v>
      </c>
      <c r="AU1624">
        <v>1</v>
      </c>
      <c r="AV1624">
        <v>0</v>
      </c>
      <c r="AW1624">
        <v>2</v>
      </c>
      <c r="AX1624" t="s">
        <v>2373</v>
      </c>
      <c r="AY1624" t="s">
        <v>2374</v>
      </c>
      <c r="BA1624" s="2">
        <v>44389.68513888889</v>
      </c>
      <c r="BB1624" s="2">
        <v>44389.68513888889</v>
      </c>
      <c r="BC1624">
        <v>99127</v>
      </c>
      <c r="BD1624">
        <v>9</v>
      </c>
    </row>
    <row r="1625" spans="1:56" hidden="1" x14ac:dyDescent="0.15">
      <c r="A1625">
        <v>275</v>
      </c>
      <c r="B1625">
        <v>4</v>
      </c>
      <c r="C1625">
        <v>3</v>
      </c>
      <c r="D1625">
        <v>3</v>
      </c>
      <c r="E1625">
        <v>0</v>
      </c>
      <c r="G1625" s="1">
        <v>44742</v>
      </c>
      <c r="H1625" t="s">
        <v>2267</v>
      </c>
      <c r="I1625" t="s">
        <v>56</v>
      </c>
      <c r="J1625">
        <v>277</v>
      </c>
      <c r="K1625" s="1">
        <v>44389</v>
      </c>
      <c r="L1625" s="1">
        <v>44389</v>
      </c>
      <c r="M1625" s="1">
        <v>44389</v>
      </c>
      <c r="N1625" t="s">
        <v>2369</v>
      </c>
      <c r="O1625" t="s">
        <v>2370</v>
      </c>
      <c r="P1625" t="s">
        <v>2371</v>
      </c>
      <c r="Q1625" t="s">
        <v>2372</v>
      </c>
      <c r="R1625" s="1">
        <v>46133</v>
      </c>
      <c r="T1625" t="s">
        <v>2848</v>
      </c>
      <c r="U1625" t="s">
        <v>2847</v>
      </c>
      <c r="W1625" t="s">
        <v>2828</v>
      </c>
      <c r="X1625" t="s">
        <v>59</v>
      </c>
      <c r="Y1625" t="s">
        <v>2366</v>
      </c>
      <c r="Z1625" t="s">
        <v>2367</v>
      </c>
      <c r="AA1625" t="s">
        <v>2368</v>
      </c>
      <c r="AC1625">
        <v>1</v>
      </c>
      <c r="AG1625" t="s">
        <v>2258</v>
      </c>
      <c r="AL1625">
        <v>0</v>
      </c>
      <c r="AN1625">
        <v>0</v>
      </c>
      <c r="AO1625">
        <v>0</v>
      </c>
      <c r="AR1625" s="2">
        <v>44742.457754629628</v>
      </c>
      <c r="AS1625" s="2">
        <v>44742.457754629628</v>
      </c>
      <c r="AT1625">
        <v>512272</v>
      </c>
      <c r="AU1625">
        <v>1</v>
      </c>
      <c r="AV1625">
        <v>0</v>
      </c>
      <c r="AW1625">
        <v>2</v>
      </c>
      <c r="AX1625" t="s">
        <v>2373</v>
      </c>
      <c r="AY1625" t="s">
        <v>2374</v>
      </c>
      <c r="BA1625" s="2">
        <v>44389.68513888889</v>
      </c>
      <c r="BB1625" s="2">
        <v>44389.68513888889</v>
      </c>
      <c r="BC1625">
        <v>99127</v>
      </c>
      <c r="BD1625">
        <v>9</v>
      </c>
    </row>
    <row r="1626" spans="1:56" hidden="1" x14ac:dyDescent="0.15">
      <c r="A1626">
        <v>275</v>
      </c>
      <c r="B1626">
        <v>6</v>
      </c>
      <c r="C1626">
        <v>3</v>
      </c>
      <c r="D1626">
        <v>3</v>
      </c>
      <c r="E1626">
        <v>0</v>
      </c>
      <c r="G1626" s="1">
        <v>44869</v>
      </c>
      <c r="H1626" t="s">
        <v>2267</v>
      </c>
      <c r="I1626" t="s">
        <v>56</v>
      </c>
      <c r="J1626">
        <v>277</v>
      </c>
      <c r="K1626" s="1">
        <v>44389</v>
      </c>
      <c r="L1626" s="1">
        <v>44389</v>
      </c>
      <c r="M1626" s="1">
        <v>44389</v>
      </c>
      <c r="N1626" t="s">
        <v>3001</v>
      </c>
      <c r="O1626" t="s">
        <v>2370</v>
      </c>
      <c r="P1626" t="s">
        <v>2371</v>
      </c>
      <c r="Q1626" t="s">
        <v>2372</v>
      </c>
      <c r="R1626" s="1">
        <v>46133</v>
      </c>
      <c r="T1626" t="s">
        <v>2848</v>
      </c>
      <c r="U1626" t="s">
        <v>2847</v>
      </c>
      <c r="W1626" t="s">
        <v>3002</v>
      </c>
      <c r="X1626" t="s">
        <v>59</v>
      </c>
      <c r="Y1626" t="s">
        <v>2366</v>
      </c>
      <c r="Z1626" t="s">
        <v>2367</v>
      </c>
      <c r="AA1626" t="s">
        <v>2368</v>
      </c>
      <c r="AC1626">
        <v>1</v>
      </c>
      <c r="AG1626" t="s">
        <v>2258</v>
      </c>
      <c r="AL1626">
        <v>0</v>
      </c>
      <c r="AN1626">
        <v>0</v>
      </c>
      <c r="AO1626">
        <v>0</v>
      </c>
      <c r="AR1626" s="2">
        <v>44872.669062499997</v>
      </c>
      <c r="AS1626" s="2">
        <v>44872.669062499997</v>
      </c>
      <c r="AT1626">
        <v>512272</v>
      </c>
      <c r="AU1626">
        <v>1</v>
      </c>
      <c r="AV1626">
        <v>0</v>
      </c>
      <c r="AW1626">
        <v>2</v>
      </c>
      <c r="AX1626" t="s">
        <v>2373</v>
      </c>
      <c r="AY1626" t="s">
        <v>2374</v>
      </c>
      <c r="BA1626" s="2">
        <v>44872.66883101852</v>
      </c>
      <c r="BB1626" s="2">
        <v>44389.68513888889</v>
      </c>
      <c r="BC1626">
        <v>512272</v>
      </c>
      <c r="BD1626">
        <v>9</v>
      </c>
    </row>
    <row r="1627" spans="1:56" hidden="1" x14ac:dyDescent="0.15">
      <c r="A1627">
        <v>275</v>
      </c>
      <c r="B1627">
        <v>9</v>
      </c>
      <c r="C1627">
        <v>3</v>
      </c>
      <c r="D1627">
        <v>3</v>
      </c>
      <c r="E1627">
        <v>0</v>
      </c>
      <c r="F1627">
        <f>-23-9</f>
        <v>-32</v>
      </c>
      <c r="G1627" s="1">
        <v>45069</v>
      </c>
      <c r="H1627" t="s">
        <v>2262</v>
      </c>
      <c r="I1627" t="s">
        <v>56</v>
      </c>
      <c r="J1627">
        <v>277</v>
      </c>
      <c r="K1627" s="1">
        <v>44389</v>
      </c>
      <c r="L1627" s="1">
        <v>44389</v>
      </c>
      <c r="M1627" s="1">
        <v>44389</v>
      </c>
      <c r="N1627" t="s">
        <v>3108</v>
      </c>
      <c r="O1627" t="s">
        <v>3107</v>
      </c>
      <c r="P1627" t="s">
        <v>3106</v>
      </c>
      <c r="Q1627" t="s">
        <v>3105</v>
      </c>
      <c r="R1627" s="1">
        <v>46133</v>
      </c>
      <c r="T1627" t="s">
        <v>2848</v>
      </c>
      <c r="U1627" t="s">
        <v>2847</v>
      </c>
      <c r="W1627" t="s">
        <v>3002</v>
      </c>
      <c r="X1627" t="s">
        <v>59</v>
      </c>
      <c r="Y1627" t="s">
        <v>2366</v>
      </c>
      <c r="Z1627" t="s">
        <v>2367</v>
      </c>
      <c r="AA1627" t="s">
        <v>2368</v>
      </c>
      <c r="AC1627">
        <v>1</v>
      </c>
      <c r="AG1627" t="s">
        <v>2258</v>
      </c>
      <c r="AL1627">
        <v>0</v>
      </c>
      <c r="AN1627">
        <v>0</v>
      </c>
      <c r="AO1627">
        <v>0</v>
      </c>
      <c r="AR1627" s="2">
        <v>45069.625833333332</v>
      </c>
      <c r="AS1627" s="2">
        <v>45069.625833333332</v>
      </c>
      <c r="AT1627">
        <v>512272</v>
      </c>
      <c r="AU1627">
        <v>1</v>
      </c>
      <c r="AV1627">
        <v>0</v>
      </c>
      <c r="AW1627">
        <v>2</v>
      </c>
      <c r="AX1627" t="s">
        <v>2373</v>
      </c>
      <c r="AY1627" t="s">
        <v>2374</v>
      </c>
      <c r="BA1627" s="2">
        <v>45069.625810185185</v>
      </c>
      <c r="BB1627" s="2">
        <v>44389.68513888889</v>
      </c>
      <c r="BC1627">
        <v>512272</v>
      </c>
      <c r="BD1627">
        <v>9</v>
      </c>
    </row>
    <row r="1628" spans="1:56" hidden="1" x14ac:dyDescent="0.15">
      <c r="A1628">
        <v>276</v>
      </c>
      <c r="B1628">
        <v>2</v>
      </c>
      <c r="C1628">
        <v>1</v>
      </c>
      <c r="D1628">
        <v>3</v>
      </c>
      <c r="E1628">
        <v>0</v>
      </c>
      <c r="G1628" s="1">
        <v>44405</v>
      </c>
      <c r="H1628" t="s">
        <v>55</v>
      </c>
      <c r="I1628" t="s">
        <v>56</v>
      </c>
      <c r="J1628">
        <v>278</v>
      </c>
      <c r="K1628" s="1">
        <v>44405</v>
      </c>
      <c r="L1628" s="1">
        <v>44405</v>
      </c>
      <c r="M1628" s="1">
        <v>44405</v>
      </c>
      <c r="N1628" t="s">
        <v>2389</v>
      </c>
      <c r="O1628" t="s">
        <v>2092</v>
      </c>
      <c r="P1628" t="s">
        <v>2387</v>
      </c>
      <c r="Q1628" t="s">
        <v>2388</v>
      </c>
      <c r="R1628" s="1">
        <v>46216</v>
      </c>
      <c r="T1628" t="s">
        <v>2384</v>
      </c>
      <c r="U1628" t="s">
        <v>2385</v>
      </c>
      <c r="W1628" t="s">
        <v>2386</v>
      </c>
      <c r="X1628" t="s">
        <v>59</v>
      </c>
      <c r="Y1628" t="s">
        <v>2092</v>
      </c>
      <c r="Z1628" t="s">
        <v>2387</v>
      </c>
      <c r="AA1628" t="s">
        <v>2388</v>
      </c>
      <c r="AC1628">
        <v>1</v>
      </c>
      <c r="AG1628" t="s">
        <v>2258</v>
      </c>
      <c r="AL1628">
        <v>0</v>
      </c>
      <c r="AN1628">
        <v>0</v>
      </c>
      <c r="AO1628">
        <v>0</v>
      </c>
      <c r="AR1628" s="2">
        <v>44405.627083333333</v>
      </c>
      <c r="AS1628" s="2">
        <v>44405.627083333333</v>
      </c>
      <c r="AT1628">
        <v>99127</v>
      </c>
      <c r="AU1628">
        <v>1</v>
      </c>
      <c r="AV1628">
        <v>0</v>
      </c>
      <c r="AW1628">
        <v>2</v>
      </c>
      <c r="AX1628" t="s">
        <v>2390</v>
      </c>
      <c r="AY1628" t="s">
        <v>2391</v>
      </c>
      <c r="BA1628" s="2">
        <v>44405.625902777778</v>
      </c>
      <c r="BB1628" s="2">
        <v>44405.625902777778</v>
      </c>
      <c r="BC1628">
        <v>99127</v>
      </c>
      <c r="BD1628">
        <v>6</v>
      </c>
    </row>
    <row r="1629" spans="1:56" hidden="1" x14ac:dyDescent="0.15">
      <c r="A1629">
        <v>276</v>
      </c>
      <c r="B1629">
        <v>6</v>
      </c>
      <c r="C1629">
        <v>3</v>
      </c>
      <c r="D1629">
        <v>3</v>
      </c>
      <c r="E1629">
        <v>0</v>
      </c>
      <c r="G1629" s="1">
        <v>44609</v>
      </c>
      <c r="H1629" t="s">
        <v>2262</v>
      </c>
      <c r="I1629" t="s">
        <v>56</v>
      </c>
      <c r="J1629">
        <v>278</v>
      </c>
      <c r="K1629" s="1">
        <v>44405</v>
      </c>
      <c r="L1629" s="1">
        <v>44405</v>
      </c>
      <c r="M1629" s="1">
        <v>44405</v>
      </c>
      <c r="N1629" t="s">
        <v>3554</v>
      </c>
      <c r="O1629" t="s">
        <v>2092</v>
      </c>
      <c r="P1629" t="s">
        <v>3507</v>
      </c>
      <c r="Q1629" t="s">
        <v>2388</v>
      </c>
      <c r="R1629" s="1">
        <v>46216</v>
      </c>
      <c r="T1629" t="s">
        <v>2384</v>
      </c>
      <c r="U1629" t="s">
        <v>2385</v>
      </c>
      <c r="W1629" t="s">
        <v>2386</v>
      </c>
      <c r="X1629" t="s">
        <v>59</v>
      </c>
      <c r="Y1629" t="s">
        <v>2092</v>
      </c>
      <c r="Z1629" t="s">
        <v>3507</v>
      </c>
      <c r="AA1629" t="s">
        <v>2388</v>
      </c>
      <c r="AC1629">
        <v>1</v>
      </c>
      <c r="AG1629" t="s">
        <v>2258</v>
      </c>
      <c r="AL1629">
        <v>0</v>
      </c>
      <c r="AN1629">
        <v>0</v>
      </c>
      <c r="AO1629">
        <v>0</v>
      </c>
      <c r="AR1629" s="2">
        <v>45267.475902777776</v>
      </c>
      <c r="AS1629" s="2">
        <v>45267.475902777776</v>
      </c>
      <c r="AT1629">
        <v>512272</v>
      </c>
      <c r="AU1629">
        <v>1</v>
      </c>
      <c r="AV1629">
        <v>0</v>
      </c>
      <c r="AW1629">
        <v>2</v>
      </c>
      <c r="AX1629" t="s">
        <v>2390</v>
      </c>
      <c r="AY1629" t="s">
        <v>2391</v>
      </c>
      <c r="BA1629" s="2">
        <v>45266.620092592595</v>
      </c>
      <c r="BB1629" s="2">
        <v>44405.625902777778</v>
      </c>
      <c r="BC1629">
        <v>512272</v>
      </c>
      <c r="BD1629">
        <v>6</v>
      </c>
    </row>
    <row r="1630" spans="1:56" hidden="1" x14ac:dyDescent="0.15">
      <c r="A1630">
        <v>276</v>
      </c>
      <c r="B1630">
        <v>6</v>
      </c>
      <c r="C1630">
        <v>3</v>
      </c>
      <c r="D1630">
        <v>3</v>
      </c>
      <c r="E1630">
        <v>0</v>
      </c>
      <c r="G1630" s="1">
        <v>44609</v>
      </c>
      <c r="H1630" t="s">
        <v>2262</v>
      </c>
      <c r="I1630" t="s">
        <v>56</v>
      </c>
      <c r="J1630">
        <v>278</v>
      </c>
      <c r="K1630" s="1">
        <v>44405</v>
      </c>
      <c r="L1630" s="1">
        <v>44405</v>
      </c>
      <c r="M1630" s="1">
        <v>44405</v>
      </c>
      <c r="N1630" t="s">
        <v>3553</v>
      </c>
      <c r="O1630" t="s">
        <v>2585</v>
      </c>
      <c r="P1630" t="s">
        <v>3552</v>
      </c>
      <c r="Q1630" t="s">
        <v>2586</v>
      </c>
      <c r="R1630" s="1">
        <v>46216</v>
      </c>
      <c r="T1630" t="s">
        <v>2384</v>
      </c>
      <c r="U1630" t="s">
        <v>2385</v>
      </c>
      <c r="W1630" t="s">
        <v>2386</v>
      </c>
      <c r="X1630" t="s">
        <v>59</v>
      </c>
      <c r="Y1630" t="s">
        <v>2092</v>
      </c>
      <c r="Z1630" t="s">
        <v>3507</v>
      </c>
      <c r="AA1630" t="s">
        <v>2388</v>
      </c>
      <c r="AC1630">
        <v>1</v>
      </c>
      <c r="AG1630" t="s">
        <v>2258</v>
      </c>
      <c r="AL1630">
        <v>0</v>
      </c>
      <c r="AN1630">
        <v>0</v>
      </c>
      <c r="AO1630">
        <v>0</v>
      </c>
      <c r="AR1630" s="2">
        <v>45267.475902777776</v>
      </c>
      <c r="AS1630" s="2">
        <v>45267.475902777776</v>
      </c>
      <c r="AT1630">
        <v>512272</v>
      </c>
      <c r="AU1630">
        <v>2</v>
      </c>
      <c r="AV1630">
        <v>0</v>
      </c>
      <c r="AW1630">
        <v>2</v>
      </c>
      <c r="AX1630" t="s">
        <v>2587</v>
      </c>
      <c r="AY1630" t="s">
        <v>2588</v>
      </c>
      <c r="BA1630" s="2">
        <v>45267.47587962963</v>
      </c>
      <c r="BB1630" s="2">
        <v>44609.564282407409</v>
      </c>
      <c r="BC1630">
        <v>512272</v>
      </c>
      <c r="BD1630">
        <v>6</v>
      </c>
    </row>
    <row r="1631" spans="1:56" hidden="1" x14ac:dyDescent="0.15">
      <c r="A1631">
        <v>277</v>
      </c>
      <c r="B1631">
        <v>3</v>
      </c>
      <c r="C1631">
        <v>1</v>
      </c>
      <c r="D1631">
        <v>3</v>
      </c>
      <c r="E1631">
        <v>0</v>
      </c>
      <c r="G1631" s="1">
        <v>44413</v>
      </c>
      <c r="H1631" t="s">
        <v>83</v>
      </c>
      <c r="I1631" t="s">
        <v>56</v>
      </c>
      <c r="J1631">
        <v>279</v>
      </c>
      <c r="K1631" s="1">
        <v>44413</v>
      </c>
      <c r="L1631" s="1">
        <v>44413</v>
      </c>
      <c r="M1631" s="1">
        <v>44413</v>
      </c>
      <c r="N1631" t="s">
        <v>867</v>
      </c>
      <c r="O1631" t="s">
        <v>868</v>
      </c>
      <c r="P1631" t="s">
        <v>869</v>
      </c>
      <c r="Q1631" t="s">
        <v>870</v>
      </c>
      <c r="R1631" s="1">
        <v>46186</v>
      </c>
      <c r="T1631" t="s">
        <v>3551</v>
      </c>
      <c r="U1631" t="s">
        <v>3550</v>
      </c>
      <c r="W1631" t="s">
        <v>867</v>
      </c>
      <c r="Y1631" t="s">
        <v>868</v>
      </c>
      <c r="Z1631" t="s">
        <v>869</v>
      </c>
      <c r="AA1631" t="s">
        <v>870</v>
      </c>
      <c r="AC1631">
        <v>2</v>
      </c>
      <c r="AG1631" t="s">
        <v>2258</v>
      </c>
      <c r="AL1631">
        <v>0</v>
      </c>
      <c r="AN1631">
        <v>0</v>
      </c>
      <c r="AO1631">
        <v>0</v>
      </c>
      <c r="AR1631" s="2">
        <v>45266.635752314818</v>
      </c>
      <c r="AS1631" s="2">
        <v>45266.635752314818</v>
      </c>
      <c r="AT1631">
        <v>512272</v>
      </c>
      <c r="AU1631">
        <v>1</v>
      </c>
      <c r="AV1631">
        <v>0</v>
      </c>
      <c r="AW1631">
        <v>1</v>
      </c>
      <c r="AX1631" t="s">
        <v>3551</v>
      </c>
      <c r="AY1631" t="s">
        <v>3550</v>
      </c>
      <c r="BA1631" s="2">
        <v>45266.635717592595</v>
      </c>
      <c r="BB1631" s="2">
        <v>44414.38652777778</v>
      </c>
      <c r="BC1631">
        <v>512272</v>
      </c>
      <c r="BD1631">
        <v>3</v>
      </c>
    </row>
    <row r="1632" spans="1:56" hidden="1" x14ac:dyDescent="0.15">
      <c r="A1632">
        <v>278</v>
      </c>
      <c r="B1632">
        <v>3</v>
      </c>
      <c r="C1632">
        <v>1</v>
      </c>
      <c r="D1632">
        <v>3</v>
      </c>
      <c r="E1632">
        <v>0</v>
      </c>
      <c r="G1632" s="1">
        <v>44431</v>
      </c>
      <c r="H1632" t="s">
        <v>83</v>
      </c>
      <c r="I1632" t="s">
        <v>56</v>
      </c>
      <c r="J1632">
        <v>280</v>
      </c>
      <c r="K1632" s="1">
        <v>44431</v>
      </c>
      <c r="L1632" s="1">
        <v>44431</v>
      </c>
      <c r="M1632" s="1">
        <v>44475</v>
      </c>
      <c r="N1632" t="s">
        <v>3549</v>
      </c>
      <c r="O1632" t="s">
        <v>2452</v>
      </c>
      <c r="P1632" t="s">
        <v>2453</v>
      </c>
      <c r="Q1632" t="s">
        <v>2454</v>
      </c>
      <c r="R1632" s="1">
        <v>46300</v>
      </c>
      <c r="T1632" t="s">
        <v>2447</v>
      </c>
      <c r="U1632" t="s">
        <v>2448</v>
      </c>
      <c r="W1632" t="s">
        <v>2781</v>
      </c>
      <c r="X1632" t="s">
        <v>201</v>
      </c>
      <c r="Y1632" t="s">
        <v>2449</v>
      </c>
      <c r="Z1632" t="s">
        <v>3548</v>
      </c>
      <c r="AA1632" t="s">
        <v>2450</v>
      </c>
      <c r="AC1632">
        <v>1</v>
      </c>
      <c r="AG1632" t="s">
        <v>2258</v>
      </c>
      <c r="AL1632">
        <v>0</v>
      </c>
      <c r="AN1632">
        <v>0</v>
      </c>
      <c r="AO1632">
        <v>0</v>
      </c>
      <c r="AR1632" s="2">
        <v>45266.6565162037</v>
      </c>
      <c r="AS1632" s="2">
        <v>45266.6565162037</v>
      </c>
      <c r="AT1632">
        <v>512272</v>
      </c>
      <c r="AU1632">
        <v>1</v>
      </c>
      <c r="AV1632">
        <v>0</v>
      </c>
      <c r="AW1632">
        <v>2</v>
      </c>
      <c r="AX1632" t="s">
        <v>2455</v>
      </c>
      <c r="AY1632" t="s">
        <v>2456</v>
      </c>
      <c r="BA1632" s="2">
        <v>45266.656481481485</v>
      </c>
      <c r="BB1632" s="2">
        <v>44431.695729166669</v>
      </c>
      <c r="BC1632">
        <v>512272</v>
      </c>
      <c r="BD1632">
        <v>3</v>
      </c>
    </row>
    <row r="1633" spans="1:56" hidden="1" x14ac:dyDescent="0.15">
      <c r="A1633">
        <v>279</v>
      </c>
      <c r="B1633">
        <v>3</v>
      </c>
      <c r="C1633">
        <v>1</v>
      </c>
      <c r="D1633">
        <v>3</v>
      </c>
      <c r="E1633">
        <v>0</v>
      </c>
      <c r="G1633" s="1">
        <v>44447</v>
      </c>
      <c r="H1633" t="s">
        <v>83</v>
      </c>
      <c r="I1633" t="s">
        <v>56</v>
      </c>
      <c r="J1633">
        <v>281</v>
      </c>
      <c r="K1633" s="1">
        <v>44448</v>
      </c>
      <c r="L1633" s="1">
        <v>44448</v>
      </c>
      <c r="M1633" s="1">
        <v>44448</v>
      </c>
      <c r="N1633" t="s">
        <v>2485</v>
      </c>
      <c r="O1633" t="s">
        <v>2486</v>
      </c>
      <c r="P1633" t="s">
        <v>2487</v>
      </c>
      <c r="Q1633" t="s">
        <v>2488</v>
      </c>
      <c r="R1633" s="1">
        <v>46176</v>
      </c>
      <c r="T1633" t="s">
        <v>2341</v>
      </c>
      <c r="U1633" t="s">
        <v>2484</v>
      </c>
      <c r="W1633" t="s">
        <v>2485</v>
      </c>
      <c r="X1633" t="s">
        <v>59</v>
      </c>
      <c r="Y1633" t="s">
        <v>2486</v>
      </c>
      <c r="Z1633" t="s">
        <v>2487</v>
      </c>
      <c r="AA1633" t="s">
        <v>2488</v>
      </c>
      <c r="AC1633">
        <v>1</v>
      </c>
      <c r="AG1633" t="s">
        <v>2258</v>
      </c>
      <c r="AL1633">
        <v>0</v>
      </c>
      <c r="AN1633">
        <v>0</v>
      </c>
      <c r="AO1633">
        <v>0</v>
      </c>
      <c r="AR1633" s="2">
        <v>45266.670659722222</v>
      </c>
      <c r="AS1633" s="2">
        <v>45266.670659722222</v>
      </c>
      <c r="AT1633">
        <v>512272</v>
      </c>
      <c r="AU1633">
        <v>1</v>
      </c>
      <c r="AV1633">
        <v>0</v>
      </c>
      <c r="AW1633">
        <v>2</v>
      </c>
      <c r="AX1633" t="s">
        <v>2489</v>
      </c>
      <c r="AY1633" t="s">
        <v>2490</v>
      </c>
      <c r="BA1633" s="2">
        <v>44448.361805555556</v>
      </c>
      <c r="BB1633" s="2">
        <v>44448.361805555556</v>
      </c>
      <c r="BC1633">
        <v>99127</v>
      </c>
      <c r="BD1633">
        <v>3</v>
      </c>
    </row>
    <row r="1634" spans="1:56" hidden="1" x14ac:dyDescent="0.15">
      <c r="A1634">
        <v>280</v>
      </c>
      <c r="B1634">
        <v>3</v>
      </c>
      <c r="C1634">
        <v>1</v>
      </c>
      <c r="D1634">
        <v>3</v>
      </c>
      <c r="E1634">
        <v>0</v>
      </c>
      <c r="G1634" s="1">
        <v>44448</v>
      </c>
      <c r="H1634" t="s">
        <v>83</v>
      </c>
      <c r="I1634" t="s">
        <v>56</v>
      </c>
      <c r="J1634">
        <v>282</v>
      </c>
      <c r="K1634" s="1">
        <v>44448</v>
      </c>
      <c r="L1634" s="1">
        <v>44448</v>
      </c>
      <c r="M1634" s="1">
        <v>44474</v>
      </c>
      <c r="N1634" t="s">
        <v>2493</v>
      </c>
      <c r="O1634" t="s">
        <v>471</v>
      </c>
      <c r="P1634" t="s">
        <v>3547</v>
      </c>
      <c r="Q1634" t="s">
        <v>2494</v>
      </c>
      <c r="R1634" s="1">
        <v>46299</v>
      </c>
      <c r="T1634" t="s">
        <v>2491</v>
      </c>
      <c r="U1634" t="s">
        <v>2492</v>
      </c>
      <c r="W1634" t="s">
        <v>2493</v>
      </c>
      <c r="X1634" t="s">
        <v>59</v>
      </c>
      <c r="Y1634" t="s">
        <v>471</v>
      </c>
      <c r="Z1634" t="s">
        <v>3547</v>
      </c>
      <c r="AA1634" t="s">
        <v>2494</v>
      </c>
      <c r="AC1634">
        <v>1</v>
      </c>
      <c r="AG1634" t="s">
        <v>2258</v>
      </c>
      <c r="AL1634">
        <v>0</v>
      </c>
      <c r="AN1634">
        <v>0</v>
      </c>
      <c r="AO1634">
        <v>0</v>
      </c>
      <c r="AR1634" s="2">
        <v>45266.672719907408</v>
      </c>
      <c r="AS1634" s="2">
        <v>45266.672719907408</v>
      </c>
      <c r="AT1634">
        <v>512272</v>
      </c>
      <c r="AU1634">
        <v>1</v>
      </c>
      <c r="AV1634">
        <v>0</v>
      </c>
      <c r="AW1634">
        <v>2</v>
      </c>
      <c r="AX1634" t="s">
        <v>2491</v>
      </c>
      <c r="AY1634" t="s">
        <v>2492</v>
      </c>
      <c r="BA1634" s="2">
        <v>45266.672453703701</v>
      </c>
      <c r="BB1634" s="2">
        <v>44448.54954861111</v>
      </c>
      <c r="BC1634">
        <v>512272</v>
      </c>
      <c r="BD1634">
        <v>3</v>
      </c>
    </row>
    <row r="1635" spans="1:56" hidden="1" x14ac:dyDescent="0.15">
      <c r="A1635">
        <v>281</v>
      </c>
      <c r="B1635">
        <v>3</v>
      </c>
      <c r="C1635">
        <v>1</v>
      </c>
      <c r="D1635">
        <v>3</v>
      </c>
      <c r="E1635">
        <v>0</v>
      </c>
      <c r="G1635" s="1">
        <v>44498</v>
      </c>
      <c r="H1635" t="s">
        <v>83</v>
      </c>
      <c r="I1635" t="s">
        <v>56</v>
      </c>
      <c r="J1635">
        <v>283</v>
      </c>
      <c r="K1635" s="1">
        <v>44498</v>
      </c>
      <c r="L1635" s="1">
        <v>44498</v>
      </c>
      <c r="M1635" s="1">
        <v>44498</v>
      </c>
      <c r="N1635" t="s">
        <v>2507</v>
      </c>
      <c r="O1635" t="s">
        <v>2508</v>
      </c>
      <c r="P1635" t="s">
        <v>3546</v>
      </c>
      <c r="Q1635" t="s">
        <v>2509</v>
      </c>
      <c r="R1635" s="1">
        <v>46313</v>
      </c>
      <c r="T1635" t="s">
        <v>2505</v>
      </c>
      <c r="U1635" t="s">
        <v>2506</v>
      </c>
      <c r="W1635" t="s">
        <v>2507</v>
      </c>
      <c r="X1635" t="s">
        <v>59</v>
      </c>
      <c r="Y1635" t="s">
        <v>2508</v>
      </c>
      <c r="Z1635" t="s">
        <v>3546</v>
      </c>
      <c r="AA1635" t="s">
        <v>2509</v>
      </c>
      <c r="AC1635">
        <v>1</v>
      </c>
      <c r="AG1635" t="s">
        <v>2258</v>
      </c>
      <c r="AL1635">
        <v>0</v>
      </c>
      <c r="AN1635">
        <v>0</v>
      </c>
      <c r="AO1635">
        <v>0</v>
      </c>
      <c r="AR1635" s="2">
        <v>45266.705358796295</v>
      </c>
      <c r="AS1635" s="2">
        <v>45266.705358796295</v>
      </c>
      <c r="AT1635">
        <v>512272</v>
      </c>
      <c r="AU1635">
        <v>1</v>
      </c>
      <c r="AV1635">
        <v>0</v>
      </c>
      <c r="AW1635">
        <v>1</v>
      </c>
      <c r="AX1635" t="s">
        <v>2510</v>
      </c>
      <c r="AY1635" t="s">
        <v>2511</v>
      </c>
      <c r="BA1635" s="2">
        <v>45266.705335648148</v>
      </c>
      <c r="BB1635" s="2">
        <v>44501.638865740744</v>
      </c>
      <c r="BC1635">
        <v>512272</v>
      </c>
      <c r="BD1635">
        <v>3</v>
      </c>
    </row>
    <row r="1636" spans="1:56" hidden="1" x14ac:dyDescent="0.15">
      <c r="A1636">
        <v>282</v>
      </c>
      <c r="B1636">
        <v>3</v>
      </c>
      <c r="C1636">
        <v>1</v>
      </c>
      <c r="D1636">
        <v>3</v>
      </c>
      <c r="E1636">
        <v>0</v>
      </c>
      <c r="G1636" s="1">
        <v>44545</v>
      </c>
      <c r="H1636" t="s">
        <v>83</v>
      </c>
      <c r="I1636" t="s">
        <v>56</v>
      </c>
      <c r="J1636">
        <v>284</v>
      </c>
      <c r="K1636" s="1">
        <v>44546</v>
      </c>
      <c r="L1636" s="1">
        <v>44546</v>
      </c>
      <c r="M1636" s="1">
        <v>44546</v>
      </c>
      <c r="N1636" t="s">
        <v>2559</v>
      </c>
      <c r="O1636" t="s">
        <v>420</v>
      </c>
      <c r="P1636" t="s">
        <v>2560</v>
      </c>
      <c r="Q1636" t="s">
        <v>2561</v>
      </c>
      <c r="R1636" s="1">
        <v>46364</v>
      </c>
      <c r="T1636" t="s">
        <v>2557</v>
      </c>
      <c r="U1636" t="s">
        <v>2558</v>
      </c>
      <c r="W1636" t="s">
        <v>2559</v>
      </c>
      <c r="X1636" t="s">
        <v>59</v>
      </c>
      <c r="Y1636" t="s">
        <v>420</v>
      </c>
      <c r="Z1636" t="s">
        <v>2560</v>
      </c>
      <c r="AA1636" t="s">
        <v>2561</v>
      </c>
      <c r="AC1636">
        <v>1</v>
      </c>
      <c r="AG1636" t="s">
        <v>2258</v>
      </c>
      <c r="AL1636">
        <v>0</v>
      </c>
      <c r="AN1636">
        <v>0</v>
      </c>
      <c r="AO1636">
        <v>0</v>
      </c>
      <c r="AR1636" s="2">
        <v>45267.459189814814</v>
      </c>
      <c r="AS1636" s="2">
        <v>45267.459189814814</v>
      </c>
      <c r="AT1636">
        <v>512272</v>
      </c>
      <c r="AU1636">
        <v>1</v>
      </c>
      <c r="AV1636">
        <v>1</v>
      </c>
      <c r="AW1636">
        <v>1</v>
      </c>
      <c r="AX1636" t="s">
        <v>2557</v>
      </c>
      <c r="AY1636" t="s">
        <v>2558</v>
      </c>
      <c r="BA1636" s="2">
        <v>44546.365740740737</v>
      </c>
      <c r="BB1636" s="2">
        <v>44546.365740740737</v>
      </c>
      <c r="BC1636">
        <v>99127</v>
      </c>
      <c r="BD1636">
        <v>3</v>
      </c>
    </row>
    <row r="1637" spans="1:56" hidden="1" x14ac:dyDescent="0.15">
      <c r="A1637">
        <v>283</v>
      </c>
      <c r="B1637">
        <v>3</v>
      </c>
      <c r="C1637">
        <v>1</v>
      </c>
      <c r="D1637">
        <v>3</v>
      </c>
      <c r="E1637">
        <v>0</v>
      </c>
      <c r="G1637" s="1">
        <v>44578</v>
      </c>
      <c r="H1637" t="s">
        <v>83</v>
      </c>
      <c r="I1637" t="s">
        <v>56</v>
      </c>
      <c r="J1637">
        <v>285</v>
      </c>
      <c r="K1637" s="1">
        <v>44578</v>
      </c>
      <c r="L1637" s="1">
        <v>44578</v>
      </c>
      <c r="M1637" s="1">
        <v>44578</v>
      </c>
      <c r="N1637" t="s">
        <v>2568</v>
      </c>
      <c r="O1637" t="s">
        <v>2569</v>
      </c>
      <c r="P1637" t="s">
        <v>2570</v>
      </c>
      <c r="Q1637" t="s">
        <v>2571</v>
      </c>
      <c r="R1637" s="1">
        <v>46390</v>
      </c>
      <c r="T1637" t="s">
        <v>2566</v>
      </c>
      <c r="U1637" t="s">
        <v>2567</v>
      </c>
      <c r="W1637" t="s">
        <v>2568</v>
      </c>
      <c r="X1637" t="s">
        <v>59</v>
      </c>
      <c r="Y1637" t="s">
        <v>2569</v>
      </c>
      <c r="Z1637" t="s">
        <v>2570</v>
      </c>
      <c r="AA1637" t="s">
        <v>2571</v>
      </c>
      <c r="AC1637">
        <v>1</v>
      </c>
      <c r="AG1637" t="s">
        <v>2258</v>
      </c>
      <c r="AL1637">
        <v>0</v>
      </c>
      <c r="AN1637">
        <v>0</v>
      </c>
      <c r="AO1637">
        <v>0</v>
      </c>
      <c r="AR1637" s="2">
        <v>45267.469652777778</v>
      </c>
      <c r="AS1637" s="2">
        <v>45267.469652777778</v>
      </c>
      <c r="AT1637">
        <v>512272</v>
      </c>
      <c r="AU1637">
        <v>1</v>
      </c>
      <c r="AV1637">
        <v>0</v>
      </c>
      <c r="AW1637">
        <v>2</v>
      </c>
      <c r="AX1637" t="s">
        <v>2566</v>
      </c>
      <c r="AY1637" t="s">
        <v>2567</v>
      </c>
      <c r="BA1637" s="2">
        <v>44579.383333333331</v>
      </c>
      <c r="BB1637" s="2">
        <v>44579.383333333331</v>
      </c>
      <c r="BC1637">
        <v>99127</v>
      </c>
      <c r="BD1637">
        <v>3</v>
      </c>
    </row>
    <row r="1638" spans="1:56" hidden="1" x14ac:dyDescent="0.15">
      <c r="A1638">
        <v>284</v>
      </c>
      <c r="B1638">
        <v>4</v>
      </c>
      <c r="C1638">
        <v>2</v>
      </c>
      <c r="D1638">
        <v>3</v>
      </c>
      <c r="E1638">
        <v>0</v>
      </c>
      <c r="F1638">
        <f>-23-14</f>
        <v>-37</v>
      </c>
      <c r="G1638" s="1">
        <v>45089</v>
      </c>
      <c r="H1638" t="s">
        <v>2257</v>
      </c>
      <c r="I1638" t="s">
        <v>56</v>
      </c>
      <c r="J1638">
        <v>286</v>
      </c>
      <c r="K1638" s="1">
        <v>44588</v>
      </c>
      <c r="L1638" s="1">
        <v>44588</v>
      </c>
      <c r="M1638" s="1">
        <v>45103</v>
      </c>
      <c r="N1638" t="s">
        <v>2389</v>
      </c>
      <c r="O1638" t="s">
        <v>2575</v>
      </c>
      <c r="P1638" t="s">
        <v>2576</v>
      </c>
      <c r="Q1638" t="s">
        <v>2577</v>
      </c>
      <c r="R1638" s="1">
        <v>46929</v>
      </c>
      <c r="T1638" t="s">
        <v>2572</v>
      </c>
      <c r="U1638" t="s">
        <v>2573</v>
      </c>
      <c r="W1638" t="s">
        <v>2574</v>
      </c>
      <c r="X1638" t="s">
        <v>59</v>
      </c>
      <c r="Y1638" t="s">
        <v>2575</v>
      </c>
      <c r="Z1638" t="s">
        <v>3228</v>
      </c>
      <c r="AA1638" t="s">
        <v>2577</v>
      </c>
      <c r="AC1638">
        <v>1</v>
      </c>
      <c r="AG1638" t="s">
        <v>2258</v>
      </c>
      <c r="AL1638">
        <v>0</v>
      </c>
      <c r="AN1638">
        <v>0</v>
      </c>
      <c r="AO1638">
        <v>0</v>
      </c>
      <c r="AR1638" s="2">
        <v>45089.752025462964</v>
      </c>
      <c r="AS1638" s="2">
        <v>45089.752025462964</v>
      </c>
      <c r="AT1638">
        <v>512272</v>
      </c>
      <c r="AU1638">
        <v>1</v>
      </c>
      <c r="AV1638">
        <v>1</v>
      </c>
      <c r="AW1638">
        <v>1</v>
      </c>
      <c r="AX1638" t="s">
        <v>2572</v>
      </c>
      <c r="AY1638" t="s">
        <v>2573</v>
      </c>
      <c r="BA1638" s="2">
        <v>44589.670740740738</v>
      </c>
      <c r="BB1638" s="2">
        <v>44589.670740740738</v>
      </c>
      <c r="BC1638">
        <v>99127</v>
      </c>
      <c r="BD1638">
        <v>4</v>
      </c>
    </row>
    <row r="1639" spans="1:56" hidden="1" x14ac:dyDescent="0.15">
      <c r="A1639">
        <v>284</v>
      </c>
      <c r="B1639">
        <v>4</v>
      </c>
      <c r="C1639">
        <v>2</v>
      </c>
      <c r="D1639">
        <v>3</v>
      </c>
      <c r="E1639">
        <v>0</v>
      </c>
      <c r="F1639">
        <f>-23-14</f>
        <v>-37</v>
      </c>
      <c r="G1639" s="1">
        <v>45089</v>
      </c>
      <c r="H1639" t="s">
        <v>2257</v>
      </c>
      <c r="I1639" t="s">
        <v>56</v>
      </c>
      <c r="J1639">
        <v>286</v>
      </c>
      <c r="K1639" s="1">
        <v>44588</v>
      </c>
      <c r="L1639" s="1">
        <v>44588</v>
      </c>
      <c r="M1639" s="1">
        <v>45103</v>
      </c>
      <c r="N1639" t="s">
        <v>3227</v>
      </c>
      <c r="O1639" t="s">
        <v>3226</v>
      </c>
      <c r="P1639" t="s">
        <v>3225</v>
      </c>
      <c r="Q1639" t="s">
        <v>3224</v>
      </c>
      <c r="R1639" s="1">
        <v>46929</v>
      </c>
      <c r="T1639" t="s">
        <v>2572</v>
      </c>
      <c r="U1639" t="s">
        <v>2573</v>
      </c>
      <c r="W1639" t="s">
        <v>2574</v>
      </c>
      <c r="X1639" t="s">
        <v>59</v>
      </c>
      <c r="Y1639" t="s">
        <v>2575</v>
      </c>
      <c r="Z1639" t="s">
        <v>3228</v>
      </c>
      <c r="AA1639" t="s">
        <v>2577</v>
      </c>
      <c r="AC1639">
        <v>1</v>
      </c>
      <c r="AG1639" t="s">
        <v>2258</v>
      </c>
      <c r="AL1639">
        <v>0</v>
      </c>
      <c r="AN1639">
        <v>0</v>
      </c>
      <c r="AO1639">
        <v>0</v>
      </c>
      <c r="AR1639" s="2">
        <v>45089.752025462964</v>
      </c>
      <c r="AS1639" s="2">
        <v>45089.752025462964</v>
      </c>
      <c r="AT1639">
        <v>512272</v>
      </c>
      <c r="AU1639">
        <v>2</v>
      </c>
      <c r="AV1639">
        <v>0</v>
      </c>
      <c r="AW1639">
        <v>3</v>
      </c>
      <c r="AX1639" t="s">
        <v>3223</v>
      </c>
      <c r="AY1639" t="s">
        <v>3222</v>
      </c>
      <c r="AZ1639" t="s">
        <v>3221</v>
      </c>
      <c r="BA1639" s="2">
        <v>45089.751712962963</v>
      </c>
      <c r="BB1639" s="2">
        <v>44589.671886574077</v>
      </c>
      <c r="BC1639">
        <v>512272</v>
      </c>
      <c r="BD1639">
        <v>4</v>
      </c>
    </row>
    <row r="1640" spans="1:56" hidden="1" x14ac:dyDescent="0.15">
      <c r="A1640">
        <v>284</v>
      </c>
      <c r="B1640">
        <v>2</v>
      </c>
      <c r="C1640">
        <v>1</v>
      </c>
      <c r="D1640">
        <v>3</v>
      </c>
      <c r="E1640">
        <v>0</v>
      </c>
      <c r="G1640" s="1">
        <v>44588</v>
      </c>
      <c r="H1640" t="s">
        <v>55</v>
      </c>
      <c r="I1640" t="s">
        <v>56</v>
      </c>
      <c r="J1640">
        <v>286</v>
      </c>
      <c r="K1640" s="1">
        <v>44588</v>
      </c>
      <c r="L1640" s="1">
        <v>44588</v>
      </c>
      <c r="M1640" s="1">
        <v>44588</v>
      </c>
      <c r="N1640" t="s">
        <v>2389</v>
      </c>
      <c r="O1640" t="s">
        <v>2575</v>
      </c>
      <c r="P1640" t="s">
        <v>2576</v>
      </c>
      <c r="Q1640" t="s">
        <v>2577</v>
      </c>
      <c r="R1640" s="1">
        <v>45102</v>
      </c>
      <c r="T1640" t="s">
        <v>2572</v>
      </c>
      <c r="U1640" t="s">
        <v>2573</v>
      </c>
      <c r="W1640" t="s">
        <v>2574</v>
      </c>
      <c r="X1640" t="s">
        <v>59</v>
      </c>
      <c r="Y1640" t="s">
        <v>2575</v>
      </c>
      <c r="Z1640" t="s">
        <v>2576</v>
      </c>
      <c r="AA1640" t="s">
        <v>2577</v>
      </c>
      <c r="AC1640">
        <v>1</v>
      </c>
      <c r="AG1640" t="s">
        <v>2258</v>
      </c>
      <c r="AL1640">
        <v>0</v>
      </c>
      <c r="AN1640">
        <v>0</v>
      </c>
      <c r="AO1640">
        <v>0</v>
      </c>
      <c r="AR1640" s="2">
        <v>44589.673055555555</v>
      </c>
      <c r="AS1640" s="2">
        <v>44589.673055555555</v>
      </c>
      <c r="AT1640">
        <v>99127</v>
      </c>
      <c r="AU1640">
        <v>1</v>
      </c>
      <c r="AV1640">
        <v>1</v>
      </c>
      <c r="AW1640">
        <v>1</v>
      </c>
      <c r="AX1640" t="s">
        <v>2572</v>
      </c>
      <c r="AY1640" t="s">
        <v>2573</v>
      </c>
      <c r="BA1640" s="2">
        <v>44589.670740740738</v>
      </c>
      <c r="BB1640" s="2">
        <v>44589.670740740738</v>
      </c>
      <c r="BC1640">
        <v>99127</v>
      </c>
      <c r="BD1640">
        <v>4</v>
      </c>
    </row>
    <row r="1641" spans="1:56" hidden="1" x14ac:dyDescent="0.15">
      <c r="A1641">
        <v>284</v>
      </c>
      <c r="B1641">
        <v>2</v>
      </c>
      <c r="C1641">
        <v>1</v>
      </c>
      <c r="D1641">
        <v>3</v>
      </c>
      <c r="E1641">
        <v>0</v>
      </c>
      <c r="G1641" s="1">
        <v>44588</v>
      </c>
      <c r="H1641" t="s">
        <v>55</v>
      </c>
      <c r="I1641" t="s">
        <v>56</v>
      </c>
      <c r="J1641">
        <v>286</v>
      </c>
      <c r="K1641" s="1">
        <v>44588</v>
      </c>
      <c r="L1641" s="1">
        <v>44588</v>
      </c>
      <c r="M1641" s="1">
        <v>44588</v>
      </c>
      <c r="N1641" t="s">
        <v>2578</v>
      </c>
      <c r="O1641" t="s">
        <v>461</v>
      </c>
      <c r="P1641" t="s">
        <v>2579</v>
      </c>
      <c r="Q1641" t="s">
        <v>2580</v>
      </c>
      <c r="R1641" s="1">
        <v>45102</v>
      </c>
      <c r="T1641" t="s">
        <v>2572</v>
      </c>
      <c r="U1641" t="s">
        <v>2573</v>
      </c>
      <c r="W1641" t="s">
        <v>2574</v>
      </c>
      <c r="X1641" t="s">
        <v>59</v>
      </c>
      <c r="Y1641" t="s">
        <v>2575</v>
      </c>
      <c r="Z1641" t="s">
        <v>2576</v>
      </c>
      <c r="AA1641" t="s">
        <v>2577</v>
      </c>
      <c r="AC1641">
        <v>1</v>
      </c>
      <c r="AG1641" t="s">
        <v>2258</v>
      </c>
      <c r="AL1641">
        <v>0</v>
      </c>
      <c r="AN1641">
        <v>0</v>
      </c>
      <c r="AO1641">
        <v>0</v>
      </c>
      <c r="AR1641" s="2">
        <v>44589.673055555555</v>
      </c>
      <c r="AS1641" s="2">
        <v>44589.673055555555</v>
      </c>
      <c r="AT1641">
        <v>99127</v>
      </c>
      <c r="AU1641">
        <v>2</v>
      </c>
      <c r="AV1641">
        <v>0</v>
      </c>
      <c r="AW1641">
        <v>2</v>
      </c>
      <c r="AX1641" t="s">
        <v>2581</v>
      </c>
      <c r="AY1641" t="s">
        <v>2582</v>
      </c>
      <c r="BA1641" s="2">
        <v>44589.671886574077</v>
      </c>
      <c r="BB1641" s="2">
        <v>44589.671886574077</v>
      </c>
      <c r="BC1641">
        <v>99127</v>
      </c>
      <c r="BD1641">
        <v>4</v>
      </c>
    </row>
    <row r="1642" spans="1:56" hidden="1" x14ac:dyDescent="0.15">
      <c r="A1642">
        <v>285</v>
      </c>
      <c r="B1642">
        <v>2</v>
      </c>
      <c r="C1642">
        <v>1</v>
      </c>
      <c r="D1642">
        <v>3</v>
      </c>
      <c r="E1642">
        <v>0</v>
      </c>
      <c r="G1642" s="1">
        <v>44609</v>
      </c>
      <c r="H1642" t="s">
        <v>55</v>
      </c>
      <c r="I1642" t="s">
        <v>56</v>
      </c>
      <c r="J1642">
        <v>287</v>
      </c>
      <c r="K1642" s="1">
        <v>44609</v>
      </c>
      <c r="L1642" s="1">
        <v>44609</v>
      </c>
      <c r="M1642" s="1">
        <v>44609</v>
      </c>
      <c r="N1642" t="s">
        <v>2389</v>
      </c>
      <c r="O1642" t="s">
        <v>2591</v>
      </c>
      <c r="P1642" t="s">
        <v>2592</v>
      </c>
      <c r="Q1642" t="s">
        <v>2593</v>
      </c>
      <c r="R1642" s="1">
        <v>46420</v>
      </c>
      <c r="T1642" t="s">
        <v>2589</v>
      </c>
      <c r="U1642" t="s">
        <v>2590</v>
      </c>
      <c r="W1642" t="s">
        <v>2744</v>
      </c>
      <c r="X1642" t="s">
        <v>59</v>
      </c>
      <c r="Y1642" t="s">
        <v>2591</v>
      </c>
      <c r="Z1642" t="s">
        <v>2592</v>
      </c>
      <c r="AA1642" t="s">
        <v>2593</v>
      </c>
      <c r="AC1642">
        <v>1</v>
      </c>
      <c r="AG1642" t="s">
        <v>2258</v>
      </c>
      <c r="AL1642">
        <v>0</v>
      </c>
      <c r="AN1642">
        <v>0</v>
      </c>
      <c r="AO1642">
        <v>0</v>
      </c>
      <c r="AR1642" s="2">
        <v>44609.579560185186</v>
      </c>
      <c r="AS1642" s="2">
        <v>44609.579560185186</v>
      </c>
      <c r="AT1642">
        <v>99127</v>
      </c>
      <c r="AU1642">
        <v>1</v>
      </c>
      <c r="AV1642">
        <v>0</v>
      </c>
      <c r="AW1642">
        <v>2</v>
      </c>
      <c r="AX1642" t="s">
        <v>2594</v>
      </c>
      <c r="AY1642" t="s">
        <v>2595</v>
      </c>
      <c r="BA1642" s="2">
        <v>44609.578611111108</v>
      </c>
      <c r="BB1642" s="2">
        <v>44609.578611111108</v>
      </c>
      <c r="BC1642">
        <v>99127</v>
      </c>
      <c r="BD1642">
        <v>5</v>
      </c>
    </row>
    <row r="1643" spans="1:56" hidden="1" x14ac:dyDescent="0.15">
      <c r="A1643">
        <v>285</v>
      </c>
      <c r="B1643">
        <v>5</v>
      </c>
      <c r="C1643">
        <v>3</v>
      </c>
      <c r="D1643">
        <v>3</v>
      </c>
      <c r="E1643">
        <v>0</v>
      </c>
      <c r="G1643" s="1">
        <v>44736</v>
      </c>
      <c r="H1643" t="s">
        <v>2262</v>
      </c>
      <c r="I1643" t="s">
        <v>56</v>
      </c>
      <c r="J1643">
        <v>287</v>
      </c>
      <c r="K1643" s="1">
        <v>44609</v>
      </c>
      <c r="L1643" s="1">
        <v>44609</v>
      </c>
      <c r="M1643" s="1">
        <v>44609</v>
      </c>
      <c r="N1643" t="s">
        <v>3545</v>
      </c>
      <c r="O1643" t="s">
        <v>2591</v>
      </c>
      <c r="P1643" t="s">
        <v>2773</v>
      </c>
      <c r="Q1643" t="s">
        <v>2593</v>
      </c>
      <c r="R1643" s="1">
        <v>46420</v>
      </c>
      <c r="T1643" t="s">
        <v>2589</v>
      </c>
      <c r="U1643" t="s">
        <v>2590</v>
      </c>
      <c r="W1643" t="s">
        <v>3544</v>
      </c>
      <c r="X1643" t="s">
        <v>59</v>
      </c>
      <c r="Y1643" t="s">
        <v>2591</v>
      </c>
      <c r="Z1643" t="s">
        <v>2773</v>
      </c>
      <c r="AA1643" t="s">
        <v>2593</v>
      </c>
      <c r="AC1643">
        <v>1</v>
      </c>
      <c r="AG1643" t="s">
        <v>2258</v>
      </c>
      <c r="AL1643">
        <v>0</v>
      </c>
      <c r="AN1643">
        <v>0</v>
      </c>
      <c r="AO1643">
        <v>0</v>
      </c>
      <c r="AR1643" s="2">
        <v>45267.478020833332</v>
      </c>
      <c r="AS1643" s="2">
        <v>45267.478020833332</v>
      </c>
      <c r="AT1643">
        <v>512272</v>
      </c>
      <c r="AU1643">
        <v>1</v>
      </c>
      <c r="AV1643">
        <v>0</v>
      </c>
      <c r="AW1643">
        <v>2</v>
      </c>
      <c r="AY1643" t="s">
        <v>2772</v>
      </c>
      <c r="BA1643" s="2">
        <v>45267.477986111109</v>
      </c>
      <c r="BB1643" s="2">
        <v>44609.578611111108</v>
      </c>
      <c r="BC1643">
        <v>512272</v>
      </c>
      <c r="BD1643">
        <v>5</v>
      </c>
    </row>
    <row r="1644" spans="1:56" hidden="1" x14ac:dyDescent="0.15">
      <c r="A1644">
        <v>286</v>
      </c>
      <c r="B1644">
        <v>8</v>
      </c>
      <c r="C1644">
        <v>3</v>
      </c>
      <c r="D1644">
        <v>3</v>
      </c>
      <c r="E1644">
        <v>0</v>
      </c>
      <c r="F1644">
        <f>-23-28</f>
        <v>-51</v>
      </c>
      <c r="G1644" s="1">
        <v>45147</v>
      </c>
      <c r="H1644" t="s">
        <v>2262</v>
      </c>
      <c r="I1644" t="s">
        <v>56</v>
      </c>
      <c r="J1644">
        <v>288</v>
      </c>
      <c r="K1644" s="1">
        <v>44628</v>
      </c>
      <c r="L1644" s="1">
        <v>44628</v>
      </c>
      <c r="M1644" s="1">
        <v>44628</v>
      </c>
      <c r="N1644" t="s">
        <v>3006</v>
      </c>
      <c r="O1644" t="s">
        <v>205</v>
      </c>
      <c r="P1644" t="s">
        <v>2603</v>
      </c>
      <c r="Q1644" t="s">
        <v>2604</v>
      </c>
      <c r="R1644" s="1">
        <v>46439</v>
      </c>
      <c r="T1644" t="s">
        <v>3243</v>
      </c>
      <c r="U1644" t="s">
        <v>3244</v>
      </c>
      <c r="W1644" t="s">
        <v>2743</v>
      </c>
      <c r="X1644" t="s">
        <v>201</v>
      </c>
      <c r="Y1644" t="s">
        <v>2964</v>
      </c>
      <c r="Z1644" t="s">
        <v>2963</v>
      </c>
      <c r="AA1644" t="s">
        <v>2962</v>
      </c>
      <c r="AC1644">
        <v>1</v>
      </c>
      <c r="AG1644" t="s">
        <v>2258</v>
      </c>
      <c r="AL1644">
        <v>0</v>
      </c>
      <c r="AN1644">
        <v>0</v>
      </c>
      <c r="AO1644">
        <v>0</v>
      </c>
      <c r="AR1644" s="2">
        <v>45159.339791666665</v>
      </c>
      <c r="AS1644" s="2">
        <v>45159.339791666665</v>
      </c>
      <c r="AT1644">
        <v>512272</v>
      </c>
      <c r="AU1644">
        <v>1</v>
      </c>
      <c r="AV1644">
        <v>0</v>
      </c>
      <c r="AW1644">
        <v>2</v>
      </c>
      <c r="AX1644" t="s">
        <v>2605</v>
      </c>
      <c r="AY1644" t="s">
        <v>2606</v>
      </c>
      <c r="BA1644" s="2">
        <v>44860.715787037036</v>
      </c>
      <c r="BB1644" s="2">
        <v>44628.581458333334</v>
      </c>
      <c r="BC1644">
        <v>512272</v>
      </c>
      <c r="BD1644">
        <v>8</v>
      </c>
    </row>
    <row r="1645" spans="1:56" hidden="1" x14ac:dyDescent="0.15">
      <c r="A1645">
        <v>286</v>
      </c>
      <c r="B1645">
        <v>2</v>
      </c>
      <c r="C1645">
        <v>1</v>
      </c>
      <c r="D1645">
        <v>3</v>
      </c>
      <c r="E1645">
        <v>0</v>
      </c>
      <c r="G1645" s="1">
        <v>44628</v>
      </c>
      <c r="H1645" t="s">
        <v>55</v>
      </c>
      <c r="I1645" t="s">
        <v>56</v>
      </c>
      <c r="J1645">
        <v>288</v>
      </c>
      <c r="K1645" s="1">
        <v>44628</v>
      </c>
      <c r="L1645" s="1">
        <v>44628</v>
      </c>
      <c r="M1645" s="1">
        <v>44628</v>
      </c>
      <c r="N1645" t="s">
        <v>2451</v>
      </c>
      <c r="O1645" t="s">
        <v>205</v>
      </c>
      <c r="P1645" t="s">
        <v>2603</v>
      </c>
      <c r="Q1645" t="s">
        <v>2604</v>
      </c>
      <c r="R1645" s="1">
        <v>46439</v>
      </c>
      <c r="T1645" t="s">
        <v>2598</v>
      </c>
      <c r="U1645" t="s">
        <v>2599</v>
      </c>
      <c r="W1645" t="s">
        <v>2743</v>
      </c>
      <c r="X1645" t="s">
        <v>201</v>
      </c>
      <c r="Y1645" t="s">
        <v>2600</v>
      </c>
      <c r="Z1645" t="s">
        <v>2601</v>
      </c>
      <c r="AA1645" t="s">
        <v>2602</v>
      </c>
      <c r="AC1645">
        <v>1</v>
      </c>
      <c r="AG1645" t="s">
        <v>2258</v>
      </c>
      <c r="AL1645">
        <v>0</v>
      </c>
      <c r="AN1645">
        <v>0</v>
      </c>
      <c r="AO1645">
        <v>0</v>
      </c>
      <c r="AR1645" s="2">
        <v>44628.58221064815</v>
      </c>
      <c r="AS1645" s="2">
        <v>44628.58221064815</v>
      </c>
      <c r="AT1645">
        <v>99127</v>
      </c>
      <c r="AU1645">
        <v>1</v>
      </c>
      <c r="AV1645">
        <v>0</v>
      </c>
      <c r="AW1645">
        <v>2</v>
      </c>
      <c r="AX1645" t="s">
        <v>2605</v>
      </c>
      <c r="AY1645" t="s">
        <v>2606</v>
      </c>
      <c r="BA1645" s="2">
        <v>44628.581458333334</v>
      </c>
      <c r="BB1645" s="2">
        <v>44628.581458333334</v>
      </c>
      <c r="BC1645">
        <v>99127</v>
      </c>
      <c r="BD1645">
        <v>8</v>
      </c>
    </row>
    <row r="1646" spans="1:56" hidden="1" x14ac:dyDescent="0.15">
      <c r="A1646">
        <v>286</v>
      </c>
      <c r="B1646">
        <v>5</v>
      </c>
      <c r="C1646">
        <v>3</v>
      </c>
      <c r="D1646">
        <v>3</v>
      </c>
      <c r="E1646">
        <v>0</v>
      </c>
      <c r="G1646" s="1">
        <v>44824</v>
      </c>
      <c r="H1646" t="s">
        <v>2267</v>
      </c>
      <c r="I1646" t="s">
        <v>56</v>
      </c>
      <c r="J1646">
        <v>288</v>
      </c>
      <c r="K1646" s="1">
        <v>44628</v>
      </c>
      <c r="L1646" s="1">
        <v>44628</v>
      </c>
      <c r="M1646" s="1">
        <v>44628</v>
      </c>
      <c r="N1646" t="s">
        <v>3006</v>
      </c>
      <c r="O1646" t="s">
        <v>205</v>
      </c>
      <c r="P1646" t="s">
        <v>2603</v>
      </c>
      <c r="Q1646" t="s">
        <v>2604</v>
      </c>
      <c r="R1646" s="1">
        <v>46439</v>
      </c>
      <c r="T1646" t="s">
        <v>2598</v>
      </c>
      <c r="U1646" t="s">
        <v>2599</v>
      </c>
      <c r="W1646" t="s">
        <v>2743</v>
      </c>
      <c r="X1646" t="s">
        <v>201</v>
      </c>
      <c r="Y1646" t="s">
        <v>2964</v>
      </c>
      <c r="Z1646" t="s">
        <v>2963</v>
      </c>
      <c r="AA1646" t="s">
        <v>2962</v>
      </c>
      <c r="AC1646">
        <v>1</v>
      </c>
      <c r="AG1646" t="s">
        <v>2258</v>
      </c>
      <c r="AL1646">
        <v>0</v>
      </c>
      <c r="AN1646">
        <v>0</v>
      </c>
      <c r="AO1646">
        <v>0</v>
      </c>
      <c r="AR1646" s="2">
        <v>44860.715810185182</v>
      </c>
      <c r="AS1646" s="2">
        <v>44860.715810185182</v>
      </c>
      <c r="AT1646">
        <v>512272</v>
      </c>
      <c r="AU1646">
        <v>1</v>
      </c>
      <c r="AV1646">
        <v>0</v>
      </c>
      <c r="AW1646">
        <v>2</v>
      </c>
      <c r="AX1646" t="s">
        <v>2605</v>
      </c>
      <c r="AY1646" t="s">
        <v>2606</v>
      </c>
      <c r="BA1646" s="2">
        <v>44860.715787037036</v>
      </c>
      <c r="BB1646" s="2">
        <v>44628.581458333334</v>
      </c>
      <c r="BC1646">
        <v>512272</v>
      </c>
      <c r="BD1646">
        <v>8</v>
      </c>
    </row>
    <row r="1647" spans="1:56" hidden="1" x14ac:dyDescent="0.15">
      <c r="A1647">
        <v>287</v>
      </c>
      <c r="B1647">
        <v>3</v>
      </c>
      <c r="C1647">
        <v>1</v>
      </c>
      <c r="D1647">
        <v>3</v>
      </c>
      <c r="E1647">
        <v>0</v>
      </c>
      <c r="G1647" s="1">
        <v>44642</v>
      </c>
      <c r="H1647" t="s">
        <v>83</v>
      </c>
      <c r="I1647" t="s">
        <v>56</v>
      </c>
      <c r="J1647">
        <v>289</v>
      </c>
      <c r="K1647" s="1">
        <v>44642</v>
      </c>
      <c r="L1647" s="1">
        <v>44642</v>
      </c>
      <c r="M1647" s="1">
        <v>44642</v>
      </c>
      <c r="N1647" t="s">
        <v>3543</v>
      </c>
      <c r="O1647" t="s">
        <v>2617</v>
      </c>
      <c r="P1647" t="s">
        <v>2618</v>
      </c>
      <c r="Q1647" t="s">
        <v>2619</v>
      </c>
      <c r="R1647" s="1">
        <v>46456</v>
      </c>
      <c r="T1647" t="s">
        <v>2613</v>
      </c>
      <c r="U1647" t="s">
        <v>2614</v>
      </c>
      <c r="W1647" t="s">
        <v>2742</v>
      </c>
      <c r="X1647" t="s">
        <v>201</v>
      </c>
      <c r="Y1647" t="s">
        <v>2615</v>
      </c>
      <c r="Z1647" t="s">
        <v>3542</v>
      </c>
      <c r="AA1647" t="s">
        <v>2616</v>
      </c>
      <c r="AC1647">
        <v>1</v>
      </c>
      <c r="AG1647" t="s">
        <v>2258</v>
      </c>
      <c r="AL1647">
        <v>0</v>
      </c>
      <c r="AN1647">
        <v>0</v>
      </c>
      <c r="AO1647">
        <v>0</v>
      </c>
      <c r="AR1647" s="2">
        <v>45267.494409722225</v>
      </c>
      <c r="AS1647" s="2">
        <v>45267.494409722225</v>
      </c>
      <c r="AT1647">
        <v>512272</v>
      </c>
      <c r="AU1647">
        <v>1</v>
      </c>
      <c r="AV1647">
        <v>0</v>
      </c>
      <c r="AW1647">
        <v>2</v>
      </c>
      <c r="AX1647" t="s">
        <v>2620</v>
      </c>
      <c r="AY1647" t="s">
        <v>2621</v>
      </c>
      <c r="BA1647" s="2">
        <v>45267.494398148148</v>
      </c>
      <c r="BB1647" s="2">
        <v>44642.477789351855</v>
      </c>
      <c r="BC1647">
        <v>512272</v>
      </c>
      <c r="BD1647">
        <v>3</v>
      </c>
    </row>
    <row r="1648" spans="1:56" hidden="1" x14ac:dyDescent="0.15">
      <c r="A1648">
        <v>288</v>
      </c>
      <c r="B1648">
        <v>2</v>
      </c>
      <c r="C1648">
        <v>1</v>
      </c>
      <c r="D1648">
        <v>3</v>
      </c>
      <c r="E1648">
        <v>0</v>
      </c>
      <c r="G1648" s="1">
        <v>44666</v>
      </c>
      <c r="H1648" t="s">
        <v>83</v>
      </c>
      <c r="I1648" t="s">
        <v>56</v>
      </c>
      <c r="J1648">
        <v>290</v>
      </c>
      <c r="K1648" s="1">
        <v>44666</v>
      </c>
      <c r="L1648" s="1">
        <v>44666</v>
      </c>
      <c r="M1648" s="1">
        <v>44666</v>
      </c>
      <c r="N1648" t="s">
        <v>2638</v>
      </c>
      <c r="O1648" t="s">
        <v>2639</v>
      </c>
      <c r="P1648" t="s">
        <v>2640</v>
      </c>
      <c r="Q1648" t="s">
        <v>2641</v>
      </c>
      <c r="R1648" s="1">
        <v>46288</v>
      </c>
      <c r="T1648" t="s">
        <v>2633</v>
      </c>
      <c r="U1648" t="s">
        <v>2634</v>
      </c>
      <c r="W1648" t="s">
        <v>2741</v>
      </c>
      <c r="X1648" t="s">
        <v>59</v>
      </c>
      <c r="Y1648" t="s">
        <v>2635</v>
      </c>
      <c r="Z1648" t="s">
        <v>2636</v>
      </c>
      <c r="AA1648" t="s">
        <v>2637</v>
      </c>
      <c r="AC1648">
        <v>1</v>
      </c>
      <c r="AG1648" t="s">
        <v>2258</v>
      </c>
      <c r="AL1648">
        <v>0</v>
      </c>
      <c r="AN1648">
        <v>0</v>
      </c>
      <c r="AO1648">
        <v>0</v>
      </c>
      <c r="AR1648" s="2">
        <v>44669.584780092591</v>
      </c>
      <c r="AS1648" s="2">
        <v>44669.584780092591</v>
      </c>
      <c r="AT1648">
        <v>512272</v>
      </c>
      <c r="AU1648">
        <v>1</v>
      </c>
      <c r="AV1648">
        <v>0</v>
      </c>
      <c r="AW1648">
        <v>1</v>
      </c>
      <c r="AX1648" t="s">
        <v>2642</v>
      </c>
      <c r="AY1648" t="s">
        <v>2643</v>
      </c>
      <c r="BA1648" s="2">
        <v>44669.583611111113</v>
      </c>
      <c r="BB1648" s="2">
        <v>44669.583611111113</v>
      </c>
      <c r="BC1648">
        <v>512272</v>
      </c>
      <c r="BD1648">
        <v>2</v>
      </c>
    </row>
    <row r="1649" spans="1:56" hidden="1" x14ac:dyDescent="0.15">
      <c r="A1649">
        <v>289</v>
      </c>
      <c r="B1649">
        <v>4</v>
      </c>
      <c r="C1649">
        <v>1</v>
      </c>
      <c r="D1649">
        <v>3</v>
      </c>
      <c r="E1649">
        <v>0</v>
      </c>
      <c r="G1649" s="1">
        <v>44672</v>
      </c>
      <c r="H1649" t="s">
        <v>83</v>
      </c>
      <c r="I1649" t="s">
        <v>56</v>
      </c>
      <c r="J1649">
        <v>291</v>
      </c>
      <c r="K1649" s="1">
        <v>44672</v>
      </c>
      <c r="L1649" s="1">
        <v>44672</v>
      </c>
      <c r="M1649" s="1">
        <v>44664</v>
      </c>
      <c r="N1649" t="s">
        <v>1443</v>
      </c>
      <c r="O1649" t="s">
        <v>1444</v>
      </c>
      <c r="P1649" t="s">
        <v>1445</v>
      </c>
      <c r="Q1649" t="s">
        <v>1446</v>
      </c>
      <c r="R1649" s="1">
        <v>46489</v>
      </c>
      <c r="T1649" t="s">
        <v>2648</v>
      </c>
      <c r="U1649" t="s">
        <v>1442</v>
      </c>
      <c r="Y1649" t="s">
        <v>1444</v>
      </c>
      <c r="Z1649" t="s">
        <v>1445</v>
      </c>
      <c r="AA1649" t="s">
        <v>1446</v>
      </c>
      <c r="AC1649">
        <v>2</v>
      </c>
      <c r="AG1649" t="s">
        <v>2258</v>
      </c>
      <c r="AL1649">
        <v>0</v>
      </c>
      <c r="AN1649">
        <v>0</v>
      </c>
      <c r="AO1649">
        <v>0</v>
      </c>
      <c r="AR1649" s="2">
        <v>44673.36209490741</v>
      </c>
      <c r="AS1649" s="2">
        <v>44673.36209490741</v>
      </c>
      <c r="AT1649">
        <v>512272</v>
      </c>
      <c r="AU1649">
        <v>1</v>
      </c>
      <c r="AV1649">
        <v>0</v>
      </c>
      <c r="AW1649">
        <v>2</v>
      </c>
      <c r="AX1649" t="s">
        <v>2648</v>
      </c>
      <c r="AY1649" t="s">
        <v>1442</v>
      </c>
      <c r="BA1649" s="2">
        <v>44673.359178240738</v>
      </c>
      <c r="BB1649" s="2">
        <v>44673.359178240738</v>
      </c>
      <c r="BC1649">
        <v>512272</v>
      </c>
      <c r="BD1649">
        <v>4</v>
      </c>
    </row>
    <row r="1650" spans="1:56" hidden="1" x14ac:dyDescent="0.15">
      <c r="A1650">
        <v>290</v>
      </c>
      <c r="B1650">
        <v>2</v>
      </c>
      <c r="C1650">
        <v>1</v>
      </c>
      <c r="D1650">
        <v>3</v>
      </c>
      <c r="E1650">
        <v>0</v>
      </c>
      <c r="G1650" s="1">
        <v>44733</v>
      </c>
      <c r="H1650" t="s">
        <v>83</v>
      </c>
      <c r="I1650" t="s">
        <v>56</v>
      </c>
      <c r="J1650">
        <v>292</v>
      </c>
      <c r="K1650" s="1">
        <v>44733</v>
      </c>
      <c r="L1650" s="1">
        <v>44733</v>
      </c>
      <c r="M1650" s="1">
        <v>44567</v>
      </c>
      <c r="N1650" t="s">
        <v>2751</v>
      </c>
      <c r="O1650" t="s">
        <v>2206</v>
      </c>
      <c r="P1650" t="s">
        <v>2750</v>
      </c>
      <c r="Q1650" t="s">
        <v>2749</v>
      </c>
      <c r="R1650" s="1">
        <v>46392</v>
      </c>
      <c r="T1650" t="s">
        <v>2748</v>
      </c>
      <c r="U1650" t="s">
        <v>2747</v>
      </c>
      <c r="V1650" s="1">
        <v>31102</v>
      </c>
      <c r="W1650" t="s">
        <v>2751</v>
      </c>
      <c r="X1650" t="s">
        <v>59</v>
      </c>
      <c r="Y1650" t="s">
        <v>2206</v>
      </c>
      <c r="Z1650" t="s">
        <v>2750</v>
      </c>
      <c r="AA1650" t="s">
        <v>2749</v>
      </c>
      <c r="AC1650">
        <v>1</v>
      </c>
      <c r="AG1650" t="s">
        <v>2258</v>
      </c>
      <c r="AL1650">
        <v>0</v>
      </c>
      <c r="AN1650">
        <v>0</v>
      </c>
      <c r="AO1650">
        <v>0</v>
      </c>
      <c r="AR1650" s="2">
        <v>44733.463217592594</v>
      </c>
      <c r="AS1650" s="2">
        <v>44733.463217592594</v>
      </c>
      <c r="AT1650">
        <v>512272</v>
      </c>
      <c r="AU1650">
        <v>1</v>
      </c>
      <c r="AV1650">
        <v>0</v>
      </c>
      <c r="AW1650">
        <v>2</v>
      </c>
      <c r="AX1650" t="s">
        <v>2748</v>
      </c>
      <c r="AY1650" t="s">
        <v>2747</v>
      </c>
      <c r="BA1650" s="2">
        <v>44733.462858796294</v>
      </c>
      <c r="BB1650" s="2">
        <v>44733.462858796294</v>
      </c>
      <c r="BC1650">
        <v>512272</v>
      </c>
      <c r="BD1650">
        <v>2</v>
      </c>
    </row>
    <row r="1651" spans="1:56" hidden="1" x14ac:dyDescent="0.15">
      <c r="A1651">
        <v>291</v>
      </c>
      <c r="B1651">
        <v>3</v>
      </c>
      <c r="C1651">
        <v>1</v>
      </c>
      <c r="D1651">
        <v>3</v>
      </c>
      <c r="E1651">
        <v>0</v>
      </c>
      <c r="G1651" s="1">
        <v>44740</v>
      </c>
      <c r="H1651" t="s">
        <v>83</v>
      </c>
      <c r="I1651" t="s">
        <v>56</v>
      </c>
      <c r="J1651">
        <v>293</v>
      </c>
      <c r="K1651" s="1">
        <v>44740</v>
      </c>
      <c r="L1651" s="1">
        <v>44740</v>
      </c>
      <c r="M1651" s="1">
        <v>44700</v>
      </c>
      <c r="N1651" t="s">
        <v>2889</v>
      </c>
      <c r="O1651" t="s">
        <v>2888</v>
      </c>
      <c r="P1651" t="s">
        <v>2887</v>
      </c>
      <c r="Q1651" t="s">
        <v>2886</v>
      </c>
      <c r="R1651" s="1">
        <v>46525</v>
      </c>
      <c r="T1651" t="s">
        <v>2885</v>
      </c>
      <c r="U1651" t="s">
        <v>2884</v>
      </c>
      <c r="W1651" t="s">
        <v>2889</v>
      </c>
      <c r="Y1651" t="s">
        <v>2888</v>
      </c>
      <c r="Z1651" t="s">
        <v>2887</v>
      </c>
      <c r="AA1651" t="s">
        <v>2886</v>
      </c>
      <c r="AC1651">
        <v>2</v>
      </c>
      <c r="AG1651" t="s">
        <v>2258</v>
      </c>
      <c r="AL1651">
        <v>0</v>
      </c>
      <c r="AN1651">
        <v>0</v>
      </c>
      <c r="AO1651">
        <v>0</v>
      </c>
      <c r="AR1651" s="2">
        <v>44753.626793981479</v>
      </c>
      <c r="AS1651" s="2">
        <v>44753.626793981479</v>
      </c>
      <c r="AT1651">
        <v>512272</v>
      </c>
      <c r="AU1651">
        <v>1</v>
      </c>
      <c r="AV1651">
        <v>0</v>
      </c>
      <c r="AW1651">
        <v>3</v>
      </c>
      <c r="AX1651" t="s">
        <v>2885</v>
      </c>
      <c r="AY1651" t="s">
        <v>2884</v>
      </c>
      <c r="AZ1651" t="s">
        <v>2883</v>
      </c>
      <c r="BA1651" s="2">
        <v>44753.62228009259</v>
      </c>
      <c r="BB1651" s="2">
        <v>44753.62228009259</v>
      </c>
      <c r="BC1651">
        <v>512272</v>
      </c>
      <c r="BD1651">
        <v>3</v>
      </c>
    </row>
    <row r="1652" spans="1:56" hidden="1" x14ac:dyDescent="0.15">
      <c r="A1652">
        <v>292</v>
      </c>
      <c r="B1652">
        <v>2</v>
      </c>
      <c r="C1652">
        <v>1</v>
      </c>
      <c r="D1652">
        <v>3</v>
      </c>
      <c r="E1652">
        <v>0</v>
      </c>
      <c r="G1652" s="1">
        <v>44761</v>
      </c>
      <c r="H1652" t="s">
        <v>83</v>
      </c>
      <c r="I1652" t="s">
        <v>56</v>
      </c>
      <c r="J1652">
        <v>294</v>
      </c>
      <c r="K1652" s="1">
        <v>44761</v>
      </c>
      <c r="L1652" s="1">
        <v>44761</v>
      </c>
      <c r="M1652" s="1">
        <v>44761</v>
      </c>
      <c r="N1652" t="s">
        <v>2877</v>
      </c>
      <c r="O1652" t="s">
        <v>2876</v>
      </c>
      <c r="P1652" t="s">
        <v>2875</v>
      </c>
      <c r="Q1652" t="s">
        <v>2874</v>
      </c>
      <c r="R1652" s="1">
        <v>46573</v>
      </c>
      <c r="T1652" t="s">
        <v>2873</v>
      </c>
      <c r="U1652" t="s">
        <v>2872</v>
      </c>
      <c r="V1652" s="1">
        <v>29784</v>
      </c>
      <c r="W1652" t="s">
        <v>2879</v>
      </c>
      <c r="X1652" t="s">
        <v>59</v>
      </c>
      <c r="Y1652" t="s">
        <v>2878</v>
      </c>
      <c r="Z1652" t="s">
        <v>2875</v>
      </c>
      <c r="AA1652" t="s">
        <v>2874</v>
      </c>
      <c r="AC1652">
        <v>1</v>
      </c>
      <c r="AG1652" t="s">
        <v>2258</v>
      </c>
      <c r="AL1652">
        <v>0</v>
      </c>
      <c r="AN1652">
        <v>0</v>
      </c>
      <c r="AO1652">
        <v>0</v>
      </c>
      <c r="AR1652" s="2">
        <v>44761.484201388892</v>
      </c>
      <c r="AS1652" s="2">
        <v>44761.484201388892</v>
      </c>
      <c r="AT1652">
        <v>512272</v>
      </c>
      <c r="AU1652">
        <v>1</v>
      </c>
      <c r="AV1652">
        <v>0</v>
      </c>
      <c r="AW1652">
        <v>1</v>
      </c>
      <c r="AX1652" t="s">
        <v>2873</v>
      </c>
      <c r="AY1652" t="s">
        <v>2872</v>
      </c>
      <c r="BA1652" s="2">
        <v>44761.483726851853</v>
      </c>
      <c r="BB1652" s="2">
        <v>44761.483726851853</v>
      </c>
      <c r="BC1652">
        <v>512272</v>
      </c>
      <c r="BD1652">
        <v>2</v>
      </c>
    </row>
    <row r="1653" spans="1:56" hidden="1" x14ac:dyDescent="0.15">
      <c r="A1653">
        <v>293</v>
      </c>
      <c r="B1653">
        <v>2</v>
      </c>
      <c r="C1653">
        <v>1</v>
      </c>
      <c r="D1653">
        <v>3</v>
      </c>
      <c r="E1653">
        <v>0</v>
      </c>
      <c r="G1653" s="1">
        <v>44802</v>
      </c>
      <c r="H1653" t="s">
        <v>83</v>
      </c>
      <c r="I1653" t="s">
        <v>56</v>
      </c>
      <c r="J1653">
        <v>295</v>
      </c>
      <c r="K1653" s="1">
        <v>44802</v>
      </c>
      <c r="L1653" s="1">
        <v>44802</v>
      </c>
      <c r="M1653" s="1">
        <v>44802</v>
      </c>
      <c r="N1653" t="s">
        <v>2920</v>
      </c>
      <c r="O1653" t="s">
        <v>2919</v>
      </c>
      <c r="P1653" t="s">
        <v>2918</v>
      </c>
      <c r="Q1653" t="s">
        <v>2917</v>
      </c>
      <c r="R1653" s="1">
        <v>46573</v>
      </c>
      <c r="T1653" t="s">
        <v>2925</v>
      </c>
      <c r="U1653" t="s">
        <v>2924</v>
      </c>
      <c r="W1653" t="s">
        <v>2923</v>
      </c>
      <c r="X1653" t="s">
        <v>59</v>
      </c>
      <c r="Y1653" t="s">
        <v>2922</v>
      </c>
      <c r="Z1653" t="s">
        <v>2921</v>
      </c>
      <c r="AA1653" t="s">
        <v>2917</v>
      </c>
      <c r="AC1653">
        <v>1</v>
      </c>
      <c r="AG1653" t="s">
        <v>2258</v>
      </c>
      <c r="AL1653">
        <v>0</v>
      </c>
      <c r="AN1653">
        <v>0</v>
      </c>
      <c r="AO1653">
        <v>0</v>
      </c>
      <c r="AR1653" s="2">
        <v>44802.608148148145</v>
      </c>
      <c r="AS1653" s="2">
        <v>44802.608148148145</v>
      </c>
      <c r="AT1653">
        <v>512272</v>
      </c>
      <c r="AU1653">
        <v>1</v>
      </c>
      <c r="AV1653">
        <v>0</v>
      </c>
      <c r="AW1653">
        <v>1</v>
      </c>
      <c r="AX1653" t="s">
        <v>2916</v>
      </c>
      <c r="AY1653" t="s">
        <v>2915</v>
      </c>
      <c r="BA1653" s="2">
        <v>44802.60769675926</v>
      </c>
      <c r="BB1653" s="2">
        <v>44802.60769675926</v>
      </c>
      <c r="BC1653">
        <v>512272</v>
      </c>
      <c r="BD1653">
        <v>2</v>
      </c>
    </row>
    <row r="1654" spans="1:56" hidden="1" x14ac:dyDescent="0.15">
      <c r="A1654">
        <v>294</v>
      </c>
      <c r="B1654">
        <v>3</v>
      </c>
      <c r="C1654">
        <v>1</v>
      </c>
      <c r="D1654">
        <v>3</v>
      </c>
      <c r="E1654">
        <v>0</v>
      </c>
      <c r="G1654" s="1">
        <v>44804</v>
      </c>
      <c r="H1654" t="s">
        <v>83</v>
      </c>
      <c r="I1654" t="s">
        <v>56</v>
      </c>
      <c r="J1654">
        <v>296</v>
      </c>
      <c r="K1654" s="1">
        <v>44804</v>
      </c>
      <c r="L1654" s="1">
        <v>44804</v>
      </c>
      <c r="M1654" s="1">
        <v>44804</v>
      </c>
      <c r="N1654" t="s">
        <v>2914</v>
      </c>
      <c r="O1654" t="s">
        <v>2910</v>
      </c>
      <c r="P1654" t="s">
        <v>2909</v>
      </c>
      <c r="Q1654" t="s">
        <v>2908</v>
      </c>
      <c r="R1654" s="1">
        <v>46640</v>
      </c>
      <c r="T1654" t="s">
        <v>2913</v>
      </c>
      <c r="U1654" t="s">
        <v>2912</v>
      </c>
      <c r="W1654" t="s">
        <v>2911</v>
      </c>
      <c r="X1654" t="s">
        <v>59</v>
      </c>
      <c r="Y1654" t="s">
        <v>2910</v>
      </c>
      <c r="Z1654" t="s">
        <v>2909</v>
      </c>
      <c r="AA1654" t="s">
        <v>2908</v>
      </c>
      <c r="AC1654">
        <v>1</v>
      </c>
      <c r="AG1654" t="s">
        <v>2258</v>
      </c>
      <c r="AL1654">
        <v>0</v>
      </c>
      <c r="AN1654">
        <v>0</v>
      </c>
      <c r="AO1654">
        <v>0</v>
      </c>
      <c r="AR1654" s="2">
        <v>44804.706909722219</v>
      </c>
      <c r="AS1654" s="2">
        <v>44804.706909722219</v>
      </c>
      <c r="AT1654">
        <v>512272</v>
      </c>
      <c r="AU1654">
        <v>1</v>
      </c>
      <c r="AV1654">
        <v>0</v>
      </c>
      <c r="AW1654">
        <v>2</v>
      </c>
      <c r="AX1654" t="s">
        <v>2913</v>
      </c>
      <c r="AY1654" t="s">
        <v>2912</v>
      </c>
      <c r="BA1654" s="2">
        <v>44804.689456018517</v>
      </c>
      <c r="BB1654" s="2">
        <v>44804.689456018517</v>
      </c>
      <c r="BC1654">
        <v>512272</v>
      </c>
      <c r="BD1654">
        <v>3</v>
      </c>
    </row>
    <row r="1655" spans="1:56" hidden="1" x14ac:dyDescent="0.15">
      <c r="A1655">
        <v>294</v>
      </c>
      <c r="B1655">
        <v>3</v>
      </c>
      <c r="C1655">
        <v>1</v>
      </c>
      <c r="D1655">
        <v>3</v>
      </c>
      <c r="E1655">
        <v>0</v>
      </c>
      <c r="G1655" s="1">
        <v>44804</v>
      </c>
      <c r="H1655" t="s">
        <v>83</v>
      </c>
      <c r="I1655" t="s">
        <v>56</v>
      </c>
      <c r="J1655">
        <v>296</v>
      </c>
      <c r="K1655" s="1">
        <v>44804</v>
      </c>
      <c r="L1655" s="1">
        <v>44804</v>
      </c>
      <c r="M1655" s="1">
        <v>44804</v>
      </c>
      <c r="N1655" t="s">
        <v>2907</v>
      </c>
      <c r="O1655" t="s">
        <v>2906</v>
      </c>
      <c r="P1655" t="s">
        <v>2905</v>
      </c>
      <c r="Q1655" t="s">
        <v>2904</v>
      </c>
      <c r="R1655" s="1">
        <v>46640</v>
      </c>
      <c r="T1655" t="s">
        <v>2913</v>
      </c>
      <c r="U1655" t="s">
        <v>2912</v>
      </c>
      <c r="W1655" t="s">
        <v>2911</v>
      </c>
      <c r="X1655" t="s">
        <v>59</v>
      </c>
      <c r="Y1655" t="s">
        <v>2910</v>
      </c>
      <c r="Z1655" t="s">
        <v>2909</v>
      </c>
      <c r="AA1655" t="s">
        <v>2908</v>
      </c>
      <c r="AC1655">
        <v>1</v>
      </c>
      <c r="AG1655" t="s">
        <v>2258</v>
      </c>
      <c r="AL1655">
        <v>0</v>
      </c>
      <c r="AN1655">
        <v>0</v>
      </c>
      <c r="AO1655">
        <v>0</v>
      </c>
      <c r="AR1655" s="2">
        <v>44804.706909722219</v>
      </c>
      <c r="AS1655" s="2">
        <v>44804.706909722219</v>
      </c>
      <c r="AT1655">
        <v>512272</v>
      </c>
      <c r="AU1655">
        <v>2</v>
      </c>
      <c r="AV1655">
        <v>0</v>
      </c>
      <c r="AW1655">
        <v>2</v>
      </c>
      <c r="AX1655" t="s">
        <v>2903</v>
      </c>
      <c r="AY1655" t="s">
        <v>2902</v>
      </c>
      <c r="BA1655" s="2">
        <v>44804.70616898148</v>
      </c>
      <c r="BB1655" s="2">
        <v>44804.70616898148</v>
      </c>
      <c r="BC1655">
        <v>512272</v>
      </c>
      <c r="BD1655">
        <v>3</v>
      </c>
    </row>
    <row r="1656" spans="1:56" hidden="1" x14ac:dyDescent="0.15">
      <c r="A1656">
        <v>295</v>
      </c>
      <c r="B1656">
        <v>2</v>
      </c>
      <c r="C1656">
        <v>1</v>
      </c>
      <c r="D1656">
        <v>3</v>
      </c>
      <c r="E1656">
        <v>0</v>
      </c>
      <c r="G1656" s="1">
        <v>44809</v>
      </c>
      <c r="H1656" t="s">
        <v>83</v>
      </c>
      <c r="I1656" t="s">
        <v>56</v>
      </c>
      <c r="J1656">
        <v>297</v>
      </c>
      <c r="K1656" s="1">
        <v>44809</v>
      </c>
      <c r="L1656" s="1">
        <v>44809</v>
      </c>
      <c r="M1656" s="1">
        <v>44809</v>
      </c>
      <c r="N1656" t="s">
        <v>2895</v>
      </c>
      <c r="O1656" t="s">
        <v>2894</v>
      </c>
      <c r="P1656" t="s">
        <v>2893</v>
      </c>
      <c r="Q1656" t="s">
        <v>2892</v>
      </c>
      <c r="R1656" s="1">
        <v>46312</v>
      </c>
      <c r="T1656" t="s">
        <v>2898</v>
      </c>
      <c r="U1656" t="s">
        <v>2897</v>
      </c>
      <c r="W1656" t="s">
        <v>2896</v>
      </c>
      <c r="X1656" t="s">
        <v>77</v>
      </c>
      <c r="Y1656" t="s">
        <v>2894</v>
      </c>
      <c r="Z1656" t="s">
        <v>2893</v>
      </c>
      <c r="AA1656" t="s">
        <v>2892</v>
      </c>
      <c r="AC1656">
        <v>2</v>
      </c>
      <c r="AG1656" t="s">
        <v>2258</v>
      </c>
      <c r="AL1656">
        <v>0</v>
      </c>
      <c r="AN1656">
        <v>0</v>
      </c>
      <c r="AO1656">
        <v>0</v>
      </c>
      <c r="AR1656" s="2">
        <v>44809.473171296297</v>
      </c>
      <c r="AS1656" s="2">
        <v>44809.473171296297</v>
      </c>
      <c r="AT1656">
        <v>512272</v>
      </c>
      <c r="AU1656">
        <v>1</v>
      </c>
      <c r="AV1656">
        <v>0</v>
      </c>
      <c r="AW1656">
        <v>1</v>
      </c>
      <c r="AX1656" t="s">
        <v>2891</v>
      </c>
      <c r="AY1656" t="s">
        <v>2890</v>
      </c>
      <c r="BA1656" s="2">
        <v>44809.472685185188</v>
      </c>
      <c r="BB1656" s="2">
        <v>44809.472685185188</v>
      </c>
      <c r="BC1656">
        <v>512272</v>
      </c>
      <c r="BD1656">
        <v>2</v>
      </c>
    </row>
    <row r="1657" spans="1:56" hidden="1" x14ac:dyDescent="0.15">
      <c r="A1657">
        <v>296</v>
      </c>
      <c r="B1657">
        <v>2</v>
      </c>
      <c r="C1657">
        <v>1</v>
      </c>
      <c r="D1657">
        <v>3</v>
      </c>
      <c r="E1657">
        <v>0</v>
      </c>
      <c r="G1657" s="1">
        <v>44830</v>
      </c>
      <c r="H1657" t="s">
        <v>83</v>
      </c>
      <c r="I1657" t="s">
        <v>56</v>
      </c>
      <c r="J1657">
        <v>298</v>
      </c>
      <c r="K1657" s="1">
        <v>44830</v>
      </c>
      <c r="L1657" s="1">
        <v>44830</v>
      </c>
      <c r="M1657" s="1">
        <v>44830</v>
      </c>
      <c r="N1657" t="s">
        <v>2957</v>
      </c>
      <c r="O1657" t="s">
        <v>446</v>
      </c>
      <c r="P1657" t="s">
        <v>2956</v>
      </c>
      <c r="Q1657" t="s">
        <v>2955</v>
      </c>
      <c r="R1657" s="1">
        <v>46644</v>
      </c>
      <c r="T1657" t="s">
        <v>2954</v>
      </c>
      <c r="U1657" t="s">
        <v>2953</v>
      </c>
      <c r="W1657" t="s">
        <v>2961</v>
      </c>
      <c r="X1657" t="s">
        <v>59</v>
      </c>
      <c r="Y1657" t="s">
        <v>2960</v>
      </c>
      <c r="Z1657" t="s">
        <v>2959</v>
      </c>
      <c r="AA1657" t="s">
        <v>2958</v>
      </c>
      <c r="AC1657">
        <v>1</v>
      </c>
      <c r="AG1657" t="s">
        <v>2258</v>
      </c>
      <c r="AL1657">
        <v>0</v>
      </c>
      <c r="AN1657">
        <v>0</v>
      </c>
      <c r="AO1657">
        <v>0</v>
      </c>
      <c r="AR1657" s="2">
        <v>44830.596990740742</v>
      </c>
      <c r="AS1657" s="2">
        <v>44830.596990740742</v>
      </c>
      <c r="AT1657">
        <v>512272</v>
      </c>
      <c r="AU1657">
        <v>1</v>
      </c>
      <c r="AV1657">
        <v>0</v>
      </c>
      <c r="AW1657">
        <v>2</v>
      </c>
      <c r="AX1657" t="s">
        <v>2954</v>
      </c>
      <c r="AY1657" t="s">
        <v>2953</v>
      </c>
      <c r="BA1657" s="2">
        <v>44830.591249999998</v>
      </c>
      <c r="BB1657" s="2">
        <v>44830.591249999998</v>
      </c>
      <c r="BC1657">
        <v>512272</v>
      </c>
      <c r="BD1657">
        <v>2</v>
      </c>
    </row>
    <row r="1658" spans="1:56" hidden="1" x14ac:dyDescent="0.15">
      <c r="A1658">
        <v>298</v>
      </c>
      <c r="B1658">
        <v>3</v>
      </c>
      <c r="C1658">
        <v>1</v>
      </c>
      <c r="D1658">
        <v>3</v>
      </c>
      <c r="E1658">
        <v>0</v>
      </c>
      <c r="G1658" s="1">
        <v>44869</v>
      </c>
      <c r="H1658" t="s">
        <v>55</v>
      </c>
      <c r="I1658" t="s">
        <v>56</v>
      </c>
      <c r="J1658">
        <v>299</v>
      </c>
      <c r="K1658" s="1">
        <v>44869</v>
      </c>
      <c r="L1658" s="1">
        <v>44869</v>
      </c>
      <c r="M1658" s="1">
        <v>44869</v>
      </c>
      <c r="N1658" t="s">
        <v>2998</v>
      </c>
      <c r="O1658" t="s">
        <v>2092</v>
      </c>
      <c r="P1658" t="s">
        <v>2093</v>
      </c>
      <c r="Q1658" t="s">
        <v>2997</v>
      </c>
      <c r="R1658" s="1">
        <v>46680</v>
      </c>
      <c r="T1658" t="s">
        <v>3000</v>
      </c>
      <c r="U1658" t="s">
        <v>2090</v>
      </c>
      <c r="W1658" t="s">
        <v>2999</v>
      </c>
      <c r="X1658" t="s">
        <v>59</v>
      </c>
      <c r="Y1658" t="s">
        <v>2092</v>
      </c>
      <c r="Z1658" t="s">
        <v>2093</v>
      </c>
      <c r="AA1658" t="s">
        <v>2997</v>
      </c>
      <c r="AC1658">
        <v>2</v>
      </c>
      <c r="AG1658" t="s">
        <v>2258</v>
      </c>
      <c r="AL1658">
        <v>0</v>
      </c>
      <c r="AN1658">
        <v>0</v>
      </c>
      <c r="AO1658">
        <v>0</v>
      </c>
      <c r="AR1658" s="2">
        <v>44872.700543981482</v>
      </c>
      <c r="AS1658" s="2">
        <v>44872.700543981482</v>
      </c>
      <c r="AT1658">
        <v>512272</v>
      </c>
      <c r="AU1658">
        <v>1</v>
      </c>
      <c r="AV1658">
        <v>0</v>
      </c>
      <c r="AW1658">
        <v>2</v>
      </c>
      <c r="AX1658" t="s">
        <v>2996</v>
      </c>
      <c r="AY1658" t="s">
        <v>2995</v>
      </c>
      <c r="BA1658" s="2">
        <v>44872.700462962966</v>
      </c>
      <c r="BB1658" s="2">
        <v>44872.695659722223</v>
      </c>
      <c r="BC1658">
        <v>512272</v>
      </c>
      <c r="BD1658">
        <v>5</v>
      </c>
    </row>
    <row r="1659" spans="1:56" hidden="1" x14ac:dyDescent="0.15">
      <c r="A1659">
        <v>298</v>
      </c>
      <c r="B1659">
        <v>5</v>
      </c>
      <c r="C1659">
        <v>3</v>
      </c>
      <c r="D1659">
        <v>3</v>
      </c>
      <c r="E1659">
        <v>0</v>
      </c>
      <c r="F1659">
        <f>-23-16</f>
        <v>-39</v>
      </c>
      <c r="G1659" s="1">
        <v>45106</v>
      </c>
      <c r="H1659" t="s">
        <v>2262</v>
      </c>
      <c r="I1659" t="s">
        <v>56</v>
      </c>
      <c r="J1659">
        <v>299</v>
      </c>
      <c r="K1659" s="1">
        <v>44869</v>
      </c>
      <c r="L1659" s="1">
        <v>44869</v>
      </c>
      <c r="M1659" s="1">
        <v>44869</v>
      </c>
      <c r="N1659" t="s">
        <v>2998</v>
      </c>
      <c r="O1659" t="s">
        <v>2092</v>
      </c>
      <c r="P1659" t="s">
        <v>2093</v>
      </c>
      <c r="Q1659" t="s">
        <v>2997</v>
      </c>
      <c r="R1659" s="1">
        <v>46680</v>
      </c>
      <c r="T1659" t="s">
        <v>3000</v>
      </c>
      <c r="U1659" t="s">
        <v>2090</v>
      </c>
      <c r="W1659" t="s">
        <v>2999</v>
      </c>
      <c r="X1659" t="s">
        <v>59</v>
      </c>
      <c r="Y1659" t="s">
        <v>2092</v>
      </c>
      <c r="Z1659" t="s">
        <v>2093</v>
      </c>
      <c r="AA1659" t="s">
        <v>2997</v>
      </c>
      <c r="AC1659">
        <v>2</v>
      </c>
      <c r="AG1659" t="s">
        <v>2258</v>
      </c>
      <c r="AL1659">
        <v>0</v>
      </c>
      <c r="AN1659">
        <v>0</v>
      </c>
      <c r="AO1659">
        <v>0</v>
      </c>
      <c r="AR1659" s="2">
        <v>45107.336712962962</v>
      </c>
      <c r="AS1659" s="2">
        <v>45107.336712962962</v>
      </c>
      <c r="AT1659">
        <v>512272</v>
      </c>
      <c r="AU1659">
        <v>1</v>
      </c>
      <c r="AV1659">
        <v>0</v>
      </c>
      <c r="AW1659">
        <v>1</v>
      </c>
      <c r="AX1659" t="s">
        <v>3000</v>
      </c>
      <c r="AY1659" t="s">
        <v>2090</v>
      </c>
      <c r="BA1659" s="2">
        <v>45107.336504629631</v>
      </c>
      <c r="BB1659" s="2">
        <v>44872.695659722223</v>
      </c>
      <c r="BC1659">
        <v>512272</v>
      </c>
      <c r="BD1659">
        <v>5</v>
      </c>
    </row>
    <row r="1660" spans="1:56" hidden="1" x14ac:dyDescent="0.15">
      <c r="A1660">
        <v>299</v>
      </c>
      <c r="B1660">
        <v>2</v>
      </c>
      <c r="C1660">
        <v>1</v>
      </c>
      <c r="D1660">
        <v>3</v>
      </c>
      <c r="E1660">
        <v>0</v>
      </c>
      <c r="G1660" s="1">
        <v>44873</v>
      </c>
      <c r="H1660" t="s">
        <v>83</v>
      </c>
      <c r="I1660" t="s">
        <v>56</v>
      </c>
      <c r="J1660">
        <v>300</v>
      </c>
      <c r="K1660" s="1">
        <v>44873</v>
      </c>
      <c r="L1660" s="1">
        <v>44873</v>
      </c>
      <c r="M1660" s="1">
        <v>44873</v>
      </c>
      <c r="N1660" t="s">
        <v>2986</v>
      </c>
      <c r="O1660" t="s">
        <v>2985</v>
      </c>
      <c r="P1660" t="s">
        <v>2984</v>
      </c>
      <c r="Q1660" t="s">
        <v>2983</v>
      </c>
      <c r="R1660" s="1">
        <v>46692</v>
      </c>
      <c r="T1660" t="s">
        <v>2989</v>
      </c>
      <c r="U1660" t="s">
        <v>2988</v>
      </c>
      <c r="W1660" t="s">
        <v>2987</v>
      </c>
      <c r="X1660" t="s">
        <v>59</v>
      </c>
      <c r="Y1660" t="s">
        <v>2985</v>
      </c>
      <c r="Z1660" t="s">
        <v>2984</v>
      </c>
      <c r="AA1660" t="s">
        <v>2983</v>
      </c>
      <c r="AC1660">
        <v>1</v>
      </c>
      <c r="AG1660" t="s">
        <v>2258</v>
      </c>
      <c r="AL1660">
        <v>0</v>
      </c>
      <c r="AN1660">
        <v>0</v>
      </c>
      <c r="AO1660">
        <v>0</v>
      </c>
      <c r="AR1660" s="2">
        <v>44874.383900462963</v>
      </c>
      <c r="AS1660" s="2">
        <v>44874.383900462963</v>
      </c>
      <c r="AT1660">
        <v>512272</v>
      </c>
      <c r="AU1660">
        <v>1</v>
      </c>
      <c r="AV1660">
        <v>0</v>
      </c>
      <c r="AW1660">
        <v>1</v>
      </c>
      <c r="AX1660" t="s">
        <v>2982</v>
      </c>
      <c r="AY1660" t="s">
        <v>2981</v>
      </c>
      <c r="BA1660" s="2">
        <v>44874.383518518516</v>
      </c>
      <c r="BB1660" s="2">
        <v>44874.383518518516</v>
      </c>
      <c r="BC1660">
        <v>512272</v>
      </c>
      <c r="BD1660">
        <v>2</v>
      </c>
    </row>
    <row r="1661" spans="1:56" hidden="1" x14ac:dyDescent="0.15">
      <c r="A1661">
        <v>300</v>
      </c>
      <c r="B1661">
        <v>3</v>
      </c>
      <c r="C1661">
        <v>5</v>
      </c>
      <c r="D1661">
        <v>3</v>
      </c>
      <c r="E1661">
        <v>0</v>
      </c>
      <c r="G1661" s="1">
        <v>45232</v>
      </c>
      <c r="H1661" t="s">
        <v>2332</v>
      </c>
      <c r="I1661" t="s">
        <v>56</v>
      </c>
      <c r="J1661">
        <v>301</v>
      </c>
      <c r="K1661" s="1">
        <v>44986</v>
      </c>
      <c r="L1661" s="1">
        <v>44986</v>
      </c>
      <c r="M1661" s="1">
        <v>44986</v>
      </c>
      <c r="N1661" t="s">
        <v>3043</v>
      </c>
      <c r="O1661" t="s">
        <v>3042</v>
      </c>
      <c r="P1661" t="s">
        <v>3041</v>
      </c>
      <c r="Q1661" t="s">
        <v>3040</v>
      </c>
      <c r="R1661" s="1">
        <v>46799</v>
      </c>
      <c r="S1661" s="1">
        <v>45232</v>
      </c>
      <c r="T1661" t="s">
        <v>3039</v>
      </c>
      <c r="U1661" t="s">
        <v>3038</v>
      </c>
      <c r="W1661" t="s">
        <v>3043</v>
      </c>
      <c r="Y1661" t="s">
        <v>3042</v>
      </c>
      <c r="Z1661" t="s">
        <v>3041</v>
      </c>
      <c r="AA1661" t="s">
        <v>3040</v>
      </c>
      <c r="AC1661">
        <v>2</v>
      </c>
      <c r="AG1661" t="s">
        <v>2258</v>
      </c>
      <c r="AL1661">
        <v>0</v>
      </c>
      <c r="AN1661">
        <v>0</v>
      </c>
      <c r="AO1661">
        <v>0</v>
      </c>
      <c r="AR1661" s="2">
        <v>45266.417013888888</v>
      </c>
      <c r="AS1661" s="2">
        <v>45266.417013888888</v>
      </c>
      <c r="AT1661">
        <v>512272</v>
      </c>
      <c r="AU1661">
        <v>1</v>
      </c>
      <c r="AV1661">
        <v>1</v>
      </c>
      <c r="AW1661">
        <v>2</v>
      </c>
      <c r="AX1661" t="s">
        <v>3039</v>
      </c>
      <c r="AY1661" t="s">
        <v>3038</v>
      </c>
      <c r="BA1661" s="2">
        <v>44985.668425925927</v>
      </c>
      <c r="BB1661" s="2">
        <v>44985.668425925927</v>
      </c>
      <c r="BC1661">
        <v>99127</v>
      </c>
      <c r="BD1661">
        <v>3</v>
      </c>
    </row>
    <row r="1662" spans="1:56" hidden="1" x14ac:dyDescent="0.15">
      <c r="A1662">
        <v>300</v>
      </c>
      <c r="B1662">
        <v>2</v>
      </c>
      <c r="C1662">
        <v>1</v>
      </c>
      <c r="D1662">
        <v>3</v>
      </c>
      <c r="E1662">
        <v>0</v>
      </c>
      <c r="G1662" s="1">
        <v>44985</v>
      </c>
      <c r="H1662" t="s">
        <v>55</v>
      </c>
      <c r="I1662" t="s">
        <v>56</v>
      </c>
      <c r="J1662">
        <v>301</v>
      </c>
      <c r="K1662" s="1">
        <v>44986</v>
      </c>
      <c r="L1662" s="1">
        <v>44986</v>
      </c>
      <c r="M1662" s="1">
        <v>44986</v>
      </c>
      <c r="N1662" t="s">
        <v>3043</v>
      </c>
      <c r="O1662" t="s">
        <v>3042</v>
      </c>
      <c r="P1662" t="s">
        <v>3041</v>
      </c>
      <c r="Q1662" t="s">
        <v>3040</v>
      </c>
      <c r="R1662" s="1">
        <v>46799</v>
      </c>
      <c r="T1662" t="s">
        <v>3039</v>
      </c>
      <c r="U1662" t="s">
        <v>3038</v>
      </c>
      <c r="W1662" t="s">
        <v>3043</v>
      </c>
      <c r="Y1662" t="s">
        <v>3042</v>
      </c>
      <c r="Z1662" t="s">
        <v>3041</v>
      </c>
      <c r="AA1662" t="s">
        <v>3040</v>
      </c>
      <c r="AC1662">
        <v>2</v>
      </c>
      <c r="AG1662" t="s">
        <v>2258</v>
      </c>
      <c r="AL1662">
        <v>0</v>
      </c>
      <c r="AN1662">
        <v>0</v>
      </c>
      <c r="AO1662">
        <v>0</v>
      </c>
      <c r="AR1662" s="2">
        <v>44985.670729166668</v>
      </c>
      <c r="AS1662" s="2">
        <v>44985.670729166668</v>
      </c>
      <c r="AT1662">
        <v>99127</v>
      </c>
      <c r="AU1662">
        <v>1</v>
      </c>
      <c r="AV1662">
        <v>1</v>
      </c>
      <c r="AW1662">
        <v>2</v>
      </c>
      <c r="AX1662" t="s">
        <v>3039</v>
      </c>
      <c r="AY1662" t="s">
        <v>3038</v>
      </c>
      <c r="BA1662" s="2">
        <v>44985.668425925927</v>
      </c>
      <c r="BB1662" s="2">
        <v>44985.668425925927</v>
      </c>
      <c r="BC1662">
        <v>99127</v>
      </c>
      <c r="BD1662">
        <v>3</v>
      </c>
    </row>
    <row r="1663" spans="1:56" hidden="1" x14ac:dyDescent="0.15">
      <c r="A1663">
        <v>301</v>
      </c>
      <c r="B1663">
        <v>3</v>
      </c>
      <c r="C1663">
        <v>1</v>
      </c>
      <c r="D1663">
        <v>3</v>
      </c>
      <c r="E1663">
        <v>0</v>
      </c>
      <c r="G1663" s="1">
        <v>44991</v>
      </c>
      <c r="H1663" t="s">
        <v>83</v>
      </c>
      <c r="I1663" t="s">
        <v>56</v>
      </c>
      <c r="J1663">
        <v>302</v>
      </c>
      <c r="K1663" s="1">
        <v>44991</v>
      </c>
      <c r="L1663" s="1">
        <v>44991</v>
      </c>
      <c r="M1663" s="1">
        <v>44991</v>
      </c>
      <c r="N1663" t="s">
        <v>3077</v>
      </c>
      <c r="O1663" t="s">
        <v>3076</v>
      </c>
      <c r="P1663" t="s">
        <v>3075</v>
      </c>
      <c r="Q1663" t="s">
        <v>3074</v>
      </c>
      <c r="R1663" s="1">
        <v>46232</v>
      </c>
      <c r="T1663" t="s">
        <v>3073</v>
      </c>
      <c r="U1663" t="s">
        <v>3072</v>
      </c>
      <c r="W1663" t="s">
        <v>3078</v>
      </c>
      <c r="X1663" t="s">
        <v>59</v>
      </c>
      <c r="Y1663" t="s">
        <v>3076</v>
      </c>
      <c r="Z1663" t="s">
        <v>3075</v>
      </c>
      <c r="AA1663" t="s">
        <v>3074</v>
      </c>
      <c r="AC1663">
        <v>1</v>
      </c>
      <c r="AG1663" t="s">
        <v>2258</v>
      </c>
      <c r="AL1663">
        <v>0</v>
      </c>
      <c r="AN1663">
        <v>0</v>
      </c>
      <c r="AO1663">
        <v>0</v>
      </c>
      <c r="AR1663" s="2">
        <v>44992.353703703702</v>
      </c>
      <c r="AS1663" s="2">
        <v>44992.353703703702</v>
      </c>
      <c r="AT1663">
        <v>512272</v>
      </c>
      <c r="AU1663">
        <v>1</v>
      </c>
      <c r="AV1663">
        <v>0</v>
      </c>
      <c r="AW1663">
        <v>2</v>
      </c>
      <c r="AX1663" t="s">
        <v>3073</v>
      </c>
      <c r="AY1663" t="s">
        <v>3072</v>
      </c>
      <c r="BA1663" s="2">
        <v>44992.349988425929</v>
      </c>
      <c r="BB1663" s="2">
        <v>44992.349988425929</v>
      </c>
      <c r="BC1663">
        <v>512272</v>
      </c>
      <c r="BD1663">
        <v>3</v>
      </c>
    </row>
    <row r="1664" spans="1:56" hidden="1" x14ac:dyDescent="0.15">
      <c r="A1664">
        <v>302</v>
      </c>
      <c r="B1664">
        <v>2</v>
      </c>
      <c r="C1664">
        <v>1</v>
      </c>
      <c r="D1664">
        <v>3</v>
      </c>
      <c r="E1664">
        <v>0</v>
      </c>
      <c r="G1664" s="1">
        <v>44998</v>
      </c>
      <c r="H1664" t="s">
        <v>83</v>
      </c>
      <c r="I1664" t="s">
        <v>56</v>
      </c>
      <c r="J1664">
        <v>303</v>
      </c>
      <c r="K1664" s="1">
        <v>44998</v>
      </c>
      <c r="L1664" s="1">
        <v>44998</v>
      </c>
      <c r="M1664" s="1">
        <v>44998</v>
      </c>
      <c r="N1664" t="s">
        <v>3033</v>
      </c>
      <c r="O1664" t="s">
        <v>3032</v>
      </c>
      <c r="P1664" t="s">
        <v>3031</v>
      </c>
      <c r="Q1664" t="s">
        <v>3030</v>
      </c>
      <c r="R1664" s="1">
        <v>46655</v>
      </c>
      <c r="T1664" t="s">
        <v>3029</v>
      </c>
      <c r="U1664" t="s">
        <v>3028</v>
      </c>
      <c r="Y1664" t="s">
        <v>3032</v>
      </c>
      <c r="Z1664" t="s">
        <v>3031</v>
      </c>
      <c r="AA1664" t="s">
        <v>3030</v>
      </c>
      <c r="AC1664">
        <v>2</v>
      </c>
      <c r="AG1664" t="s">
        <v>2258</v>
      </c>
      <c r="AL1664">
        <v>0</v>
      </c>
      <c r="AN1664">
        <v>0</v>
      </c>
      <c r="AO1664">
        <v>0</v>
      </c>
      <c r="AR1664" s="2">
        <v>44998.561412037037</v>
      </c>
      <c r="AS1664" s="2">
        <v>44998.561412037037</v>
      </c>
      <c r="AT1664">
        <v>512272</v>
      </c>
      <c r="AU1664">
        <v>1</v>
      </c>
      <c r="AV1664">
        <v>0</v>
      </c>
      <c r="AW1664">
        <v>2</v>
      </c>
      <c r="AX1664" t="s">
        <v>3029</v>
      </c>
      <c r="AY1664" t="s">
        <v>3028</v>
      </c>
      <c r="BA1664" s="2">
        <v>44998.561041666668</v>
      </c>
      <c r="BB1664" s="2">
        <v>44998.561041666668</v>
      </c>
      <c r="BC1664">
        <v>512272</v>
      </c>
      <c r="BD1664">
        <v>2</v>
      </c>
    </row>
    <row r="1665" spans="1:56" hidden="1" x14ac:dyDescent="0.15">
      <c r="A1665">
        <v>303</v>
      </c>
      <c r="B1665">
        <v>2</v>
      </c>
      <c r="C1665">
        <v>1</v>
      </c>
      <c r="D1665">
        <v>3</v>
      </c>
      <c r="E1665">
        <v>0</v>
      </c>
      <c r="G1665" s="1">
        <v>45002</v>
      </c>
      <c r="H1665" t="s">
        <v>55</v>
      </c>
      <c r="I1665" t="s">
        <v>56</v>
      </c>
      <c r="J1665">
        <v>304</v>
      </c>
      <c r="K1665" s="1">
        <v>45002</v>
      </c>
      <c r="L1665" s="1">
        <v>45002</v>
      </c>
      <c r="M1665" s="1">
        <v>45002</v>
      </c>
      <c r="N1665" t="s">
        <v>3024</v>
      </c>
      <c r="O1665" t="s">
        <v>3023</v>
      </c>
      <c r="P1665" t="s">
        <v>3022</v>
      </c>
      <c r="Q1665" t="s">
        <v>3021</v>
      </c>
      <c r="R1665" s="1">
        <v>46821</v>
      </c>
      <c r="T1665" t="s">
        <v>3027</v>
      </c>
      <c r="U1665" t="s">
        <v>3026</v>
      </c>
      <c r="W1665" t="s">
        <v>3025</v>
      </c>
      <c r="X1665" t="s">
        <v>59</v>
      </c>
      <c r="Y1665" t="s">
        <v>3023</v>
      </c>
      <c r="Z1665" t="s">
        <v>3022</v>
      </c>
      <c r="AA1665" t="s">
        <v>3021</v>
      </c>
      <c r="AC1665">
        <v>1</v>
      </c>
      <c r="AG1665" t="s">
        <v>2258</v>
      </c>
      <c r="AL1665">
        <v>0</v>
      </c>
      <c r="AN1665">
        <v>0</v>
      </c>
      <c r="AO1665">
        <v>0</v>
      </c>
      <c r="AR1665" s="2">
        <v>45005.363252314812</v>
      </c>
      <c r="AS1665" s="2">
        <v>45005.363252314812</v>
      </c>
      <c r="AT1665">
        <v>512272</v>
      </c>
      <c r="AU1665">
        <v>1</v>
      </c>
      <c r="AV1665">
        <v>0</v>
      </c>
      <c r="AW1665">
        <v>2</v>
      </c>
      <c r="AX1665" t="s">
        <v>3020</v>
      </c>
      <c r="AY1665" t="s">
        <v>3019</v>
      </c>
      <c r="BA1665" s="2">
        <v>45005.362824074073</v>
      </c>
      <c r="BB1665" s="2">
        <v>45005.362824074073</v>
      </c>
      <c r="BC1665">
        <v>512272</v>
      </c>
      <c r="BD1665">
        <v>4</v>
      </c>
    </row>
    <row r="1666" spans="1:56" hidden="1" x14ac:dyDescent="0.15">
      <c r="A1666">
        <v>303</v>
      </c>
      <c r="B1666">
        <v>4</v>
      </c>
      <c r="C1666">
        <v>3</v>
      </c>
      <c r="D1666">
        <v>3</v>
      </c>
      <c r="E1666">
        <v>0</v>
      </c>
      <c r="F1666">
        <f>-23-22</f>
        <v>-45</v>
      </c>
      <c r="G1666" s="1">
        <v>45131</v>
      </c>
      <c r="H1666" t="s">
        <v>2262</v>
      </c>
      <c r="I1666" t="s">
        <v>56</v>
      </c>
      <c r="J1666">
        <v>304</v>
      </c>
      <c r="K1666" s="1">
        <v>45002</v>
      </c>
      <c r="L1666" s="1">
        <v>45002</v>
      </c>
      <c r="M1666" s="1">
        <v>45002</v>
      </c>
      <c r="N1666" t="s">
        <v>3136</v>
      </c>
      <c r="O1666" t="s">
        <v>3023</v>
      </c>
      <c r="P1666" t="s">
        <v>3022</v>
      </c>
      <c r="Q1666" t="s">
        <v>3021</v>
      </c>
      <c r="R1666" s="1">
        <v>46821</v>
      </c>
      <c r="T1666" t="s">
        <v>3027</v>
      </c>
      <c r="U1666" t="s">
        <v>3026</v>
      </c>
      <c r="W1666" t="s">
        <v>3137</v>
      </c>
      <c r="X1666" t="s">
        <v>59</v>
      </c>
      <c r="Y1666" t="s">
        <v>3023</v>
      </c>
      <c r="Z1666" t="s">
        <v>3022</v>
      </c>
      <c r="AA1666" t="s">
        <v>3021</v>
      </c>
      <c r="AC1666">
        <v>1</v>
      </c>
      <c r="AG1666" t="s">
        <v>2258</v>
      </c>
      <c r="AL1666">
        <v>0</v>
      </c>
      <c r="AN1666">
        <v>0</v>
      </c>
      <c r="AO1666">
        <v>0</v>
      </c>
      <c r="AR1666" s="2">
        <v>45132.602465277778</v>
      </c>
      <c r="AS1666" s="2">
        <v>45132.602465277778</v>
      </c>
      <c r="AT1666">
        <v>512272</v>
      </c>
      <c r="AU1666">
        <v>1</v>
      </c>
      <c r="AV1666">
        <v>0</v>
      </c>
      <c r="AW1666">
        <v>2</v>
      </c>
      <c r="AX1666" t="s">
        <v>3020</v>
      </c>
      <c r="AY1666" t="s">
        <v>3019</v>
      </c>
      <c r="BA1666" s="2">
        <v>45132.602280092593</v>
      </c>
      <c r="BB1666" s="2">
        <v>45005.362824074073</v>
      </c>
      <c r="BC1666">
        <v>512272</v>
      </c>
      <c r="BD1666">
        <v>4</v>
      </c>
    </row>
    <row r="1667" spans="1:56" hidden="1" x14ac:dyDescent="0.15">
      <c r="A1667">
        <v>304</v>
      </c>
      <c r="B1667">
        <v>4</v>
      </c>
      <c r="C1667">
        <v>1</v>
      </c>
      <c r="D1667">
        <v>3</v>
      </c>
      <c r="E1667">
        <v>0</v>
      </c>
      <c r="F1667">
        <f>-23-12</f>
        <v>-35</v>
      </c>
      <c r="G1667" s="1">
        <v>45084</v>
      </c>
      <c r="H1667" t="s">
        <v>83</v>
      </c>
      <c r="I1667" t="s">
        <v>56</v>
      </c>
      <c r="J1667">
        <v>305</v>
      </c>
      <c r="K1667" s="1">
        <v>45084</v>
      </c>
      <c r="L1667" s="1">
        <v>45084</v>
      </c>
      <c r="M1667" s="1">
        <v>45084</v>
      </c>
      <c r="N1667" t="s">
        <v>3211</v>
      </c>
      <c r="O1667" t="s">
        <v>2086</v>
      </c>
      <c r="P1667" t="s">
        <v>3210</v>
      </c>
      <c r="Q1667" t="s">
        <v>2088</v>
      </c>
      <c r="R1667" s="1">
        <v>46903</v>
      </c>
      <c r="T1667" t="s">
        <v>3214</v>
      </c>
      <c r="U1667" t="s">
        <v>2084</v>
      </c>
      <c r="W1667" t="s">
        <v>3213</v>
      </c>
      <c r="X1667" t="s">
        <v>59</v>
      </c>
      <c r="Y1667" t="s">
        <v>2086</v>
      </c>
      <c r="Z1667" t="s">
        <v>3212</v>
      </c>
      <c r="AA1667" t="s">
        <v>2088</v>
      </c>
      <c r="AC1667">
        <v>1</v>
      </c>
      <c r="AG1667" t="s">
        <v>2258</v>
      </c>
      <c r="AL1667">
        <v>0</v>
      </c>
      <c r="AN1667">
        <v>0</v>
      </c>
      <c r="AO1667">
        <v>0</v>
      </c>
      <c r="AR1667" s="2">
        <v>45086.636203703703</v>
      </c>
      <c r="AS1667" s="2">
        <v>45086.636203703703</v>
      </c>
      <c r="AT1667">
        <v>512272</v>
      </c>
      <c r="AU1667">
        <v>1</v>
      </c>
      <c r="AV1667">
        <v>0</v>
      </c>
      <c r="AW1667">
        <v>2</v>
      </c>
      <c r="AX1667" t="s">
        <v>3209</v>
      </c>
      <c r="AY1667" t="s">
        <v>2089</v>
      </c>
      <c r="BA1667" s="2">
        <v>45086.616597222222</v>
      </c>
      <c r="BB1667" s="2">
        <v>45086.616597222222</v>
      </c>
      <c r="BC1667">
        <v>512272</v>
      </c>
      <c r="BD1667">
        <v>4</v>
      </c>
    </row>
    <row r="1668" spans="1:56" hidden="1" x14ac:dyDescent="0.15">
      <c r="A1668">
        <v>305</v>
      </c>
      <c r="B1668">
        <v>3</v>
      </c>
      <c r="C1668">
        <v>1</v>
      </c>
      <c r="D1668">
        <v>3</v>
      </c>
      <c r="E1668">
        <v>0</v>
      </c>
      <c r="F1668">
        <f>-23-13</f>
        <v>-36</v>
      </c>
      <c r="G1668" s="1">
        <v>45086</v>
      </c>
      <c r="H1668" t="s">
        <v>83</v>
      </c>
      <c r="I1668" t="s">
        <v>56</v>
      </c>
      <c r="J1668">
        <v>306</v>
      </c>
      <c r="K1668" s="1">
        <v>45086</v>
      </c>
      <c r="L1668" s="1">
        <v>45086</v>
      </c>
      <c r="M1668" s="1">
        <v>45086</v>
      </c>
      <c r="N1668" t="s">
        <v>3218</v>
      </c>
      <c r="O1668" t="s">
        <v>646</v>
      </c>
      <c r="P1668" t="s">
        <v>3217</v>
      </c>
      <c r="Q1668" t="s">
        <v>648</v>
      </c>
      <c r="R1668" s="1">
        <v>46889</v>
      </c>
      <c r="T1668" t="s">
        <v>3220</v>
      </c>
      <c r="U1668" t="s">
        <v>3219</v>
      </c>
      <c r="W1668" t="s">
        <v>645</v>
      </c>
      <c r="X1668" t="s">
        <v>59</v>
      </c>
      <c r="Y1668" t="s">
        <v>646</v>
      </c>
      <c r="Z1668" t="s">
        <v>3217</v>
      </c>
      <c r="AA1668" t="s">
        <v>648</v>
      </c>
      <c r="AC1668">
        <v>1</v>
      </c>
      <c r="AG1668" t="s">
        <v>2258</v>
      </c>
      <c r="AL1668">
        <v>0</v>
      </c>
      <c r="AN1668">
        <v>0</v>
      </c>
      <c r="AO1668">
        <v>0</v>
      </c>
      <c r="AR1668" s="2">
        <v>45086.63385416667</v>
      </c>
      <c r="AS1668" s="2">
        <v>45086.63385416667</v>
      </c>
      <c r="AT1668">
        <v>512272</v>
      </c>
      <c r="AU1668">
        <v>1</v>
      </c>
      <c r="AV1668">
        <v>0</v>
      </c>
      <c r="AW1668">
        <v>1</v>
      </c>
      <c r="AX1668" t="s">
        <v>3216</v>
      </c>
      <c r="AY1668" t="s">
        <v>3215</v>
      </c>
      <c r="BA1668" s="2">
        <v>45086.632986111108</v>
      </c>
      <c r="BB1668" s="2">
        <v>45086.632986111108</v>
      </c>
      <c r="BC1668">
        <v>512272</v>
      </c>
      <c r="BD1668">
        <v>3</v>
      </c>
    </row>
    <row r="1669" spans="1:56" hidden="1" x14ac:dyDescent="0.15">
      <c r="A1669">
        <v>306</v>
      </c>
      <c r="B1669">
        <v>2</v>
      </c>
      <c r="C1669">
        <v>1</v>
      </c>
      <c r="D1669">
        <v>3</v>
      </c>
      <c r="E1669">
        <v>0</v>
      </c>
      <c r="F1669">
        <f>-23-23</f>
        <v>-46</v>
      </c>
      <c r="G1669" s="1">
        <v>45131</v>
      </c>
      <c r="H1669" t="s">
        <v>83</v>
      </c>
      <c r="I1669" t="s">
        <v>56</v>
      </c>
      <c r="J1669">
        <v>307</v>
      </c>
      <c r="K1669" s="1">
        <v>45131</v>
      </c>
      <c r="L1669" s="1">
        <v>45131</v>
      </c>
      <c r="M1669" s="1">
        <v>45131</v>
      </c>
      <c r="N1669" t="s">
        <v>3133</v>
      </c>
      <c r="O1669" t="s">
        <v>3132</v>
      </c>
      <c r="P1669" t="s">
        <v>3131</v>
      </c>
      <c r="Q1669" t="s">
        <v>3130</v>
      </c>
      <c r="R1669" s="1">
        <v>46943</v>
      </c>
      <c r="T1669" t="s">
        <v>3135</v>
      </c>
      <c r="U1669" t="s">
        <v>3134</v>
      </c>
      <c r="W1669" t="s">
        <v>3133</v>
      </c>
      <c r="X1669" t="s">
        <v>59</v>
      </c>
      <c r="Y1669" t="s">
        <v>3132</v>
      </c>
      <c r="Z1669" t="s">
        <v>3131</v>
      </c>
      <c r="AA1669" t="s">
        <v>3130</v>
      </c>
      <c r="AC1669">
        <v>1</v>
      </c>
      <c r="AG1669" t="s">
        <v>2258</v>
      </c>
      <c r="AL1669">
        <v>0</v>
      </c>
      <c r="AN1669">
        <v>1</v>
      </c>
      <c r="AO1669">
        <v>1</v>
      </c>
      <c r="AR1669" s="2">
        <v>45132.618842592594</v>
      </c>
      <c r="AS1669" s="2">
        <v>45132.618842592594</v>
      </c>
      <c r="AT1669">
        <v>512272</v>
      </c>
      <c r="AU1669">
        <v>1</v>
      </c>
      <c r="AV1669">
        <v>0</v>
      </c>
      <c r="AW1669">
        <v>1</v>
      </c>
      <c r="AX1669" t="s">
        <v>3129</v>
      </c>
      <c r="AY1669" t="s">
        <v>3128</v>
      </c>
      <c r="BA1669" s="2">
        <v>45132.618101851855</v>
      </c>
      <c r="BB1669" s="2">
        <v>45132.618101851855</v>
      </c>
      <c r="BC1669">
        <v>512272</v>
      </c>
      <c r="BD1669">
        <v>2</v>
      </c>
    </row>
    <row r="1670" spans="1:56" hidden="1" x14ac:dyDescent="0.15">
      <c r="A1670">
        <v>307</v>
      </c>
      <c r="B1670">
        <v>2</v>
      </c>
      <c r="C1670">
        <v>1</v>
      </c>
      <c r="D1670">
        <v>3</v>
      </c>
      <c r="E1670">
        <v>0</v>
      </c>
      <c r="F1670">
        <f>-23-27</f>
        <v>-50</v>
      </c>
      <c r="G1670" s="1">
        <v>45145</v>
      </c>
      <c r="H1670" t="s">
        <v>55</v>
      </c>
      <c r="I1670" t="s">
        <v>56</v>
      </c>
      <c r="J1670">
        <v>308</v>
      </c>
      <c r="K1670" s="1">
        <v>45145</v>
      </c>
      <c r="L1670" s="1">
        <v>45145</v>
      </c>
      <c r="M1670" s="1">
        <v>45145</v>
      </c>
      <c r="N1670" t="s">
        <v>3245</v>
      </c>
      <c r="O1670" t="s">
        <v>240</v>
      </c>
      <c r="P1670" t="s">
        <v>3246</v>
      </c>
      <c r="Q1670" t="s">
        <v>3247</v>
      </c>
      <c r="R1670" s="1">
        <v>45182</v>
      </c>
      <c r="T1670" t="s">
        <v>3248</v>
      </c>
      <c r="U1670" t="s">
        <v>3249</v>
      </c>
      <c r="W1670" t="s">
        <v>3245</v>
      </c>
      <c r="X1670" t="s">
        <v>59</v>
      </c>
      <c r="Y1670" t="s">
        <v>240</v>
      </c>
      <c r="Z1670" t="s">
        <v>3246</v>
      </c>
      <c r="AA1670" t="s">
        <v>3247</v>
      </c>
      <c r="AC1670">
        <v>1</v>
      </c>
      <c r="AG1670" t="s">
        <v>2258</v>
      </c>
      <c r="AL1670">
        <v>0</v>
      </c>
      <c r="AN1670">
        <v>0</v>
      </c>
      <c r="AO1670">
        <v>0</v>
      </c>
      <c r="AR1670" s="2">
        <v>45145.626030092593</v>
      </c>
      <c r="AS1670" s="2">
        <v>45145.626030092593</v>
      </c>
      <c r="AT1670">
        <v>512272</v>
      </c>
      <c r="AU1670">
        <v>1</v>
      </c>
      <c r="AV1670">
        <v>0</v>
      </c>
      <c r="AW1670">
        <v>2</v>
      </c>
      <c r="AX1670" t="s">
        <v>3250</v>
      </c>
      <c r="AY1670" t="s">
        <v>3251</v>
      </c>
      <c r="BA1670" s="2">
        <v>45145.625659722224</v>
      </c>
      <c r="BB1670" s="2">
        <v>45145.625659722224</v>
      </c>
      <c r="BC1670">
        <v>512272</v>
      </c>
      <c r="BD1670">
        <v>4</v>
      </c>
    </row>
    <row r="1671" spans="1:56" hidden="1" x14ac:dyDescent="0.15">
      <c r="A1671">
        <v>307</v>
      </c>
      <c r="B1671">
        <v>4</v>
      </c>
      <c r="C1671">
        <v>2</v>
      </c>
      <c r="D1671">
        <v>3</v>
      </c>
      <c r="E1671">
        <v>0</v>
      </c>
      <c r="F1671">
        <f>-23-32</f>
        <v>-55</v>
      </c>
      <c r="G1671" s="1">
        <v>45188</v>
      </c>
      <c r="H1671" t="s">
        <v>2257</v>
      </c>
      <c r="I1671" t="s">
        <v>56</v>
      </c>
      <c r="J1671">
        <v>308</v>
      </c>
      <c r="K1671" s="1">
        <v>45145</v>
      </c>
      <c r="L1671" s="1">
        <v>45145</v>
      </c>
      <c r="M1671" s="1">
        <v>45183</v>
      </c>
      <c r="N1671" t="s">
        <v>3245</v>
      </c>
      <c r="O1671" t="s">
        <v>240</v>
      </c>
      <c r="P1671" t="s">
        <v>3246</v>
      </c>
      <c r="Q1671" t="s">
        <v>3247</v>
      </c>
      <c r="R1671" s="1">
        <v>47009</v>
      </c>
      <c r="T1671" t="s">
        <v>3248</v>
      </c>
      <c r="U1671" t="s">
        <v>3249</v>
      </c>
      <c r="W1671" t="s">
        <v>3245</v>
      </c>
      <c r="X1671" t="s">
        <v>59</v>
      </c>
      <c r="Y1671" t="s">
        <v>240</v>
      </c>
      <c r="Z1671" t="s">
        <v>3337</v>
      </c>
      <c r="AA1671" t="s">
        <v>3247</v>
      </c>
      <c r="AC1671">
        <v>1</v>
      </c>
      <c r="AG1671" t="s">
        <v>2258</v>
      </c>
      <c r="AL1671">
        <v>0</v>
      </c>
      <c r="AN1671">
        <v>0</v>
      </c>
      <c r="AO1671">
        <v>0</v>
      </c>
      <c r="AR1671" s="2">
        <v>45189.627951388888</v>
      </c>
      <c r="AS1671" s="2">
        <v>45189.627951388888</v>
      </c>
      <c r="AT1671">
        <v>512272</v>
      </c>
      <c r="AU1671">
        <v>1</v>
      </c>
      <c r="AV1671">
        <v>0</v>
      </c>
      <c r="AW1671">
        <v>2</v>
      </c>
      <c r="AX1671" t="s">
        <v>3250</v>
      </c>
      <c r="AY1671" t="s">
        <v>3251</v>
      </c>
      <c r="BA1671" s="2">
        <v>45145.625659722224</v>
      </c>
      <c r="BB1671" s="2">
        <v>45145.625659722224</v>
      </c>
      <c r="BC1671">
        <v>512272</v>
      </c>
      <c r="BD1671">
        <v>4</v>
      </c>
    </row>
    <row r="1672" spans="1:56" hidden="1" x14ac:dyDescent="0.15">
      <c r="A1672">
        <v>308</v>
      </c>
      <c r="B1672">
        <v>3</v>
      </c>
      <c r="C1672">
        <v>1</v>
      </c>
      <c r="D1672">
        <v>3</v>
      </c>
      <c r="E1672">
        <v>0</v>
      </c>
      <c r="F1672">
        <f>-23-30</f>
        <v>-53</v>
      </c>
      <c r="G1672" s="1">
        <v>45180</v>
      </c>
      <c r="H1672" t="s">
        <v>83</v>
      </c>
      <c r="I1672" t="s">
        <v>56</v>
      </c>
      <c r="J1672">
        <v>309</v>
      </c>
      <c r="K1672" s="1">
        <v>45200</v>
      </c>
      <c r="L1672" s="1">
        <v>45200</v>
      </c>
      <c r="M1672" s="1">
        <v>45200</v>
      </c>
      <c r="N1672" t="s">
        <v>3336</v>
      </c>
      <c r="O1672" t="s">
        <v>1567</v>
      </c>
      <c r="P1672" t="s">
        <v>1568</v>
      </c>
      <c r="Q1672" t="s">
        <v>1569</v>
      </c>
      <c r="R1672" s="1">
        <v>47026</v>
      </c>
      <c r="T1672" t="s">
        <v>3328</v>
      </c>
      <c r="U1672" t="s">
        <v>3327</v>
      </c>
      <c r="W1672" t="s">
        <v>3326</v>
      </c>
      <c r="X1672" t="s">
        <v>59</v>
      </c>
      <c r="Y1672" t="s">
        <v>1558</v>
      </c>
      <c r="Z1672" t="s">
        <v>3325</v>
      </c>
      <c r="AA1672" t="s">
        <v>1560</v>
      </c>
      <c r="AC1672">
        <v>1</v>
      </c>
      <c r="AG1672" t="s">
        <v>2258</v>
      </c>
      <c r="AL1672">
        <v>0</v>
      </c>
      <c r="AN1672">
        <v>0</v>
      </c>
      <c r="AO1672">
        <v>0</v>
      </c>
      <c r="AR1672" s="2">
        <v>45183.547766203701</v>
      </c>
      <c r="AS1672" s="2">
        <v>45183.547766203701</v>
      </c>
      <c r="AT1672">
        <v>512272</v>
      </c>
      <c r="AU1672">
        <v>1</v>
      </c>
      <c r="AV1672">
        <v>0</v>
      </c>
      <c r="AW1672">
        <v>2</v>
      </c>
      <c r="AX1672" t="s">
        <v>3003</v>
      </c>
      <c r="AY1672" t="s">
        <v>3335</v>
      </c>
      <c r="BA1672" s="2">
        <v>45182.427847222221</v>
      </c>
      <c r="BB1672" s="2">
        <v>45182.427847222221</v>
      </c>
      <c r="BC1672">
        <v>512272</v>
      </c>
      <c r="BD1672">
        <v>3</v>
      </c>
    </row>
    <row r="1673" spans="1:56" hidden="1" x14ac:dyDescent="0.15">
      <c r="A1673">
        <v>308</v>
      </c>
      <c r="B1673">
        <v>3</v>
      </c>
      <c r="C1673">
        <v>1</v>
      </c>
      <c r="D1673">
        <v>3</v>
      </c>
      <c r="E1673">
        <v>0</v>
      </c>
      <c r="F1673">
        <f>-23-30</f>
        <v>-53</v>
      </c>
      <c r="G1673" s="1">
        <v>45180</v>
      </c>
      <c r="H1673" t="s">
        <v>83</v>
      </c>
      <c r="I1673" t="s">
        <v>56</v>
      </c>
      <c r="J1673">
        <v>309</v>
      </c>
      <c r="K1673" s="1">
        <v>45200</v>
      </c>
      <c r="L1673" s="1">
        <v>45200</v>
      </c>
      <c r="M1673" s="1">
        <v>45200</v>
      </c>
      <c r="N1673" t="s">
        <v>3334</v>
      </c>
      <c r="O1673" t="s">
        <v>1562</v>
      </c>
      <c r="P1673" t="s">
        <v>1563</v>
      </c>
      <c r="Q1673" t="s">
        <v>3333</v>
      </c>
      <c r="R1673" s="1">
        <v>47026</v>
      </c>
      <c r="T1673" t="s">
        <v>3328</v>
      </c>
      <c r="U1673" t="s">
        <v>3327</v>
      </c>
      <c r="W1673" t="s">
        <v>3326</v>
      </c>
      <c r="X1673" t="s">
        <v>59</v>
      </c>
      <c r="Y1673" t="s">
        <v>1558</v>
      </c>
      <c r="Z1673" t="s">
        <v>3325</v>
      </c>
      <c r="AA1673" t="s">
        <v>1560</v>
      </c>
      <c r="AC1673">
        <v>1</v>
      </c>
      <c r="AG1673" t="s">
        <v>2258</v>
      </c>
      <c r="AL1673">
        <v>0</v>
      </c>
      <c r="AN1673">
        <v>0</v>
      </c>
      <c r="AO1673">
        <v>0</v>
      </c>
      <c r="AR1673" s="2">
        <v>45183.547766203701</v>
      </c>
      <c r="AS1673" s="2">
        <v>45183.547766203701</v>
      </c>
      <c r="AT1673">
        <v>512272</v>
      </c>
      <c r="AU1673">
        <v>2</v>
      </c>
      <c r="AV1673">
        <v>0</v>
      </c>
      <c r="AW1673">
        <v>2</v>
      </c>
      <c r="AX1673" t="s">
        <v>3005</v>
      </c>
      <c r="AY1673" t="s">
        <v>1565</v>
      </c>
      <c r="BA1673" s="2">
        <v>45182.428530092591</v>
      </c>
      <c r="BB1673" s="2">
        <v>45182.428530092591</v>
      </c>
      <c r="BC1673">
        <v>512272</v>
      </c>
      <c r="BD1673">
        <v>3</v>
      </c>
    </row>
    <row r="1674" spans="1:56" hidden="1" x14ac:dyDescent="0.15">
      <c r="A1674">
        <v>308</v>
      </c>
      <c r="B1674">
        <v>3</v>
      </c>
      <c r="C1674">
        <v>1</v>
      </c>
      <c r="D1674">
        <v>3</v>
      </c>
      <c r="E1674">
        <v>0</v>
      </c>
      <c r="F1674">
        <f>-23-30</f>
        <v>-53</v>
      </c>
      <c r="G1674" s="1">
        <v>45180</v>
      </c>
      <c r="H1674" t="s">
        <v>83</v>
      </c>
      <c r="I1674" t="s">
        <v>56</v>
      </c>
      <c r="J1674">
        <v>309</v>
      </c>
      <c r="K1674" s="1">
        <v>45200</v>
      </c>
      <c r="L1674" s="1">
        <v>45200</v>
      </c>
      <c r="M1674" s="1">
        <v>45200</v>
      </c>
      <c r="N1674" t="s">
        <v>3332</v>
      </c>
      <c r="O1674" t="s">
        <v>3331</v>
      </c>
      <c r="P1674" t="s">
        <v>3330</v>
      </c>
      <c r="Q1674" t="s">
        <v>3329</v>
      </c>
      <c r="R1674" s="1">
        <v>47026</v>
      </c>
      <c r="T1674" t="s">
        <v>3328</v>
      </c>
      <c r="U1674" t="s">
        <v>3327</v>
      </c>
      <c r="W1674" t="s">
        <v>3326</v>
      </c>
      <c r="X1674" t="s">
        <v>59</v>
      </c>
      <c r="Y1674" t="s">
        <v>1558</v>
      </c>
      <c r="Z1674" t="s">
        <v>3325</v>
      </c>
      <c r="AA1674" t="s">
        <v>1560</v>
      </c>
      <c r="AC1674">
        <v>1</v>
      </c>
      <c r="AG1674" t="s">
        <v>2258</v>
      </c>
      <c r="AL1674">
        <v>0</v>
      </c>
      <c r="AN1674">
        <v>0</v>
      </c>
      <c r="AO1674">
        <v>0</v>
      </c>
      <c r="AR1674" s="2">
        <v>45183.547766203701</v>
      </c>
      <c r="AS1674" s="2">
        <v>45183.547766203701</v>
      </c>
      <c r="AT1674">
        <v>512272</v>
      </c>
      <c r="AU1674">
        <v>3</v>
      </c>
      <c r="AV1674">
        <v>0</v>
      </c>
      <c r="AW1674">
        <v>2</v>
      </c>
      <c r="AX1674" t="s">
        <v>3324</v>
      </c>
      <c r="AY1674" t="s">
        <v>3323</v>
      </c>
      <c r="BA1674" s="2">
        <v>45182.433298611111</v>
      </c>
      <c r="BB1674" s="2">
        <v>45182.433298611111</v>
      </c>
      <c r="BC1674">
        <v>512272</v>
      </c>
      <c r="BD1674">
        <v>3</v>
      </c>
    </row>
    <row r="1675" spans="1:56" hidden="1" x14ac:dyDescent="0.15">
      <c r="A1675">
        <v>309</v>
      </c>
      <c r="B1675">
        <v>3</v>
      </c>
      <c r="C1675">
        <v>1</v>
      </c>
      <c r="D1675">
        <v>3</v>
      </c>
      <c r="E1675">
        <v>0</v>
      </c>
      <c r="F1675">
        <f>-23-31</f>
        <v>-54</v>
      </c>
      <c r="G1675" s="1">
        <v>45183</v>
      </c>
      <c r="H1675" t="s">
        <v>83</v>
      </c>
      <c r="I1675" t="s">
        <v>56</v>
      </c>
      <c r="J1675">
        <v>310</v>
      </c>
      <c r="K1675" s="1">
        <v>45183</v>
      </c>
      <c r="L1675" s="1">
        <v>45183</v>
      </c>
      <c r="M1675" s="1">
        <v>45183</v>
      </c>
      <c r="N1675" t="s">
        <v>3322</v>
      </c>
      <c r="O1675" t="s">
        <v>3321</v>
      </c>
      <c r="P1675" t="s">
        <v>3320</v>
      </c>
      <c r="Q1675" t="s">
        <v>3319</v>
      </c>
      <c r="R1675" s="1">
        <v>47000</v>
      </c>
      <c r="T1675" t="s">
        <v>3315</v>
      </c>
      <c r="U1675" t="s">
        <v>3314</v>
      </c>
      <c r="Y1675" t="s">
        <v>3318</v>
      </c>
      <c r="Z1675" t="s">
        <v>3317</v>
      </c>
      <c r="AA1675" t="s">
        <v>3316</v>
      </c>
      <c r="AC1675">
        <v>2</v>
      </c>
      <c r="AG1675" t="s">
        <v>2258</v>
      </c>
      <c r="AL1675">
        <v>0</v>
      </c>
      <c r="AN1675">
        <v>0</v>
      </c>
      <c r="AO1675">
        <v>0</v>
      </c>
      <c r="AR1675" s="2">
        <v>45183.620127314818</v>
      </c>
      <c r="AS1675" s="2">
        <v>45183.620127314818</v>
      </c>
      <c r="AT1675">
        <v>512272</v>
      </c>
      <c r="AU1675">
        <v>1</v>
      </c>
      <c r="AV1675">
        <v>0</v>
      </c>
      <c r="AW1675">
        <v>1</v>
      </c>
      <c r="AX1675" t="s">
        <v>3315</v>
      </c>
      <c r="AY1675" t="s">
        <v>3314</v>
      </c>
      <c r="BA1675" s="2">
        <v>45183.614837962959</v>
      </c>
      <c r="BB1675" s="2">
        <v>45183.614837962959</v>
      </c>
      <c r="BC1675">
        <v>512272</v>
      </c>
      <c r="BD1675">
        <v>3</v>
      </c>
    </row>
    <row r="1676" spans="1:56" hidden="1" x14ac:dyDescent="0.15">
      <c r="A1676">
        <v>311</v>
      </c>
      <c r="B1676">
        <v>2</v>
      </c>
      <c r="C1676">
        <v>1</v>
      </c>
      <c r="D1676">
        <v>3</v>
      </c>
      <c r="E1676">
        <v>0</v>
      </c>
      <c r="F1676">
        <f>-23-33</f>
        <v>-56</v>
      </c>
      <c r="G1676" s="1">
        <v>45190</v>
      </c>
      <c r="H1676" t="s">
        <v>83</v>
      </c>
      <c r="I1676" t="s">
        <v>56</v>
      </c>
      <c r="J1676">
        <v>311</v>
      </c>
      <c r="K1676" s="1">
        <v>45190</v>
      </c>
      <c r="L1676" s="1">
        <v>45190</v>
      </c>
      <c r="M1676" s="1">
        <v>45190</v>
      </c>
      <c r="N1676" t="s">
        <v>3313</v>
      </c>
      <c r="O1676" t="s">
        <v>978</v>
      </c>
      <c r="P1676" t="s">
        <v>3312</v>
      </c>
      <c r="Q1676" t="s">
        <v>3311</v>
      </c>
      <c r="R1676" s="1">
        <v>47000</v>
      </c>
      <c r="T1676" t="s">
        <v>3304</v>
      </c>
      <c r="U1676" t="s">
        <v>3303</v>
      </c>
      <c r="W1676" t="s">
        <v>3302</v>
      </c>
      <c r="X1676" t="s">
        <v>59</v>
      </c>
      <c r="Y1676" t="s">
        <v>3301</v>
      </c>
      <c r="Z1676" t="s">
        <v>3300</v>
      </c>
      <c r="AA1676" t="s">
        <v>3299</v>
      </c>
      <c r="AC1676">
        <v>1</v>
      </c>
      <c r="AG1676" t="s">
        <v>2258</v>
      </c>
      <c r="AL1676">
        <v>0</v>
      </c>
      <c r="AN1676">
        <v>0</v>
      </c>
      <c r="AO1676">
        <v>0</v>
      </c>
      <c r="AR1676" s="2">
        <v>45194.377581018518</v>
      </c>
      <c r="AS1676" s="2">
        <v>45194.377581018518</v>
      </c>
      <c r="AT1676">
        <v>512272</v>
      </c>
      <c r="AU1676">
        <v>1</v>
      </c>
      <c r="AV1676">
        <v>0</v>
      </c>
      <c r="AW1676">
        <v>2</v>
      </c>
      <c r="AX1676" t="s">
        <v>3310</v>
      </c>
      <c r="AY1676" t="s">
        <v>3309</v>
      </c>
      <c r="BA1676" s="2">
        <v>45194.376898148148</v>
      </c>
      <c r="BB1676" s="2">
        <v>45194.376898148148</v>
      </c>
      <c r="BC1676">
        <v>512272</v>
      </c>
      <c r="BD1676">
        <v>2</v>
      </c>
    </row>
    <row r="1677" spans="1:56" hidden="1" x14ac:dyDescent="0.15">
      <c r="A1677">
        <v>311</v>
      </c>
      <c r="B1677">
        <v>2</v>
      </c>
      <c r="C1677">
        <v>1</v>
      </c>
      <c r="D1677">
        <v>3</v>
      </c>
      <c r="E1677">
        <v>0</v>
      </c>
      <c r="F1677">
        <f>-23-33</f>
        <v>-56</v>
      </c>
      <c r="G1677" s="1">
        <v>45190</v>
      </c>
      <c r="H1677" t="s">
        <v>83</v>
      </c>
      <c r="I1677" t="s">
        <v>56</v>
      </c>
      <c r="J1677">
        <v>311</v>
      </c>
      <c r="K1677" s="1">
        <v>45190</v>
      </c>
      <c r="L1677" s="1">
        <v>45190</v>
      </c>
      <c r="M1677" s="1">
        <v>45190</v>
      </c>
      <c r="N1677" t="s">
        <v>3308</v>
      </c>
      <c r="O1677" t="s">
        <v>3307</v>
      </c>
      <c r="P1677" t="s">
        <v>3306</v>
      </c>
      <c r="Q1677" t="s">
        <v>3305</v>
      </c>
      <c r="R1677" s="1">
        <v>47000</v>
      </c>
      <c r="T1677" t="s">
        <v>3304</v>
      </c>
      <c r="U1677" t="s">
        <v>3303</v>
      </c>
      <c r="W1677" t="s">
        <v>3302</v>
      </c>
      <c r="X1677" t="s">
        <v>59</v>
      </c>
      <c r="Y1677" t="s">
        <v>3301</v>
      </c>
      <c r="Z1677" t="s">
        <v>3300</v>
      </c>
      <c r="AA1677" t="s">
        <v>3299</v>
      </c>
      <c r="AC1677">
        <v>1</v>
      </c>
      <c r="AG1677" t="s">
        <v>2258</v>
      </c>
      <c r="AL1677">
        <v>0</v>
      </c>
      <c r="AN1677">
        <v>0</v>
      </c>
      <c r="AO1677">
        <v>0</v>
      </c>
      <c r="AR1677" s="2">
        <v>45194.377581018518</v>
      </c>
      <c r="AS1677" s="2">
        <v>45194.377581018518</v>
      </c>
      <c r="AT1677">
        <v>512272</v>
      </c>
      <c r="AU1677">
        <v>2</v>
      </c>
      <c r="AV1677">
        <v>0</v>
      </c>
      <c r="AW1677">
        <v>2</v>
      </c>
      <c r="AX1677" t="s">
        <v>3298</v>
      </c>
      <c r="AY1677" t="s">
        <v>3297</v>
      </c>
      <c r="BA1677" s="2">
        <v>45194.377256944441</v>
      </c>
      <c r="BB1677" s="2">
        <v>45194.377256944441</v>
      </c>
      <c r="BC1677">
        <v>512272</v>
      </c>
      <c r="BD1677">
        <v>2</v>
      </c>
    </row>
    <row r="1678" spans="1:56" hidden="1" x14ac:dyDescent="0.15">
      <c r="A1678">
        <v>312</v>
      </c>
      <c r="B1678">
        <v>2</v>
      </c>
      <c r="C1678">
        <v>1</v>
      </c>
      <c r="D1678">
        <v>3</v>
      </c>
      <c r="E1678">
        <v>0</v>
      </c>
      <c r="F1678">
        <f>-23-35</f>
        <v>-58</v>
      </c>
      <c r="G1678" s="1">
        <v>45194</v>
      </c>
      <c r="H1678" t="s">
        <v>83</v>
      </c>
      <c r="I1678" t="s">
        <v>56</v>
      </c>
      <c r="J1678">
        <v>312</v>
      </c>
      <c r="K1678" s="1">
        <v>45194</v>
      </c>
      <c r="L1678" s="1">
        <v>45194</v>
      </c>
      <c r="M1678" s="1">
        <v>45194</v>
      </c>
      <c r="N1678" t="s">
        <v>3296</v>
      </c>
      <c r="O1678" t="s">
        <v>3295</v>
      </c>
      <c r="P1678" t="s">
        <v>3294</v>
      </c>
      <c r="Q1678" t="s">
        <v>3293</v>
      </c>
      <c r="R1678" s="1">
        <v>46265</v>
      </c>
      <c r="T1678" t="s">
        <v>3292</v>
      </c>
      <c r="U1678" t="s">
        <v>3291</v>
      </c>
      <c r="W1678" t="s">
        <v>3296</v>
      </c>
      <c r="X1678" t="s">
        <v>59</v>
      </c>
      <c r="Y1678" t="s">
        <v>3295</v>
      </c>
      <c r="Z1678" t="s">
        <v>3294</v>
      </c>
      <c r="AA1678" t="s">
        <v>3293</v>
      </c>
      <c r="AC1678">
        <v>1</v>
      </c>
      <c r="AG1678" t="s">
        <v>2258</v>
      </c>
      <c r="AL1678">
        <v>0</v>
      </c>
      <c r="AN1678">
        <v>0</v>
      </c>
      <c r="AO1678">
        <v>0</v>
      </c>
      <c r="AR1678" s="2">
        <v>45202.607569444444</v>
      </c>
      <c r="AS1678" s="2">
        <v>45202.607569444444</v>
      </c>
      <c r="AT1678">
        <v>512272</v>
      </c>
      <c r="AU1678">
        <v>1</v>
      </c>
      <c r="AV1678">
        <v>0</v>
      </c>
      <c r="AW1678">
        <v>1</v>
      </c>
      <c r="AX1678" t="s">
        <v>3292</v>
      </c>
      <c r="AY1678" t="s">
        <v>3291</v>
      </c>
      <c r="BA1678" s="2">
        <v>45202.607094907406</v>
      </c>
      <c r="BB1678" s="2">
        <v>45202.607094907406</v>
      </c>
      <c r="BC1678">
        <v>512272</v>
      </c>
      <c r="BD1678">
        <v>2</v>
      </c>
    </row>
    <row r="1679" spans="1:56" x14ac:dyDescent="0.15">
      <c r="A1679">
        <v>313</v>
      </c>
      <c r="B1679">
        <v>5</v>
      </c>
      <c r="C1679">
        <v>3</v>
      </c>
      <c r="D1679">
        <v>3</v>
      </c>
      <c r="E1679">
        <v>0</v>
      </c>
      <c r="F1679">
        <f>-23-58</f>
        <v>-81</v>
      </c>
      <c r="G1679" s="1">
        <v>45310</v>
      </c>
      <c r="H1679" t="s">
        <v>2262</v>
      </c>
      <c r="I1679" t="s">
        <v>56</v>
      </c>
      <c r="J1679">
        <v>313</v>
      </c>
      <c r="K1679" s="1">
        <v>45202</v>
      </c>
      <c r="L1679" s="1">
        <v>45202</v>
      </c>
      <c r="M1679" s="1">
        <v>45202</v>
      </c>
      <c r="N1679" t="s">
        <v>3290</v>
      </c>
      <c r="O1679" t="s">
        <v>1060</v>
      </c>
      <c r="P1679" t="s">
        <v>3287</v>
      </c>
      <c r="Q1679" t="s">
        <v>3286</v>
      </c>
      <c r="R1679" s="1">
        <v>47015</v>
      </c>
      <c r="T1679" t="s">
        <v>3289</v>
      </c>
      <c r="U1679" t="s">
        <v>3288</v>
      </c>
      <c r="W1679" t="s">
        <v>693</v>
      </c>
      <c r="X1679" t="s">
        <v>59</v>
      </c>
      <c r="Y1679" t="s">
        <v>1060</v>
      </c>
      <c r="Z1679" t="s">
        <v>3287</v>
      </c>
      <c r="AA1679" t="s">
        <v>3286</v>
      </c>
      <c r="AC1679">
        <v>1</v>
      </c>
      <c r="AG1679" t="s">
        <v>2258</v>
      </c>
      <c r="AL1679">
        <v>0</v>
      </c>
      <c r="AN1679">
        <v>0</v>
      </c>
      <c r="AO1679">
        <v>0</v>
      </c>
      <c r="AR1679" s="2">
        <v>45314.421400462961</v>
      </c>
      <c r="AS1679" s="2">
        <v>45314.421400462961</v>
      </c>
      <c r="AT1679">
        <v>512272</v>
      </c>
      <c r="AU1679">
        <v>1</v>
      </c>
      <c r="AV1679">
        <v>0</v>
      </c>
      <c r="AW1679">
        <v>2</v>
      </c>
      <c r="AX1679" t="s">
        <v>3541</v>
      </c>
      <c r="AY1679" t="s">
        <v>3540</v>
      </c>
      <c r="AZ1679" t="s">
        <v>3539</v>
      </c>
      <c r="BA1679" s="2">
        <v>45314.421157407407</v>
      </c>
      <c r="BB1679" s="2">
        <v>45203.581030092595</v>
      </c>
      <c r="BC1679">
        <v>512272</v>
      </c>
      <c r="BD1679">
        <v>5</v>
      </c>
    </row>
    <row r="1680" spans="1:56" hidden="1" x14ac:dyDescent="0.15">
      <c r="A1680">
        <v>313</v>
      </c>
      <c r="B1680">
        <v>3</v>
      </c>
      <c r="C1680">
        <v>1</v>
      </c>
      <c r="D1680">
        <v>3</v>
      </c>
      <c r="E1680">
        <v>0</v>
      </c>
      <c r="F1680">
        <f>-23-37</f>
        <v>-60</v>
      </c>
      <c r="G1680" s="1">
        <v>45202</v>
      </c>
      <c r="H1680" t="s">
        <v>55</v>
      </c>
      <c r="I1680" t="s">
        <v>56</v>
      </c>
      <c r="J1680">
        <v>313</v>
      </c>
      <c r="K1680" s="1">
        <v>45202</v>
      </c>
      <c r="L1680" s="1">
        <v>45202</v>
      </c>
      <c r="M1680" s="1">
        <v>45202</v>
      </c>
      <c r="N1680" t="s">
        <v>3290</v>
      </c>
      <c r="O1680" t="s">
        <v>1060</v>
      </c>
      <c r="P1680" t="s">
        <v>3287</v>
      </c>
      <c r="Q1680" t="s">
        <v>3286</v>
      </c>
      <c r="R1680" s="1">
        <v>47015</v>
      </c>
      <c r="T1680" t="s">
        <v>3289</v>
      </c>
      <c r="U1680" t="s">
        <v>3288</v>
      </c>
      <c r="W1680" t="s">
        <v>693</v>
      </c>
      <c r="X1680" t="s">
        <v>59</v>
      </c>
      <c r="Y1680" t="s">
        <v>1060</v>
      </c>
      <c r="Z1680" t="s">
        <v>3287</v>
      </c>
      <c r="AA1680" t="s">
        <v>3286</v>
      </c>
      <c r="AC1680">
        <v>1</v>
      </c>
      <c r="AG1680" t="s">
        <v>2258</v>
      </c>
      <c r="AL1680">
        <v>0</v>
      </c>
      <c r="AN1680">
        <v>0</v>
      </c>
      <c r="AO1680">
        <v>0</v>
      </c>
      <c r="AR1680" s="2">
        <v>45203.58221064815</v>
      </c>
      <c r="AS1680" s="2">
        <v>45203.58221064815</v>
      </c>
      <c r="AT1680">
        <v>512272</v>
      </c>
      <c r="AU1680">
        <v>1</v>
      </c>
      <c r="AV1680">
        <v>0</v>
      </c>
      <c r="AW1680">
        <v>2</v>
      </c>
      <c r="AX1680" t="s">
        <v>3285</v>
      </c>
      <c r="AY1680" t="s">
        <v>3284</v>
      </c>
      <c r="BA1680" s="2">
        <v>45203.581030092595</v>
      </c>
      <c r="BB1680" s="2">
        <v>45203.581030092595</v>
      </c>
      <c r="BC1680">
        <v>512272</v>
      </c>
      <c r="BD1680">
        <v>5</v>
      </c>
    </row>
    <row r="1681" spans="1:56" hidden="1" x14ac:dyDescent="0.15">
      <c r="A1681">
        <v>314</v>
      </c>
      <c r="B1681">
        <v>2</v>
      </c>
      <c r="C1681">
        <v>1</v>
      </c>
      <c r="D1681">
        <v>3</v>
      </c>
      <c r="E1681">
        <v>0</v>
      </c>
      <c r="F1681">
        <f>-23-39</f>
        <v>-62</v>
      </c>
      <c r="G1681" s="1">
        <v>45216</v>
      </c>
      <c r="H1681" t="s">
        <v>83</v>
      </c>
      <c r="I1681" t="s">
        <v>56</v>
      </c>
      <c r="J1681">
        <v>314</v>
      </c>
      <c r="K1681" s="1">
        <v>45216</v>
      </c>
      <c r="L1681" s="1">
        <v>45216</v>
      </c>
      <c r="M1681" s="1">
        <v>45216</v>
      </c>
      <c r="N1681" t="s">
        <v>3281</v>
      </c>
      <c r="O1681" t="s">
        <v>3280</v>
      </c>
      <c r="P1681" t="s">
        <v>3279</v>
      </c>
      <c r="Q1681" t="s">
        <v>3278</v>
      </c>
      <c r="R1681" s="1">
        <v>46237</v>
      </c>
      <c r="T1681" t="s">
        <v>3283</v>
      </c>
      <c r="U1681" t="s">
        <v>3282</v>
      </c>
      <c r="W1681" t="s">
        <v>3281</v>
      </c>
      <c r="X1681" t="s">
        <v>77</v>
      </c>
      <c r="Y1681" t="s">
        <v>3280</v>
      </c>
      <c r="Z1681" t="s">
        <v>3279</v>
      </c>
      <c r="AA1681" t="s">
        <v>3278</v>
      </c>
      <c r="AC1681">
        <v>2</v>
      </c>
      <c r="AG1681" t="s">
        <v>2258</v>
      </c>
      <c r="AL1681">
        <v>0</v>
      </c>
      <c r="AN1681">
        <v>0</v>
      </c>
      <c r="AO1681">
        <v>0</v>
      </c>
      <c r="AR1681" s="2">
        <v>45218.34101851852</v>
      </c>
      <c r="AS1681" s="2">
        <v>45218.34101851852</v>
      </c>
      <c r="AT1681">
        <v>512272</v>
      </c>
      <c r="AU1681">
        <v>1</v>
      </c>
      <c r="AV1681">
        <v>0</v>
      </c>
      <c r="AW1681">
        <v>2</v>
      </c>
      <c r="AX1681" t="s">
        <v>3277</v>
      </c>
      <c r="AY1681" t="s">
        <v>3276</v>
      </c>
      <c r="BA1681" s="2">
        <v>45218.340428240743</v>
      </c>
      <c r="BB1681" s="2">
        <v>45218.340428240743</v>
      </c>
      <c r="BC1681">
        <v>512272</v>
      </c>
      <c r="BD1681">
        <v>2</v>
      </c>
    </row>
    <row r="1682" spans="1:56" hidden="1" x14ac:dyDescent="0.15">
      <c r="A1682">
        <v>315</v>
      </c>
      <c r="B1682">
        <v>2</v>
      </c>
      <c r="C1682">
        <v>1</v>
      </c>
      <c r="D1682">
        <v>3</v>
      </c>
      <c r="E1682">
        <v>0</v>
      </c>
      <c r="F1682">
        <f>-23-41</f>
        <v>-64</v>
      </c>
      <c r="G1682" s="1">
        <v>45219</v>
      </c>
      <c r="H1682" t="s">
        <v>83</v>
      </c>
      <c r="I1682" t="s">
        <v>56</v>
      </c>
      <c r="J1682">
        <v>315</v>
      </c>
      <c r="K1682" s="1">
        <v>45219</v>
      </c>
      <c r="L1682" s="1">
        <v>45219</v>
      </c>
      <c r="M1682" s="1">
        <v>45219</v>
      </c>
      <c r="N1682" t="s">
        <v>3275</v>
      </c>
      <c r="O1682" t="s">
        <v>3271</v>
      </c>
      <c r="P1682" t="s">
        <v>3270</v>
      </c>
      <c r="Q1682" t="s">
        <v>3269</v>
      </c>
      <c r="R1682" s="1">
        <v>47029</v>
      </c>
      <c r="T1682" t="s">
        <v>3274</v>
      </c>
      <c r="U1682" t="s">
        <v>3273</v>
      </c>
      <c r="W1682" t="s">
        <v>3272</v>
      </c>
      <c r="X1682" t="s">
        <v>59</v>
      </c>
      <c r="Y1682" t="s">
        <v>3271</v>
      </c>
      <c r="Z1682" t="s">
        <v>3270</v>
      </c>
      <c r="AA1682" t="s">
        <v>3269</v>
      </c>
      <c r="AC1682">
        <v>1</v>
      </c>
      <c r="AG1682" t="s">
        <v>2258</v>
      </c>
      <c r="AL1682">
        <v>0</v>
      </c>
      <c r="AN1682">
        <v>0</v>
      </c>
      <c r="AO1682">
        <v>0</v>
      </c>
      <c r="AR1682" s="2">
        <v>45220.627349537041</v>
      </c>
      <c r="AS1682" s="2">
        <v>45220.627349537041</v>
      </c>
      <c r="AT1682">
        <v>512272</v>
      </c>
      <c r="AU1682">
        <v>1</v>
      </c>
      <c r="AV1682">
        <v>0</v>
      </c>
      <c r="AW1682">
        <v>1</v>
      </c>
      <c r="AX1682" t="s">
        <v>3268</v>
      </c>
      <c r="AY1682" t="s">
        <v>3267</v>
      </c>
      <c r="BA1682" s="2">
        <v>45220.626921296294</v>
      </c>
      <c r="BB1682" s="2">
        <v>45220.626921296294</v>
      </c>
      <c r="BC1682">
        <v>512272</v>
      </c>
      <c r="BD1682">
        <v>2</v>
      </c>
    </row>
    <row r="1683" spans="1:56" hidden="1" x14ac:dyDescent="0.15">
      <c r="A1683">
        <v>316</v>
      </c>
      <c r="B1683">
        <v>2</v>
      </c>
      <c r="C1683">
        <v>1</v>
      </c>
      <c r="D1683">
        <v>3</v>
      </c>
      <c r="E1683">
        <v>0</v>
      </c>
      <c r="F1683">
        <f>-23-43</f>
        <v>-66</v>
      </c>
      <c r="G1683" s="1">
        <v>45226</v>
      </c>
      <c r="H1683" t="s">
        <v>83</v>
      </c>
      <c r="I1683" t="s">
        <v>56</v>
      </c>
      <c r="J1683">
        <v>316</v>
      </c>
      <c r="K1683" s="1">
        <v>45226</v>
      </c>
      <c r="L1683" s="1">
        <v>45226</v>
      </c>
      <c r="M1683" s="1">
        <v>45226</v>
      </c>
      <c r="N1683" t="s">
        <v>3266</v>
      </c>
      <c r="O1683" t="s">
        <v>3265</v>
      </c>
      <c r="P1683" t="s">
        <v>3264</v>
      </c>
      <c r="Q1683" t="s">
        <v>3263</v>
      </c>
      <c r="R1683" s="1">
        <v>47111</v>
      </c>
      <c r="T1683" t="s">
        <v>3262</v>
      </c>
      <c r="U1683" t="s">
        <v>3261</v>
      </c>
      <c r="W1683" t="s">
        <v>3266</v>
      </c>
      <c r="X1683" t="s">
        <v>59</v>
      </c>
      <c r="Y1683" t="s">
        <v>3265</v>
      </c>
      <c r="Z1683" t="s">
        <v>3264</v>
      </c>
      <c r="AA1683" t="s">
        <v>3263</v>
      </c>
      <c r="AC1683">
        <v>1</v>
      </c>
      <c r="AG1683" t="s">
        <v>2258</v>
      </c>
      <c r="AL1683">
        <v>0</v>
      </c>
      <c r="AN1683">
        <v>0</v>
      </c>
      <c r="AO1683">
        <v>0</v>
      </c>
      <c r="AR1683" s="2">
        <v>45232.35292824074</v>
      </c>
      <c r="AS1683" s="2">
        <v>45232.35292824074</v>
      </c>
      <c r="AT1683">
        <v>512272</v>
      </c>
      <c r="AU1683">
        <v>1</v>
      </c>
      <c r="AV1683">
        <v>0</v>
      </c>
      <c r="AW1683">
        <v>1</v>
      </c>
      <c r="AX1683" t="s">
        <v>3262</v>
      </c>
      <c r="AY1683" t="s">
        <v>3261</v>
      </c>
      <c r="BA1683" s="2">
        <v>45232.351921296293</v>
      </c>
      <c r="BB1683" s="2">
        <v>45232.351921296293</v>
      </c>
      <c r="BC1683">
        <v>512272</v>
      </c>
      <c r="BD1683">
        <v>2</v>
      </c>
    </row>
    <row r="1684" spans="1:56" hidden="1" x14ac:dyDescent="0.15">
      <c r="A1684">
        <v>317</v>
      </c>
      <c r="B1684">
        <v>2</v>
      </c>
      <c r="C1684">
        <v>1</v>
      </c>
      <c r="D1684">
        <v>3</v>
      </c>
      <c r="E1684">
        <v>0</v>
      </c>
      <c r="F1684">
        <f>-23-45</f>
        <v>-68</v>
      </c>
      <c r="G1684" s="1">
        <v>45232</v>
      </c>
      <c r="H1684" t="s">
        <v>83</v>
      </c>
      <c r="I1684" t="s">
        <v>56</v>
      </c>
      <c r="J1684">
        <v>317</v>
      </c>
      <c r="K1684" s="1">
        <v>45232</v>
      </c>
      <c r="L1684" s="1">
        <v>45232</v>
      </c>
      <c r="M1684" s="1">
        <v>45232</v>
      </c>
      <c r="N1684" t="s">
        <v>3260</v>
      </c>
      <c r="O1684" t="s">
        <v>3042</v>
      </c>
      <c r="P1684" t="s">
        <v>3258</v>
      </c>
      <c r="Q1684" t="s">
        <v>3040</v>
      </c>
      <c r="R1684" s="1">
        <v>47006</v>
      </c>
      <c r="T1684" t="s">
        <v>3039</v>
      </c>
      <c r="U1684" t="s">
        <v>3257</v>
      </c>
      <c r="W1684" t="s">
        <v>3260</v>
      </c>
      <c r="X1684" t="s">
        <v>3259</v>
      </c>
      <c r="Y1684" t="s">
        <v>3042</v>
      </c>
      <c r="Z1684" t="s">
        <v>3258</v>
      </c>
      <c r="AA1684" t="s">
        <v>3040</v>
      </c>
      <c r="AC1684">
        <v>1</v>
      </c>
      <c r="AG1684" t="s">
        <v>2258</v>
      </c>
      <c r="AL1684">
        <v>0</v>
      </c>
      <c r="AN1684">
        <v>0</v>
      </c>
      <c r="AO1684">
        <v>0</v>
      </c>
      <c r="AR1684" s="2">
        <v>45240.456458333334</v>
      </c>
      <c r="AS1684" s="2">
        <v>45240.456458333334</v>
      </c>
      <c r="AT1684">
        <v>512272</v>
      </c>
      <c r="AU1684">
        <v>1</v>
      </c>
      <c r="AV1684">
        <v>0</v>
      </c>
      <c r="AW1684">
        <v>2</v>
      </c>
      <c r="AX1684" t="s">
        <v>3039</v>
      </c>
      <c r="AY1684" t="s">
        <v>3257</v>
      </c>
      <c r="BA1684" s="2">
        <v>45240.456018518518</v>
      </c>
      <c r="BB1684" s="2">
        <v>45240.456018518518</v>
      </c>
      <c r="BC1684">
        <v>512272</v>
      </c>
      <c r="BD1684">
        <v>2</v>
      </c>
    </row>
    <row r="1685" spans="1:56" hidden="1" x14ac:dyDescent="0.15">
      <c r="A1685">
        <v>318</v>
      </c>
      <c r="B1685">
        <v>2</v>
      </c>
      <c r="C1685">
        <v>1</v>
      </c>
      <c r="D1685">
        <v>3</v>
      </c>
      <c r="E1685">
        <v>0</v>
      </c>
      <c r="F1685">
        <f>-23-48</f>
        <v>-71</v>
      </c>
      <c r="G1685" s="1">
        <v>45243</v>
      </c>
      <c r="H1685" t="s">
        <v>83</v>
      </c>
      <c r="I1685" t="s">
        <v>56</v>
      </c>
      <c r="J1685">
        <v>318</v>
      </c>
      <c r="K1685" s="1">
        <v>45243</v>
      </c>
      <c r="L1685" s="1">
        <v>45243</v>
      </c>
      <c r="M1685" s="1">
        <v>45243</v>
      </c>
      <c r="N1685" t="s">
        <v>369</v>
      </c>
      <c r="O1685" t="s">
        <v>220</v>
      </c>
      <c r="P1685" t="s">
        <v>3254</v>
      </c>
      <c r="Q1685" t="s">
        <v>371</v>
      </c>
      <c r="R1685" s="1">
        <v>47055</v>
      </c>
      <c r="T1685" t="s">
        <v>3256</v>
      </c>
      <c r="U1685" t="s">
        <v>3255</v>
      </c>
      <c r="W1685" t="s">
        <v>369</v>
      </c>
      <c r="X1685" t="s">
        <v>59</v>
      </c>
      <c r="Y1685" t="s">
        <v>220</v>
      </c>
      <c r="Z1685" t="s">
        <v>3254</v>
      </c>
      <c r="AA1685" t="s">
        <v>371</v>
      </c>
      <c r="AC1685">
        <v>1</v>
      </c>
      <c r="AG1685" t="s">
        <v>2258</v>
      </c>
      <c r="AL1685">
        <v>0</v>
      </c>
      <c r="AN1685">
        <v>0</v>
      </c>
      <c r="AO1685">
        <v>0</v>
      </c>
      <c r="AR1685" s="2">
        <v>45244.443865740737</v>
      </c>
      <c r="AS1685" s="2">
        <v>45244.443865740737</v>
      </c>
      <c r="AT1685">
        <v>512272</v>
      </c>
      <c r="AU1685">
        <v>1</v>
      </c>
      <c r="AV1685">
        <v>0</v>
      </c>
      <c r="AW1685">
        <v>2</v>
      </c>
      <c r="AX1685" t="s">
        <v>3253</v>
      </c>
      <c r="AY1685" t="s">
        <v>3252</v>
      </c>
      <c r="BA1685" s="2">
        <v>45244.443530092591</v>
      </c>
      <c r="BB1685" s="2">
        <v>45244.443530092591</v>
      </c>
      <c r="BC1685">
        <v>512272</v>
      </c>
      <c r="BD1685">
        <v>2</v>
      </c>
    </row>
    <row r="1686" spans="1:56" x14ac:dyDescent="0.15">
      <c r="A1686">
        <v>319</v>
      </c>
      <c r="B1686">
        <v>2</v>
      </c>
      <c r="C1686">
        <v>1</v>
      </c>
      <c r="D1686">
        <v>3</v>
      </c>
      <c r="E1686">
        <v>0</v>
      </c>
      <c r="F1686">
        <f>-23-53</f>
        <v>-76</v>
      </c>
      <c r="G1686" s="1">
        <v>45273</v>
      </c>
      <c r="H1686" t="s">
        <v>83</v>
      </c>
      <c r="I1686" t="s">
        <v>56</v>
      </c>
      <c r="J1686">
        <v>319</v>
      </c>
      <c r="K1686" s="1">
        <v>45273</v>
      </c>
      <c r="L1686" s="1">
        <v>45273</v>
      </c>
      <c r="M1686" s="1">
        <v>45273</v>
      </c>
      <c r="N1686" t="s">
        <v>3538</v>
      </c>
      <c r="O1686" t="s">
        <v>1116</v>
      </c>
      <c r="P1686" t="s">
        <v>3534</v>
      </c>
      <c r="Q1686" t="s">
        <v>3533</v>
      </c>
      <c r="R1686" s="1">
        <v>47070</v>
      </c>
      <c r="T1686" t="s">
        <v>3537</v>
      </c>
      <c r="U1686" t="s">
        <v>3536</v>
      </c>
      <c r="W1686" t="s">
        <v>3535</v>
      </c>
      <c r="X1686" t="s">
        <v>59</v>
      </c>
      <c r="Y1686" t="s">
        <v>1116</v>
      </c>
      <c r="Z1686" t="s">
        <v>3534</v>
      </c>
      <c r="AA1686" t="s">
        <v>3533</v>
      </c>
      <c r="AC1686">
        <v>1</v>
      </c>
      <c r="AG1686" t="s">
        <v>2258</v>
      </c>
      <c r="AL1686">
        <v>0</v>
      </c>
      <c r="AN1686">
        <v>0</v>
      </c>
      <c r="AO1686">
        <v>0</v>
      </c>
      <c r="AR1686" s="2">
        <v>45275.360833333332</v>
      </c>
      <c r="AS1686" s="2">
        <v>45275.360833333332</v>
      </c>
      <c r="AT1686">
        <v>512272</v>
      </c>
      <c r="AU1686">
        <v>1</v>
      </c>
      <c r="AV1686">
        <v>0</v>
      </c>
      <c r="AW1686">
        <v>1</v>
      </c>
      <c r="AX1686" t="s">
        <v>3532</v>
      </c>
      <c r="AY1686" t="s">
        <v>3531</v>
      </c>
      <c r="BA1686" s="2">
        <v>45275.360358796293</v>
      </c>
      <c r="BB1686" s="2">
        <v>45275.360358796293</v>
      </c>
      <c r="BC1686">
        <v>512272</v>
      </c>
      <c r="BD1686">
        <v>2</v>
      </c>
    </row>
    <row r="1687" spans="1:56" x14ac:dyDescent="0.15">
      <c r="A1687">
        <v>320</v>
      </c>
      <c r="B1687">
        <v>2</v>
      </c>
      <c r="C1687">
        <v>1</v>
      </c>
      <c r="D1687">
        <v>3</v>
      </c>
      <c r="E1687">
        <v>0</v>
      </c>
      <c r="F1687">
        <f>-23-57</f>
        <v>-80</v>
      </c>
      <c r="G1687" s="1">
        <v>45307</v>
      </c>
      <c r="H1687" t="s">
        <v>83</v>
      </c>
      <c r="I1687" t="s">
        <v>56</v>
      </c>
      <c r="J1687">
        <v>320</v>
      </c>
      <c r="K1687" s="1">
        <v>45307</v>
      </c>
      <c r="L1687" s="1">
        <v>45307</v>
      </c>
      <c r="M1687" s="1">
        <v>45307</v>
      </c>
      <c r="N1687" t="s">
        <v>3530</v>
      </c>
      <c r="O1687" t="s">
        <v>3526</v>
      </c>
      <c r="P1687" t="s">
        <v>3525</v>
      </c>
      <c r="Q1687" t="s">
        <v>3524</v>
      </c>
      <c r="R1687" s="1">
        <v>47055</v>
      </c>
      <c r="T1687" t="s">
        <v>3529</v>
      </c>
      <c r="U1687" t="s">
        <v>3528</v>
      </c>
      <c r="W1687" t="s">
        <v>3527</v>
      </c>
      <c r="X1687" t="s">
        <v>201</v>
      </c>
      <c r="Y1687" t="s">
        <v>3526</v>
      </c>
      <c r="Z1687" t="s">
        <v>3525</v>
      </c>
      <c r="AA1687" t="s">
        <v>3524</v>
      </c>
      <c r="AC1687">
        <v>1</v>
      </c>
      <c r="AG1687" t="s">
        <v>2258</v>
      </c>
      <c r="AL1687">
        <v>0</v>
      </c>
      <c r="AN1687">
        <v>0</v>
      </c>
      <c r="AO1687">
        <v>0</v>
      </c>
      <c r="AR1687" s="2">
        <v>45309.38349537037</v>
      </c>
      <c r="AS1687" s="2">
        <v>45309.38349537037</v>
      </c>
      <c r="AT1687">
        <v>512272</v>
      </c>
      <c r="AU1687">
        <v>1</v>
      </c>
      <c r="AV1687">
        <v>0</v>
      </c>
      <c r="AW1687">
        <v>2</v>
      </c>
      <c r="AX1687" t="s">
        <v>3523</v>
      </c>
      <c r="AY1687" t="s">
        <v>3522</v>
      </c>
      <c r="BA1687" s="2">
        <v>45309.382951388892</v>
      </c>
      <c r="BB1687" s="2">
        <v>45309.382951388892</v>
      </c>
      <c r="BC1687">
        <v>512272</v>
      </c>
      <c r="BD1687">
        <v>2</v>
      </c>
    </row>
    <row r="1688" spans="1:56" x14ac:dyDescent="0.15">
      <c r="A1688">
        <v>321</v>
      </c>
      <c r="B1688">
        <v>2</v>
      </c>
      <c r="C1688">
        <v>1</v>
      </c>
      <c r="D1688">
        <v>3</v>
      </c>
      <c r="E1688">
        <v>0</v>
      </c>
      <c r="F1688">
        <f>-23-61</f>
        <v>-84</v>
      </c>
      <c r="G1688" s="1">
        <v>45330</v>
      </c>
      <c r="H1688" t="s">
        <v>83</v>
      </c>
      <c r="I1688" t="s">
        <v>56</v>
      </c>
      <c r="J1688">
        <v>321</v>
      </c>
      <c r="K1688" s="1">
        <v>45330</v>
      </c>
      <c r="L1688" s="1">
        <v>45330</v>
      </c>
      <c r="M1688" s="1">
        <v>45330</v>
      </c>
      <c r="N1688" t="s">
        <v>3521</v>
      </c>
      <c r="O1688" t="s">
        <v>3516</v>
      </c>
      <c r="P1688" t="s">
        <v>3515</v>
      </c>
      <c r="Q1688" t="s">
        <v>3520</v>
      </c>
      <c r="R1688" s="1">
        <v>47146</v>
      </c>
      <c r="T1688" t="s">
        <v>3519</v>
      </c>
      <c r="U1688" t="s">
        <v>3518</v>
      </c>
      <c r="W1688" t="s">
        <v>3517</v>
      </c>
      <c r="X1688" t="s">
        <v>59</v>
      </c>
      <c r="Y1688" t="s">
        <v>3516</v>
      </c>
      <c r="Z1688" t="s">
        <v>3515</v>
      </c>
      <c r="AA1688" t="s">
        <v>3514</v>
      </c>
      <c r="AC1688">
        <v>1</v>
      </c>
      <c r="AG1688" t="s">
        <v>2258</v>
      </c>
      <c r="AL1688">
        <v>0</v>
      </c>
      <c r="AN1688">
        <v>0</v>
      </c>
      <c r="AO1688">
        <v>0</v>
      </c>
      <c r="AR1688" s="2">
        <v>45330.462337962963</v>
      </c>
      <c r="AS1688" s="2">
        <v>45330.462337962963</v>
      </c>
      <c r="AT1688">
        <v>512272</v>
      </c>
      <c r="AU1688">
        <v>1</v>
      </c>
      <c r="AV1688">
        <v>0</v>
      </c>
      <c r="AW1688">
        <v>2</v>
      </c>
      <c r="AX1688" t="s">
        <v>3513</v>
      </c>
      <c r="AY1688" t="s">
        <v>3512</v>
      </c>
      <c r="BA1688" s="2">
        <v>45330.462037037039</v>
      </c>
      <c r="BB1688" s="2">
        <v>45330.462037037039</v>
      </c>
      <c r="BC1688">
        <v>512272</v>
      </c>
      <c r="BD1688">
        <v>2</v>
      </c>
    </row>
    <row r="1689" spans="1:56" x14ac:dyDescent="0.15">
      <c r="A1689">
        <v>322</v>
      </c>
      <c r="B1689">
        <v>2</v>
      </c>
      <c r="C1689">
        <v>1</v>
      </c>
      <c r="D1689">
        <v>3</v>
      </c>
      <c r="E1689">
        <v>0</v>
      </c>
      <c r="F1689">
        <f>-23-63</f>
        <v>-86</v>
      </c>
      <c r="G1689" s="1">
        <v>45341</v>
      </c>
      <c r="H1689" t="s">
        <v>83</v>
      </c>
      <c r="I1689" t="s">
        <v>56</v>
      </c>
      <c r="J1689">
        <v>322</v>
      </c>
      <c r="K1689" s="1">
        <v>45341</v>
      </c>
      <c r="L1689" s="1">
        <v>45341</v>
      </c>
      <c r="M1689" s="1">
        <v>45341</v>
      </c>
      <c r="N1689" t="s">
        <v>3511</v>
      </c>
      <c r="O1689" t="s">
        <v>2092</v>
      </c>
      <c r="P1689" t="s">
        <v>3507</v>
      </c>
      <c r="Q1689" t="s">
        <v>3506</v>
      </c>
      <c r="R1689" s="1">
        <v>47146</v>
      </c>
      <c r="T1689" t="s">
        <v>3510</v>
      </c>
      <c r="U1689" t="s">
        <v>3509</v>
      </c>
      <c r="W1689" t="s">
        <v>3508</v>
      </c>
      <c r="X1689" t="s">
        <v>59</v>
      </c>
      <c r="Y1689" t="s">
        <v>2092</v>
      </c>
      <c r="Z1689" t="s">
        <v>3507</v>
      </c>
      <c r="AA1689" t="s">
        <v>3506</v>
      </c>
      <c r="AC1689">
        <v>1</v>
      </c>
      <c r="AG1689" t="s">
        <v>2258</v>
      </c>
      <c r="AL1689">
        <v>0</v>
      </c>
      <c r="AN1689">
        <v>0</v>
      </c>
      <c r="AO1689">
        <v>0</v>
      </c>
      <c r="AR1689" s="2">
        <v>45341.469560185185</v>
      </c>
      <c r="AS1689" s="2">
        <v>45341.469560185185</v>
      </c>
      <c r="AT1689">
        <v>512272</v>
      </c>
      <c r="AU1689">
        <v>1</v>
      </c>
      <c r="AV1689">
        <v>0</v>
      </c>
      <c r="AW1689">
        <v>2</v>
      </c>
      <c r="AX1689" t="s">
        <v>3505</v>
      </c>
      <c r="AY1689" t="s">
        <v>3504</v>
      </c>
      <c r="BA1689" s="2">
        <v>45341.469108796293</v>
      </c>
      <c r="BB1689" s="2">
        <v>45341.469108796293</v>
      </c>
      <c r="BC1689">
        <v>512272</v>
      </c>
      <c r="BD1689">
        <v>2</v>
      </c>
    </row>
  </sheetData>
  <autoFilter ref="A1:BD1689">
    <filterColumn colId="6">
      <filters calendarType="japan">
        <dateGroupItem year="2024" dateTimeGrouping="year"/>
        <dateGroupItem year="2023" month="12" dateTimeGrouping="month"/>
      </filters>
    </filterColumn>
    <filterColumn colId="7">
      <filters>
        <filter val="更新申請(執行)"/>
        <filter val="新規申請(執行)"/>
        <filter val="廃業届出"/>
        <filter val="変更届出(執行)"/>
        <filter val="抹消手続"/>
      </filters>
    </filterColumn>
    <sortState ref="A2:BD1689">
      <sortCondition ref="J1:J1689"/>
    </sortState>
  </autoFilter>
  <phoneticPr fontId="2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広告業登録台帳HP掲載用</vt:lpstr>
      <vt:lpstr>HPリスト更新手順</vt:lpstr>
      <vt:lpstr>広告業登録台帳マスタ(R5.12.1)</vt:lpstr>
      <vt:lpstr>特例広告業登録台帳マスタ(R6.3.1)</vt:lpstr>
      <vt:lpstr>広告業登録台帳HP掲載用!Print_Area</vt:lpstr>
      <vt:lpstr>広告業登録台帳HP掲載用!Print_Titles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syo_kudo</dc:creator>
  <cp:lastModifiedBy>kudo</cp:lastModifiedBy>
  <cp:lastPrinted>2023-12-07T04:03:13Z</cp:lastPrinted>
  <dcterms:created xsi:type="dcterms:W3CDTF">2022-05-12T07:11:47Z</dcterms:created>
  <dcterms:modified xsi:type="dcterms:W3CDTF">2024-03-04T00:13:44Z</dcterms:modified>
</cp:coreProperties>
</file>