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020_市営住宅_整備・管理関係\090_指定管理者事務\140_指定管理者\第5期：R8～R12（R7募集）\募集(R7)\★【7月10日まで】 HP掲載\5_指定管理者燃料費等精算運用基準\"/>
    </mc:Choice>
  </mc:AlternateContent>
  <bookViews>
    <workbookView xWindow="0" yWindow="0" windowWidth="20490" windowHeight="6780"/>
  </bookViews>
  <sheets>
    <sheet name="様式3（計算書）" sheetId="16" r:id="rId1"/>
    <sheet name="様式3（記入例）" sheetId="19" r:id="rId2"/>
  </sheets>
  <definedNames>
    <definedName name="_xlnm.Print_Area" localSheetId="1">'様式3（記入例）'!$B$1:$L$40</definedName>
    <definedName name="_xlnm.Print_Area" localSheetId="0">'様式3（計算書）'!$B$1:$L$54</definedName>
  </definedNames>
  <calcPr calcId="162913"/>
</workbook>
</file>

<file path=xl/calcChain.xml><?xml version="1.0" encoding="utf-8"?>
<calcChain xmlns="http://schemas.openxmlformats.org/spreadsheetml/2006/main">
  <c r="D39" i="19" l="1"/>
  <c r="F30" i="19"/>
  <c r="F31" i="19"/>
  <c r="F32" i="19"/>
  <c r="F39" i="19" s="1"/>
  <c r="F33" i="19"/>
  <c r="F34" i="19"/>
  <c r="F35" i="19"/>
  <c r="F36" i="19"/>
  <c r="F37" i="19"/>
  <c r="F38" i="19"/>
  <c r="H38" i="19"/>
  <c r="K38" i="19" s="1"/>
  <c r="H37" i="19"/>
  <c r="H36" i="19"/>
  <c r="H35" i="19"/>
  <c r="H34" i="19"/>
  <c r="K34" i="19" s="1"/>
  <c r="H33" i="19"/>
  <c r="H32" i="19"/>
  <c r="H31" i="19"/>
  <c r="H30" i="19"/>
  <c r="K17" i="19"/>
  <c r="H23" i="19"/>
  <c r="K23" i="19" s="1"/>
  <c r="H22" i="19"/>
  <c r="H21" i="19"/>
  <c r="H20" i="19"/>
  <c r="H19" i="19"/>
  <c r="H10" i="19"/>
  <c r="K10" i="19" s="1"/>
  <c r="H11" i="19"/>
  <c r="K11" i="19" s="1"/>
  <c r="H12" i="19"/>
  <c r="H13" i="19"/>
  <c r="K13" i="19" s="1"/>
  <c r="H14" i="19"/>
  <c r="H15" i="19"/>
  <c r="H16" i="19"/>
  <c r="H17" i="19"/>
  <c r="H9" i="19"/>
  <c r="K9" i="19" s="1"/>
  <c r="F23" i="19"/>
  <c r="F22" i="19"/>
  <c r="F21" i="19"/>
  <c r="F20" i="19"/>
  <c r="F19" i="19"/>
  <c r="F9" i="19"/>
  <c r="F10" i="19"/>
  <c r="F11" i="19"/>
  <c r="F12" i="19"/>
  <c r="F13" i="19"/>
  <c r="F14" i="19"/>
  <c r="F15" i="19"/>
  <c r="F16" i="19"/>
  <c r="F17" i="19"/>
  <c r="D25" i="19"/>
  <c r="H39" i="19" l="1"/>
  <c r="K12" i="19"/>
  <c r="H18" i="19"/>
  <c r="K16" i="19"/>
  <c r="H24" i="19"/>
  <c r="K20" i="19"/>
  <c r="K14" i="19"/>
  <c r="K22" i="19"/>
  <c r="K19" i="19"/>
  <c r="F24" i="19"/>
  <c r="K15" i="19"/>
  <c r="K21" i="19"/>
  <c r="K31" i="19"/>
  <c r="K37" i="19"/>
  <c r="K30" i="19"/>
  <c r="K32" i="19"/>
  <c r="K39" i="19" s="1"/>
  <c r="K40" i="19" s="1"/>
  <c r="K35" i="19"/>
  <c r="K33" i="19"/>
  <c r="K36" i="19"/>
  <c r="F18" i="19"/>
  <c r="H25" i="19" l="1"/>
  <c r="F25" i="19"/>
  <c r="K24" i="19"/>
  <c r="K25" i="19" s="1"/>
  <c r="K26" i="19" s="1"/>
  <c r="K18" i="19"/>
</calcChain>
</file>

<file path=xl/sharedStrings.xml><?xml version="1.0" encoding="utf-8"?>
<sst xmlns="http://schemas.openxmlformats.org/spreadsheetml/2006/main" count="179" uniqueCount="60">
  <si>
    <t>品目</t>
    <rPh sb="0" eb="2">
      <t>ヒンモク</t>
    </rPh>
    <phoneticPr fontId="2"/>
  </si>
  <si>
    <t>単位</t>
    <rPh sb="0" eb="2">
      <t>タンイ</t>
    </rPh>
    <phoneticPr fontId="2"/>
  </si>
  <si>
    <t>購入年月</t>
    <rPh sb="0" eb="2">
      <t>コウニュウ</t>
    </rPh>
    <rPh sb="2" eb="4">
      <t>ネンゲツ</t>
    </rPh>
    <phoneticPr fontId="2"/>
  </si>
  <si>
    <t>差額</t>
    <rPh sb="0" eb="2">
      <t>サガク</t>
    </rPh>
    <phoneticPr fontId="2"/>
  </si>
  <si>
    <t>備考</t>
    <rPh sb="0" eb="2">
      <t>ビコウ</t>
    </rPh>
    <phoneticPr fontId="2"/>
  </si>
  <si>
    <t>（注）</t>
    <rPh sb="1" eb="2">
      <t>チュウ</t>
    </rPh>
    <phoneticPr fontId="2"/>
  </si>
  <si>
    <t>購入先</t>
    <rPh sb="0" eb="2">
      <t>コウニュウ</t>
    </rPh>
    <rPh sb="2" eb="3">
      <t>サキ</t>
    </rPh>
    <phoneticPr fontId="2"/>
  </si>
  <si>
    <t>○○石油</t>
    <rPh sb="2" eb="3">
      <t>イシ</t>
    </rPh>
    <rPh sb="3" eb="4">
      <t>ユ</t>
    </rPh>
    <phoneticPr fontId="2"/>
  </si>
  <si>
    <t>灯油(計)</t>
    <rPh sb="3" eb="4">
      <t>ケイ</t>
    </rPh>
    <phoneticPr fontId="2"/>
  </si>
  <si>
    <t>精算基準額</t>
    <rPh sb="0" eb="2">
      <t>セイサン</t>
    </rPh>
    <rPh sb="2" eb="4">
      <t>キジュン</t>
    </rPh>
    <rPh sb="4" eb="5">
      <t>ガク</t>
    </rPh>
    <phoneticPr fontId="2"/>
  </si>
  <si>
    <t>購入実績量</t>
    <rPh sb="0" eb="2">
      <t>コウニュウ</t>
    </rPh>
    <rPh sb="2" eb="4">
      <t>ジッセキ</t>
    </rPh>
    <rPh sb="4" eb="5">
      <t>リョウ</t>
    </rPh>
    <phoneticPr fontId="2"/>
  </si>
  <si>
    <t>※同上</t>
    <rPh sb="1" eb="3">
      <t>ドウジョウ</t>
    </rPh>
    <phoneticPr fontId="2"/>
  </si>
  <si>
    <r>
      <t>（様式</t>
    </r>
    <r>
      <rPr>
        <sz val="11"/>
        <color indexed="8"/>
        <rFont val="ＭＳ 明朝"/>
        <family val="1"/>
        <charset val="128"/>
      </rPr>
      <t>３）</t>
    </r>
    <rPh sb="1" eb="3">
      <t>ヨウシキ</t>
    </rPh>
    <phoneticPr fontId="2"/>
  </si>
  <si>
    <t>１　燃料費の内訳</t>
    <rPh sb="2" eb="5">
      <t>ネンリョウヒ</t>
    </rPh>
    <rPh sb="6" eb="8">
      <t>ウチワケ</t>
    </rPh>
    <phoneticPr fontId="2"/>
  </si>
  <si>
    <t>施設名</t>
    <rPh sb="0" eb="3">
      <t>シセツメイ</t>
    </rPh>
    <phoneticPr fontId="2"/>
  </si>
  <si>
    <t>指定管理者名</t>
    <rPh sb="0" eb="5">
      <t>シテイカンリシャ</t>
    </rPh>
    <rPh sb="5" eb="6">
      <t>メイ</t>
    </rPh>
    <phoneticPr fontId="2"/>
  </si>
  <si>
    <t>２　電気料金の内訳</t>
    <rPh sb="2" eb="6">
      <t>デンキリョウキン</t>
    </rPh>
    <rPh sb="7" eb="9">
      <t>ウチワケ</t>
    </rPh>
    <phoneticPr fontId="2"/>
  </si>
  <si>
    <t>電気料金 変動額</t>
    <rPh sb="0" eb="4">
      <t>デンキリョウキン</t>
    </rPh>
    <rPh sb="5" eb="7">
      <t>ヘンドウ</t>
    </rPh>
    <rPh sb="7" eb="8">
      <t>ガク</t>
    </rPh>
    <phoneticPr fontId="2"/>
  </si>
  <si>
    <t>電気料金 合計</t>
    <rPh sb="0" eb="4">
      <t>デンキリョウキン</t>
    </rPh>
    <rPh sb="5" eb="7">
      <t>ゴウケイ</t>
    </rPh>
    <phoneticPr fontId="2"/>
  </si>
  <si>
    <t>電気料金 差額（合計）　＝　　　</t>
    <rPh sb="0" eb="4">
      <t>デンキリョウキン</t>
    </rPh>
    <rPh sb="5" eb="7">
      <t>サガク</t>
    </rPh>
    <rPh sb="8" eb="9">
      <t>ゴウ</t>
    </rPh>
    <rPh sb="9" eb="10">
      <t>ケイ</t>
    </rPh>
    <phoneticPr fontId="2"/>
  </si>
  <si>
    <t>使用年月</t>
    <rPh sb="0" eb="2">
      <t>シヨウ</t>
    </rPh>
    <rPh sb="2" eb="4">
      <t>ネンゲツ</t>
    </rPh>
    <phoneticPr fontId="2"/>
  </si>
  <si>
    <t>契約先</t>
    <rPh sb="0" eb="2">
      <t>ケイヤク</t>
    </rPh>
    <rPh sb="2" eb="3">
      <t>サキ</t>
    </rPh>
    <phoneticPr fontId="2"/>
  </si>
  <si>
    <t>当初
単価</t>
    <rPh sb="0" eb="2">
      <t>トウショ</t>
    </rPh>
    <rPh sb="3" eb="5">
      <t>タンカ</t>
    </rPh>
    <phoneticPr fontId="2"/>
  </si>
  <si>
    <t>購入
単価</t>
    <rPh sb="0" eb="2">
      <t>コウニュウ</t>
    </rPh>
    <rPh sb="3" eb="5">
      <t>タンカ</t>
    </rPh>
    <phoneticPr fontId="2"/>
  </si>
  <si>
    <t>料金
単価</t>
    <rPh sb="0" eb="2">
      <t>リョウキン</t>
    </rPh>
    <rPh sb="3" eb="5">
      <t>タンカ</t>
    </rPh>
    <phoneticPr fontId="2"/>
  </si>
  <si>
    <t>単位</t>
    <rPh sb="0" eb="2">
      <t>タンイ</t>
    </rPh>
    <phoneticPr fontId="2"/>
  </si>
  <si>
    <t>使用実績量</t>
    <rPh sb="0" eb="5">
      <t>シヨウジッセキリョウ</t>
    </rPh>
    <phoneticPr fontId="2"/>
  </si>
  <si>
    <t>八戸市○○施設</t>
    <rPh sb="0" eb="3">
      <t>ハチノヘシ</t>
    </rPh>
    <rPh sb="5" eb="7">
      <t>シセツ</t>
    </rPh>
    <phoneticPr fontId="2"/>
  </si>
  <si>
    <t>株式会社○○</t>
    <rPh sb="0" eb="6">
      <t>カブシキガイシャマルマル</t>
    </rPh>
    <phoneticPr fontId="2"/>
  </si>
  <si>
    <r>
      <t>燃料費</t>
    </r>
    <r>
      <rPr>
        <sz val="14"/>
        <color rgb="FFFF0000"/>
        <rFont val="ＭＳ 明朝"/>
        <family val="1"/>
        <charset val="128"/>
      </rPr>
      <t>等</t>
    </r>
    <r>
      <rPr>
        <sz val="14"/>
        <color indexed="8"/>
        <rFont val="ＭＳ 明朝"/>
        <family val="1"/>
        <charset val="128"/>
      </rPr>
      <t>精算金請求額計算書</t>
    </r>
    <rPh sb="0" eb="2">
      <t>ネンリョウ</t>
    </rPh>
    <rPh sb="2" eb="3">
      <t>ヒ</t>
    </rPh>
    <rPh sb="3" eb="4">
      <t>トウ</t>
    </rPh>
    <rPh sb="4" eb="7">
      <t>セイサンキン</t>
    </rPh>
    <rPh sb="7" eb="9">
      <t>セイキュウ</t>
    </rPh>
    <rPh sb="9" eb="10">
      <t>ガク</t>
    </rPh>
    <rPh sb="10" eb="13">
      <t>ケイサンショ</t>
    </rPh>
    <phoneticPr fontId="2"/>
  </si>
  <si>
    <t>燃料費　合計</t>
    <rPh sb="0" eb="2">
      <t>ネンリョウ</t>
    </rPh>
    <rPh sb="2" eb="3">
      <t>ヒ</t>
    </rPh>
    <rPh sb="4" eb="6">
      <t>ゴウケイ</t>
    </rPh>
    <phoneticPr fontId="2"/>
  </si>
  <si>
    <t>燃料費　変動額</t>
    <rPh sb="0" eb="2">
      <t>ネンリョウ</t>
    </rPh>
    <rPh sb="2" eb="3">
      <t>ヒ</t>
    </rPh>
    <rPh sb="4" eb="6">
      <t>ヘンドウ</t>
    </rPh>
    <rPh sb="6" eb="7">
      <t>ガク</t>
    </rPh>
    <phoneticPr fontId="2"/>
  </si>
  <si>
    <t>燃料費 差額（合計）　＝　　　</t>
    <rPh sb="0" eb="2">
      <t>ネンリョウ</t>
    </rPh>
    <rPh sb="2" eb="3">
      <t>ヒ</t>
    </rPh>
    <rPh sb="4" eb="6">
      <t>サガク</t>
    </rPh>
    <rPh sb="7" eb="8">
      <t>ゴウ</t>
    </rPh>
    <rPh sb="8" eb="9">
      <t>ケイ</t>
    </rPh>
    <phoneticPr fontId="2"/>
  </si>
  <si>
    <t>　１．金額は税込でを記入すること。</t>
    <rPh sb="3" eb="5">
      <t>キンガク</t>
    </rPh>
    <rPh sb="4" eb="5">
      <t>ゼイキン</t>
    </rPh>
    <rPh sb="6" eb="8">
      <t>ゼイコ</t>
    </rPh>
    <rPh sb="10" eb="12">
      <t>キニュウ</t>
    </rPh>
    <phoneticPr fontId="2"/>
  </si>
  <si>
    <t>　２．燃料油購入量、価格及び購入先又は電気使用量、料金及び契約先等を証明する書類（納品書等）を添付の上、併せて市に
　　　提出すること。</t>
    <rPh sb="3" eb="6">
      <t>ネンリョウユ</t>
    </rPh>
    <rPh sb="6" eb="8">
      <t>コウニュウ</t>
    </rPh>
    <rPh sb="8" eb="9">
      <t>リョウ</t>
    </rPh>
    <rPh sb="10" eb="12">
      <t>カカク</t>
    </rPh>
    <rPh sb="12" eb="13">
      <t>オヨ</t>
    </rPh>
    <rPh sb="14" eb="17">
      <t>コウニュウサキ</t>
    </rPh>
    <rPh sb="17" eb="18">
      <t>マタ</t>
    </rPh>
    <rPh sb="19" eb="24">
      <t>デンキシヨウリョウ</t>
    </rPh>
    <rPh sb="25" eb="27">
      <t>リョウキン</t>
    </rPh>
    <rPh sb="27" eb="28">
      <t>オヨ</t>
    </rPh>
    <rPh sb="29" eb="32">
      <t>ケイヤクサキ</t>
    </rPh>
    <rPh sb="32" eb="33">
      <t>トウ</t>
    </rPh>
    <rPh sb="34" eb="36">
      <t>ショウメイ</t>
    </rPh>
    <rPh sb="38" eb="40">
      <t>ショルイ</t>
    </rPh>
    <rPh sb="41" eb="43">
      <t>ノウヒン</t>
    </rPh>
    <rPh sb="43" eb="44">
      <t>ショ</t>
    </rPh>
    <rPh sb="44" eb="45">
      <t>トウ</t>
    </rPh>
    <rPh sb="47" eb="49">
      <t>テンプ</t>
    </rPh>
    <rPh sb="50" eb="51">
      <t>ウエ</t>
    </rPh>
    <rPh sb="55" eb="56">
      <t>シ</t>
    </rPh>
    <phoneticPr fontId="2"/>
  </si>
  <si>
    <t>　３．対象材料は、品目ごと及び購入年月ごとにとりまとめるものとする。なお、とりまとめ数量欄が足りない場合は、別紙に
　　　とりまとめるものとする。ただし、同一の品目で同一年月でも複数の単価がある場合は、区分するものとする。</t>
    <rPh sb="3" eb="5">
      <t>タイショウ</t>
    </rPh>
    <rPh sb="5" eb="7">
      <t>ザイリョウ</t>
    </rPh>
    <rPh sb="9" eb="11">
      <t>ヒンモク</t>
    </rPh>
    <rPh sb="13" eb="14">
      <t>オヨ</t>
    </rPh>
    <rPh sb="15" eb="17">
      <t>コウニュウ</t>
    </rPh>
    <rPh sb="17" eb="19">
      <t>ネンゲツ</t>
    </rPh>
    <rPh sb="54" eb="55">
      <t>ベツ</t>
    </rPh>
    <rPh sb="77" eb="79">
      <t>ドウイツ</t>
    </rPh>
    <rPh sb="80" eb="82">
      <t>ヒンモク</t>
    </rPh>
    <rPh sb="83" eb="85">
      <t>ドウイツ</t>
    </rPh>
    <rPh sb="85" eb="87">
      <t>ネンゲツ</t>
    </rPh>
    <rPh sb="89" eb="91">
      <t>フクスウ</t>
    </rPh>
    <rPh sb="92" eb="94">
      <t>タンカ</t>
    </rPh>
    <rPh sb="97" eb="99">
      <t>バアイ</t>
    </rPh>
    <rPh sb="101" eb="103">
      <t>クブン</t>
    </rPh>
    <phoneticPr fontId="2"/>
  </si>
  <si>
    <t>灯油</t>
  </si>
  <si>
    <t>L</t>
  </si>
  <si>
    <t>灯油合計</t>
    <rPh sb="0" eb="2">
      <t>トウユ</t>
    </rPh>
    <rPh sb="2" eb="4">
      <t>ゴウケイ</t>
    </rPh>
    <phoneticPr fontId="2"/>
  </si>
  <si>
    <t>ガソリン</t>
  </si>
  <si>
    <t>ガソリン(計)</t>
    <rPh sb="5" eb="6">
      <t>ケイ</t>
    </rPh>
    <phoneticPr fontId="2"/>
  </si>
  <si>
    <t>ガソリン合計</t>
    <rPh sb="4" eb="6">
      <t>ゴウケイ</t>
    </rPh>
    <phoneticPr fontId="2"/>
  </si>
  <si>
    <t>購入実績額</t>
    <rPh sb="0" eb="2">
      <t>コウニュウ</t>
    </rPh>
    <rPh sb="2" eb="5">
      <t>ジッセキガク</t>
    </rPh>
    <phoneticPr fontId="2"/>
  </si>
  <si>
    <t>※差額は、購入実績額から精算基準額を除して得た額とする。</t>
    <rPh sb="5" eb="7">
      <t>コウニュウ</t>
    </rPh>
    <rPh sb="7" eb="10">
      <t>ジッセキガク</t>
    </rPh>
    <rPh sb="12" eb="14">
      <t>セイサン</t>
    </rPh>
    <rPh sb="14" eb="17">
      <t>キジュンガク</t>
    </rPh>
    <rPh sb="18" eb="19">
      <t>ジョ</t>
    </rPh>
    <rPh sb="21" eb="22">
      <t>エ</t>
    </rPh>
    <rPh sb="23" eb="24">
      <t>ガク</t>
    </rPh>
    <phoneticPr fontId="2"/>
  </si>
  <si>
    <t>電気</t>
    <phoneticPr fontId="2"/>
  </si>
  <si>
    <t>kWh</t>
    <phoneticPr fontId="2"/>
  </si>
  <si>
    <t>R○年4月</t>
    <rPh sb="2" eb="3">
      <t>ネン</t>
    </rPh>
    <rPh sb="4" eb="5">
      <t>ツキ</t>
    </rPh>
    <phoneticPr fontId="2"/>
  </si>
  <si>
    <t>R○年5月</t>
    <rPh sb="2" eb="3">
      <t>ネン</t>
    </rPh>
    <rPh sb="4" eb="5">
      <t>ツキ</t>
    </rPh>
    <phoneticPr fontId="2"/>
  </si>
  <si>
    <t>R○年6月</t>
    <rPh sb="2" eb="3">
      <t>ネン</t>
    </rPh>
    <rPh sb="4" eb="5">
      <t>ツキ</t>
    </rPh>
    <phoneticPr fontId="2"/>
  </si>
  <si>
    <t>R○年7月</t>
    <rPh sb="2" eb="3">
      <t>ネン</t>
    </rPh>
    <rPh sb="4" eb="5">
      <t>ツキ</t>
    </rPh>
    <phoneticPr fontId="2"/>
  </si>
  <si>
    <t>R○年8月</t>
    <rPh sb="2" eb="3">
      <t>ネン</t>
    </rPh>
    <rPh sb="4" eb="5">
      <t>ツキ</t>
    </rPh>
    <phoneticPr fontId="2"/>
  </si>
  <si>
    <t>R○年9月</t>
    <rPh sb="2" eb="3">
      <t>ネン</t>
    </rPh>
    <rPh sb="4" eb="5">
      <t>ツキ</t>
    </rPh>
    <phoneticPr fontId="2"/>
  </si>
  <si>
    <t>R○年10月</t>
    <rPh sb="2" eb="3">
      <t>ネン</t>
    </rPh>
    <rPh sb="5" eb="6">
      <t>ツキ</t>
    </rPh>
    <phoneticPr fontId="2"/>
  </si>
  <si>
    <t>R○年11月</t>
    <rPh sb="2" eb="3">
      <t>ネン</t>
    </rPh>
    <rPh sb="5" eb="6">
      <t>ツキ</t>
    </rPh>
    <phoneticPr fontId="2"/>
  </si>
  <si>
    <t>R○年12月</t>
    <rPh sb="2" eb="3">
      <t>ネン</t>
    </rPh>
    <rPh sb="5" eb="6">
      <t>ツキ</t>
    </rPh>
    <phoneticPr fontId="2"/>
  </si>
  <si>
    <t>○○電力</t>
    <phoneticPr fontId="2"/>
  </si>
  <si>
    <t>支払実績額</t>
    <rPh sb="0" eb="2">
      <t>シハライ</t>
    </rPh>
    <rPh sb="2" eb="4">
      <t>ジッセキ</t>
    </rPh>
    <rPh sb="4" eb="5">
      <t>ガク</t>
    </rPh>
    <phoneticPr fontId="2"/>
  </si>
  <si>
    <t>※差額は、支払実績額から精算基準額を除して得た額とする。</t>
    <rPh sb="5" eb="7">
      <t>シハライ</t>
    </rPh>
    <rPh sb="7" eb="10">
      <t>ジッセキガク</t>
    </rPh>
    <rPh sb="12" eb="14">
      <t>セイサン</t>
    </rPh>
    <rPh sb="14" eb="17">
      <t>キジュンガク</t>
    </rPh>
    <rPh sb="18" eb="19">
      <t>ジョ</t>
    </rPh>
    <rPh sb="21" eb="22">
      <t>エ</t>
    </rPh>
    <rPh sb="23" eb="24">
      <t>ガク</t>
    </rPh>
    <phoneticPr fontId="2"/>
  </si>
  <si>
    <t>燃料費 差額（合計）　＝　</t>
    <rPh sb="0" eb="2">
      <t>ネンリョウ</t>
    </rPh>
    <rPh sb="2" eb="3">
      <t>ヒ</t>
    </rPh>
    <rPh sb="4" eb="6">
      <t>サガク</t>
    </rPh>
    <rPh sb="7" eb="8">
      <t>ゴウ</t>
    </rPh>
    <rPh sb="8" eb="9">
      <t>ケイ</t>
    </rPh>
    <phoneticPr fontId="2"/>
  </si>
  <si>
    <t>燃料費等精算金請求額計算書</t>
    <rPh sb="0" eb="2">
      <t>ネンリョウ</t>
    </rPh>
    <rPh sb="2" eb="3">
      <t>ヒ</t>
    </rPh>
    <rPh sb="3" eb="4">
      <t>トウ</t>
    </rPh>
    <rPh sb="4" eb="7">
      <t>セイサンキン</t>
    </rPh>
    <rPh sb="7" eb="9">
      <t>セイキュウ</t>
    </rPh>
    <rPh sb="9" eb="10">
      <t>ガク</t>
    </rPh>
    <rPh sb="10" eb="13">
      <t>ケイサンショ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</si>
</sst>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▲ &quot;#,##0"/>
  </numFmts>
  <fonts count="2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color rgb="FFFF0000"/>
      <name val="ＭＳ 明朝"/>
      <family val="1"/>
      <charset val="128"/>
    </font>
    <font>
      <sz val="11"/>
      <color indexed="8"/>
      <name val="ＭＳ 明朝"/>
      <family val="1"/>
      <charset val="128"/>
    </font>
    <font>
      <u/>
      <sz val="11"/>
      <color rgb="FFFF0000"/>
      <name val="ＭＳ 明朝"/>
      <family val="1"/>
      <charset val="128"/>
    </font>
    <font>
      <u/>
      <sz val="9"/>
      <color rgb="FFFF0000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8"/>
      <color rgb="FFFF0000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4"/>
      <color indexed="8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14"/>
      <color rgb="FFFF0000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10.5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28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vertical="center" shrinkToFit="1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176" fontId="7" fillId="0" borderId="2" xfId="0" applyNumberFormat="1" applyFont="1" applyFill="1" applyBorder="1">
      <alignment vertical="center"/>
    </xf>
    <xf numFmtId="0" fontId="7" fillId="0" borderId="2" xfId="0" applyFont="1" applyFill="1" applyBorder="1" applyAlignment="1">
      <alignment vertical="center" shrinkToFit="1"/>
    </xf>
    <xf numFmtId="38" fontId="7" fillId="0" borderId="0" xfId="1" applyFont="1">
      <alignment vertical="center"/>
    </xf>
    <xf numFmtId="0" fontId="7" fillId="0" borderId="1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7" fillId="0" borderId="4" xfId="0" applyFont="1" applyFill="1" applyBorder="1" applyAlignment="1">
      <alignment horizontal="right" vertical="center"/>
    </xf>
    <xf numFmtId="0" fontId="8" fillId="0" borderId="2" xfId="0" applyFont="1" applyBorder="1" applyAlignment="1">
      <alignment horizontal="center" vertical="center"/>
    </xf>
    <xf numFmtId="38" fontId="8" fillId="0" borderId="2" xfId="1" applyFont="1" applyBorder="1">
      <alignment vertical="center"/>
    </xf>
    <xf numFmtId="0" fontId="8" fillId="0" borderId="2" xfId="0" applyFont="1" applyBorder="1">
      <alignment vertical="center"/>
    </xf>
    <xf numFmtId="0" fontId="8" fillId="0" borderId="2" xfId="0" applyFont="1" applyBorder="1" applyAlignment="1">
      <alignment horizontal="right" vertical="center"/>
    </xf>
    <xf numFmtId="176" fontId="8" fillId="0" borderId="2" xfId="0" applyNumberFormat="1" applyFont="1" applyFill="1" applyBorder="1">
      <alignment vertical="center"/>
    </xf>
    <xf numFmtId="0" fontId="6" fillId="0" borderId="0" xfId="0" applyFont="1" applyAlignment="1">
      <alignment horizontal="right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right" vertical="center"/>
    </xf>
    <xf numFmtId="38" fontId="7" fillId="0" borderId="7" xfId="0" applyNumberFormat="1" applyFont="1" applyFill="1" applyBorder="1">
      <alignment vertical="center"/>
    </xf>
    <xf numFmtId="0" fontId="7" fillId="0" borderId="7" xfId="0" applyFont="1" applyFill="1" applyBorder="1" applyAlignment="1">
      <alignment horizontal="center" vertical="center" shrinkToFit="1"/>
    </xf>
    <xf numFmtId="0" fontId="7" fillId="0" borderId="8" xfId="0" applyFont="1" applyBorder="1" applyAlignment="1">
      <alignment horizontal="center" vertical="center"/>
    </xf>
    <xf numFmtId="38" fontId="7" fillId="0" borderId="8" xfId="1" applyFont="1" applyBorder="1">
      <alignment vertical="center"/>
    </xf>
    <xf numFmtId="0" fontId="7" fillId="0" borderId="8" xfId="0" applyFont="1" applyBorder="1">
      <alignment vertical="center"/>
    </xf>
    <xf numFmtId="0" fontId="7" fillId="0" borderId="8" xfId="0" applyFont="1" applyBorder="1" applyAlignment="1">
      <alignment horizontal="right" vertical="center"/>
    </xf>
    <xf numFmtId="176" fontId="7" fillId="0" borderId="8" xfId="0" applyNumberFormat="1" applyFont="1" applyBorder="1">
      <alignment vertical="center"/>
    </xf>
    <xf numFmtId="0" fontId="7" fillId="0" borderId="8" xfId="0" applyFont="1" applyBorder="1" applyAlignment="1">
      <alignment vertical="center" shrinkToFit="1"/>
    </xf>
    <xf numFmtId="0" fontId="10" fillId="0" borderId="0" xfId="0" applyFont="1">
      <alignment vertical="center"/>
    </xf>
    <xf numFmtId="0" fontId="12" fillId="0" borderId="0" xfId="0" applyFont="1">
      <alignment vertical="center"/>
    </xf>
    <xf numFmtId="0" fontId="12" fillId="0" borderId="1" xfId="0" applyFont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right" vertical="center"/>
    </xf>
    <xf numFmtId="176" fontId="11" fillId="0" borderId="0" xfId="0" applyNumberFormat="1" applyFont="1" applyFill="1" applyBorder="1">
      <alignment vertical="center"/>
    </xf>
    <xf numFmtId="0" fontId="11" fillId="0" borderId="0" xfId="0" applyFont="1" applyFill="1" applyBorder="1" applyAlignment="1">
      <alignment vertical="center" shrinkToFit="1"/>
    </xf>
    <xf numFmtId="0" fontId="3" fillId="0" borderId="0" xfId="0" applyFont="1" applyAlignment="1">
      <alignment horizontal="center" vertical="center"/>
    </xf>
    <xf numFmtId="0" fontId="5" fillId="0" borderId="3" xfId="0" applyFont="1" applyFill="1" applyBorder="1" applyAlignment="1">
      <alignment horizontal="right" vertical="center"/>
    </xf>
    <xf numFmtId="0" fontId="5" fillId="0" borderId="4" xfId="0" applyFont="1" applyFill="1" applyBorder="1" applyAlignment="1">
      <alignment horizontal="right" vertical="center"/>
    </xf>
    <xf numFmtId="0" fontId="18" fillId="0" borderId="2" xfId="0" applyFont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right" vertical="center"/>
    </xf>
    <xf numFmtId="38" fontId="5" fillId="0" borderId="7" xfId="0" applyNumberFormat="1" applyFont="1" applyFill="1" applyBorder="1">
      <alignment vertical="center"/>
    </xf>
    <xf numFmtId="0" fontId="5" fillId="0" borderId="7" xfId="0" applyFont="1" applyFill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/>
    </xf>
    <xf numFmtId="38" fontId="5" fillId="0" borderId="8" xfId="1" applyFont="1" applyBorder="1">
      <alignment vertical="center"/>
    </xf>
    <xf numFmtId="0" fontId="5" fillId="0" borderId="8" xfId="0" applyFont="1" applyBorder="1">
      <alignment vertical="center"/>
    </xf>
    <xf numFmtId="0" fontId="5" fillId="0" borderId="8" xfId="0" applyFont="1" applyBorder="1" applyAlignment="1">
      <alignment horizontal="right" vertical="center"/>
    </xf>
    <xf numFmtId="176" fontId="5" fillId="0" borderId="8" xfId="0" applyNumberFormat="1" applyFont="1" applyBorder="1">
      <alignment vertical="center"/>
    </xf>
    <xf numFmtId="0" fontId="5" fillId="0" borderId="8" xfId="0" applyFont="1" applyBorder="1" applyAlignment="1">
      <alignment vertical="center" shrinkToFit="1"/>
    </xf>
    <xf numFmtId="176" fontId="5" fillId="0" borderId="2" xfId="0" applyNumberFormat="1" applyFont="1" applyFill="1" applyBorder="1">
      <alignment vertical="center"/>
    </xf>
    <xf numFmtId="0" fontId="19" fillId="0" borderId="0" xfId="0" applyFo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right" vertical="center"/>
    </xf>
    <xf numFmtId="176" fontId="5" fillId="0" borderId="0" xfId="0" applyNumberFormat="1" applyFont="1" applyFill="1" applyBorder="1">
      <alignment vertical="center"/>
    </xf>
    <xf numFmtId="0" fontId="5" fillId="0" borderId="0" xfId="0" applyFont="1" applyFill="1" applyBorder="1" applyAlignment="1">
      <alignment vertical="center" shrinkToFit="1"/>
    </xf>
    <xf numFmtId="0" fontId="5" fillId="0" borderId="1" xfId="0" applyFont="1" applyBorder="1" applyAlignment="1">
      <alignment horizontal="center" vertical="center" wrapText="1" shrinkToFit="1"/>
    </xf>
    <xf numFmtId="0" fontId="19" fillId="0" borderId="1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shrinkToFit="1"/>
    </xf>
    <xf numFmtId="0" fontId="8" fillId="0" borderId="7" xfId="0" applyFont="1" applyFill="1" applyBorder="1" applyAlignment="1">
      <alignment horizontal="center" vertical="center" shrinkToFit="1"/>
    </xf>
    <xf numFmtId="0" fontId="8" fillId="0" borderId="7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right" vertical="center"/>
    </xf>
    <xf numFmtId="0" fontId="8" fillId="0" borderId="8" xfId="0" applyFont="1" applyBorder="1" applyAlignment="1">
      <alignment horizontal="center" vertical="center" shrinkToFit="1"/>
    </xf>
    <xf numFmtId="0" fontId="8" fillId="0" borderId="8" xfId="0" applyFont="1" applyBorder="1" applyAlignment="1">
      <alignment horizontal="center" vertical="center"/>
    </xf>
    <xf numFmtId="38" fontId="8" fillId="0" borderId="8" xfId="1" applyFont="1" applyBorder="1">
      <alignment vertical="center"/>
    </xf>
    <xf numFmtId="0" fontId="8" fillId="0" borderId="8" xfId="0" applyFont="1" applyBorder="1">
      <alignment vertical="center"/>
    </xf>
    <xf numFmtId="0" fontId="8" fillId="0" borderId="8" xfId="0" applyFont="1" applyBorder="1" applyAlignment="1">
      <alignment horizontal="right" vertical="center"/>
    </xf>
    <xf numFmtId="0" fontId="8" fillId="0" borderId="11" xfId="0" applyFont="1" applyBorder="1" applyAlignment="1">
      <alignment horizontal="center" vertical="center" shrinkToFit="1"/>
    </xf>
    <xf numFmtId="0" fontId="8" fillId="0" borderId="11" xfId="0" applyFont="1" applyBorder="1" applyAlignment="1">
      <alignment horizontal="center" vertical="center"/>
    </xf>
    <xf numFmtId="38" fontId="8" fillId="0" borderId="11" xfId="1" applyFont="1" applyBorder="1">
      <alignment vertical="center"/>
    </xf>
    <xf numFmtId="0" fontId="8" fillId="0" borderId="11" xfId="0" applyFont="1" applyBorder="1">
      <alignment vertical="center"/>
    </xf>
    <xf numFmtId="0" fontId="8" fillId="0" borderId="11" xfId="0" applyFont="1" applyBorder="1" applyAlignment="1">
      <alignment horizontal="right" vertical="center"/>
    </xf>
    <xf numFmtId="0" fontId="8" fillId="0" borderId="2" xfId="0" applyFont="1" applyBorder="1" applyAlignment="1">
      <alignment horizontal="center" vertical="center" shrinkToFit="1"/>
    </xf>
    <xf numFmtId="0" fontId="8" fillId="0" borderId="2" xfId="0" applyFont="1" applyBorder="1" applyAlignment="1">
      <alignment horizontal="left" vertical="center" shrinkToFit="1"/>
    </xf>
    <xf numFmtId="0" fontId="8" fillId="0" borderId="5" xfId="0" applyFont="1" applyBorder="1" applyAlignment="1">
      <alignment horizontal="center" vertical="center" shrinkToFit="1"/>
    </xf>
    <xf numFmtId="0" fontId="8" fillId="0" borderId="5" xfId="0" applyFont="1" applyBorder="1" applyAlignment="1">
      <alignment horizontal="center" vertical="center"/>
    </xf>
    <xf numFmtId="38" fontId="8" fillId="0" borderId="5" xfId="1" applyFont="1" applyBorder="1">
      <alignment vertical="center"/>
    </xf>
    <xf numFmtId="0" fontId="8" fillId="0" borderId="5" xfId="0" applyFont="1" applyBorder="1">
      <alignment vertical="center"/>
    </xf>
    <xf numFmtId="0" fontId="8" fillId="0" borderId="5" xfId="0" applyFont="1" applyBorder="1" applyAlignment="1">
      <alignment horizontal="right" vertical="center"/>
    </xf>
    <xf numFmtId="0" fontId="8" fillId="0" borderId="5" xfId="0" applyFont="1" applyBorder="1" applyAlignment="1">
      <alignment horizontal="left" vertical="center" shrinkToFit="1"/>
    </xf>
    <xf numFmtId="38" fontId="5" fillId="0" borderId="13" xfId="0" applyNumberFormat="1" applyFont="1" applyBorder="1">
      <alignment vertical="center"/>
    </xf>
    <xf numFmtId="0" fontId="5" fillId="0" borderId="13" xfId="0" applyFont="1" applyBorder="1">
      <alignment vertical="center"/>
    </xf>
    <xf numFmtId="0" fontId="5" fillId="0" borderId="13" xfId="0" applyFont="1" applyBorder="1" applyAlignment="1">
      <alignment horizontal="right" vertical="center"/>
    </xf>
    <xf numFmtId="176" fontId="5" fillId="0" borderId="13" xfId="0" applyNumberFormat="1" applyFont="1" applyBorder="1">
      <alignment vertical="center"/>
    </xf>
    <xf numFmtId="0" fontId="5" fillId="0" borderId="13" xfId="0" applyFont="1" applyBorder="1" applyAlignment="1">
      <alignment vertical="center" shrinkToFit="1"/>
    </xf>
    <xf numFmtId="0" fontId="7" fillId="0" borderId="11" xfId="0" applyFont="1" applyBorder="1" applyAlignment="1">
      <alignment horizontal="center" vertical="center" shrinkToFit="1"/>
    </xf>
    <xf numFmtId="0" fontId="7" fillId="0" borderId="11" xfId="0" applyFont="1" applyBorder="1" applyAlignment="1">
      <alignment horizontal="center" vertical="center"/>
    </xf>
    <xf numFmtId="38" fontId="7" fillId="0" borderId="11" xfId="1" applyFont="1" applyBorder="1">
      <alignment vertical="center"/>
    </xf>
    <xf numFmtId="0" fontId="7" fillId="0" borderId="11" xfId="0" applyFont="1" applyBorder="1">
      <alignment vertical="center"/>
    </xf>
    <xf numFmtId="0" fontId="7" fillId="0" borderId="11" xfId="0" applyFont="1" applyBorder="1" applyAlignment="1">
      <alignment horizontal="right" vertical="center"/>
    </xf>
    <xf numFmtId="176" fontId="7" fillId="0" borderId="11" xfId="0" applyNumberFormat="1" applyFont="1" applyBorder="1">
      <alignment vertical="center"/>
    </xf>
    <xf numFmtId="0" fontId="7" fillId="0" borderId="11" xfId="0" applyFont="1" applyBorder="1" applyAlignment="1">
      <alignment vertical="center" shrinkToFit="1"/>
    </xf>
    <xf numFmtId="38" fontId="7" fillId="0" borderId="13" xfId="0" applyNumberFormat="1" applyFont="1" applyBorder="1">
      <alignment vertical="center"/>
    </xf>
    <xf numFmtId="0" fontId="7" fillId="0" borderId="13" xfId="0" applyFont="1" applyBorder="1">
      <alignment vertical="center"/>
    </xf>
    <xf numFmtId="0" fontId="7" fillId="0" borderId="13" xfId="0" applyFont="1" applyBorder="1" applyAlignment="1">
      <alignment horizontal="right" vertical="center"/>
    </xf>
    <xf numFmtId="176" fontId="7" fillId="0" borderId="13" xfId="0" applyNumberFormat="1" applyFont="1" applyBorder="1">
      <alignment vertical="center"/>
    </xf>
    <xf numFmtId="0" fontId="7" fillId="0" borderId="13" xfId="0" applyFont="1" applyBorder="1" applyAlignment="1">
      <alignment vertical="center" shrinkToFit="1"/>
    </xf>
    <xf numFmtId="38" fontId="8" fillId="0" borderId="7" xfId="1" applyFont="1" applyFill="1" applyBorder="1" applyAlignment="1">
      <alignment horizontal="right" vertical="center"/>
    </xf>
    <xf numFmtId="38" fontId="8" fillId="2" borderId="7" xfId="1" applyFont="1" applyFill="1" applyBorder="1" applyAlignment="1">
      <alignment horizontal="right" vertical="center"/>
    </xf>
    <xf numFmtId="38" fontId="8" fillId="2" borderId="8" xfId="1" applyFont="1" applyFill="1" applyBorder="1" applyAlignment="1">
      <alignment horizontal="right" vertical="center"/>
    </xf>
    <xf numFmtId="38" fontId="8" fillId="2" borderId="9" xfId="1" applyFont="1" applyFill="1" applyBorder="1" applyAlignment="1">
      <alignment horizontal="right" vertical="center"/>
    </xf>
    <xf numFmtId="38" fontId="8" fillId="2" borderId="10" xfId="1" applyFont="1" applyFill="1" applyBorder="1" applyAlignment="1">
      <alignment horizontal="right" vertical="center"/>
    </xf>
    <xf numFmtId="38" fontId="8" fillId="0" borderId="13" xfId="0" applyNumberFormat="1" applyFont="1" applyBorder="1">
      <alignment vertical="center"/>
    </xf>
    <xf numFmtId="0" fontId="20" fillId="0" borderId="0" xfId="0" applyFont="1">
      <alignment vertical="center"/>
    </xf>
    <xf numFmtId="0" fontId="6" fillId="0" borderId="1" xfId="0" applyFont="1" applyBorder="1">
      <alignment vertical="center"/>
    </xf>
    <xf numFmtId="0" fontId="5" fillId="0" borderId="16" xfId="0" applyFont="1" applyBorder="1" applyAlignment="1">
      <alignment horizontal="center" vertical="center"/>
    </xf>
    <xf numFmtId="38" fontId="5" fillId="0" borderId="16" xfId="1" applyFont="1" applyBorder="1">
      <alignment vertical="center"/>
    </xf>
    <xf numFmtId="0" fontId="5" fillId="0" borderId="16" xfId="0" applyFont="1" applyBorder="1">
      <alignment vertical="center"/>
    </xf>
    <xf numFmtId="0" fontId="5" fillId="0" borderId="16" xfId="0" applyFont="1" applyBorder="1" applyAlignment="1">
      <alignment horizontal="right" vertical="center"/>
    </xf>
    <xf numFmtId="176" fontId="5" fillId="0" borderId="16" xfId="0" applyNumberFormat="1" applyFont="1" applyBorder="1">
      <alignment vertical="center"/>
    </xf>
    <xf numFmtId="0" fontId="5" fillId="0" borderId="16" xfId="0" applyFont="1" applyBorder="1" applyAlignment="1">
      <alignment vertical="center" shrinkToFit="1"/>
    </xf>
    <xf numFmtId="0" fontId="4" fillId="0" borderId="0" xfId="0" applyFont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18" fillId="0" borderId="2" xfId="0" applyFont="1" applyBorder="1" applyAlignment="1">
      <alignment horizontal="left" vertical="center" shrinkToFit="1"/>
    </xf>
    <xf numFmtId="0" fontId="18" fillId="0" borderId="2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right" vertical="center"/>
    </xf>
    <xf numFmtId="0" fontId="5" fillId="0" borderId="13" xfId="0" applyFont="1" applyBorder="1" applyAlignment="1">
      <alignment horizontal="center" vertical="center"/>
    </xf>
    <xf numFmtId="0" fontId="19" fillId="0" borderId="0" xfId="0" applyFont="1" applyAlignment="1">
      <alignment horizontal="left" vertical="top" wrapText="1"/>
    </xf>
    <xf numFmtId="0" fontId="13" fillId="0" borderId="12" xfId="0" applyFont="1" applyFill="1" applyBorder="1" applyAlignment="1">
      <alignment horizontal="left" vertical="center" wrapText="1"/>
    </xf>
    <xf numFmtId="0" fontId="13" fillId="0" borderId="6" xfId="0" applyFont="1" applyFill="1" applyBorder="1" applyAlignment="1">
      <alignment horizontal="left" vertical="center" wrapText="1"/>
    </xf>
    <xf numFmtId="0" fontId="8" fillId="0" borderId="11" xfId="0" applyFont="1" applyBorder="1" applyAlignment="1">
      <alignment horizontal="left" vertical="center" shrinkToFit="1"/>
    </xf>
    <xf numFmtId="0" fontId="8" fillId="0" borderId="6" xfId="0" applyFont="1" applyBorder="1" applyAlignment="1">
      <alignment horizontal="left" vertical="center" shrinkToFit="1"/>
    </xf>
    <xf numFmtId="0" fontId="14" fillId="0" borderId="0" xfId="0" applyFont="1" applyAlignment="1">
      <alignment horizontal="center" vertical="center"/>
    </xf>
    <xf numFmtId="0" fontId="16" fillId="0" borderId="2" xfId="0" applyFont="1" applyBorder="1" applyAlignment="1">
      <alignment horizontal="left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4"/>
  <sheetViews>
    <sheetView showGridLines="0" tabSelected="1" view="pageBreakPreview" zoomScaleNormal="100" zoomScaleSheetLayoutView="100" workbookViewId="0">
      <selection activeCell="C5" sqref="C5:G5"/>
    </sheetView>
  </sheetViews>
  <sheetFormatPr defaultRowHeight="13.5" x14ac:dyDescent="0.15"/>
  <cols>
    <col min="1" max="1" width="1.5" style="5" customWidth="1"/>
    <col min="2" max="2" width="9.5" style="5" customWidth="1"/>
    <col min="3" max="3" width="4" style="5" customWidth="1"/>
    <col min="4" max="4" width="8.625" style="5" customWidth="1"/>
    <col min="5" max="5" width="4.875" style="5" customWidth="1"/>
    <col min="6" max="6" width="10.25" style="5" customWidth="1"/>
    <col min="7" max="7" width="4.75" style="5" customWidth="1"/>
    <col min="8" max="8" width="10.25" style="5" customWidth="1"/>
    <col min="9" max="9" width="9.25" style="5" customWidth="1"/>
    <col min="10" max="10" width="7.625" style="5" customWidth="1"/>
    <col min="11" max="11" width="10" style="5" customWidth="1"/>
    <col min="12" max="12" width="9.5" style="5" customWidth="1"/>
    <col min="13" max="16384" width="9" style="5"/>
  </cols>
  <sheetData>
    <row r="1" spans="1:12" x14ac:dyDescent="0.15">
      <c r="L1" s="20" t="s">
        <v>12</v>
      </c>
    </row>
    <row r="2" spans="1:12" ht="18" customHeight="1" x14ac:dyDescent="0.15"/>
    <row r="3" spans="1:12" ht="21" customHeight="1" x14ac:dyDescent="0.15">
      <c r="B3" s="113" t="s">
        <v>59</v>
      </c>
      <c r="C3" s="113"/>
      <c r="D3" s="113"/>
      <c r="E3" s="113"/>
      <c r="F3" s="113"/>
      <c r="G3" s="113"/>
      <c r="H3" s="113"/>
      <c r="I3" s="113"/>
      <c r="J3" s="113"/>
      <c r="K3" s="113"/>
      <c r="L3" s="113"/>
    </row>
    <row r="4" spans="1:12" ht="19.5" customHeight="1" x14ac:dyDescent="0.15"/>
    <row r="5" spans="1:12" ht="18" customHeight="1" x14ac:dyDescent="0.15">
      <c r="B5" s="41" t="s">
        <v>14</v>
      </c>
      <c r="C5" s="117"/>
      <c r="D5" s="117"/>
      <c r="E5" s="117"/>
      <c r="F5" s="117"/>
      <c r="G5" s="117"/>
      <c r="H5" s="118" t="s">
        <v>15</v>
      </c>
      <c r="I5" s="118"/>
      <c r="J5" s="117"/>
      <c r="K5" s="117"/>
      <c r="L5" s="117"/>
    </row>
    <row r="6" spans="1:12" ht="19.5" customHeight="1" x14ac:dyDescent="0.15"/>
    <row r="7" spans="1:12" ht="21.95" customHeight="1" x14ac:dyDescent="0.15">
      <c r="A7" s="31"/>
      <c r="B7" s="105" t="s">
        <v>13</v>
      </c>
      <c r="C7" s="6"/>
      <c r="D7" s="6"/>
      <c r="E7" s="6"/>
      <c r="F7" s="6"/>
      <c r="G7" s="6"/>
      <c r="H7" s="6"/>
      <c r="I7" s="6"/>
      <c r="J7" s="6"/>
      <c r="K7" s="6"/>
      <c r="L7" s="6"/>
    </row>
    <row r="8" spans="1:12" ht="21.75" thickBot="1" x14ac:dyDescent="0.2">
      <c r="B8" s="12" t="s">
        <v>0</v>
      </c>
      <c r="C8" s="12" t="s">
        <v>1</v>
      </c>
      <c r="D8" s="12" t="s">
        <v>10</v>
      </c>
      <c r="E8" s="33" t="s">
        <v>22</v>
      </c>
      <c r="F8" s="8" t="s">
        <v>9</v>
      </c>
      <c r="G8" s="33" t="s">
        <v>23</v>
      </c>
      <c r="H8" s="7" t="s">
        <v>42</v>
      </c>
      <c r="I8" s="7" t="s">
        <v>6</v>
      </c>
      <c r="J8" s="7" t="s">
        <v>2</v>
      </c>
      <c r="K8" s="7" t="s">
        <v>3</v>
      </c>
      <c r="L8" s="7" t="s">
        <v>4</v>
      </c>
    </row>
    <row r="9" spans="1:12" ht="14.25" thickTop="1" x14ac:dyDescent="0.15">
      <c r="B9" s="24"/>
      <c r="C9" s="21"/>
      <c r="D9" s="22"/>
      <c r="E9" s="22"/>
      <c r="F9" s="22"/>
      <c r="G9" s="22"/>
      <c r="H9" s="22"/>
      <c r="I9" s="22"/>
      <c r="J9" s="22"/>
      <c r="K9" s="23"/>
      <c r="L9" s="24"/>
    </row>
    <row r="10" spans="1:12" x14ac:dyDescent="0.15">
      <c r="B10" s="60"/>
      <c r="C10" s="25"/>
      <c r="D10" s="26"/>
      <c r="E10" s="27"/>
      <c r="F10" s="26"/>
      <c r="G10" s="27"/>
      <c r="H10" s="26"/>
      <c r="I10" s="28"/>
      <c r="J10" s="28"/>
      <c r="K10" s="29"/>
      <c r="L10" s="30"/>
    </row>
    <row r="11" spans="1:12" x14ac:dyDescent="0.15">
      <c r="B11" s="60"/>
      <c r="C11" s="25"/>
      <c r="D11" s="26"/>
      <c r="E11" s="27"/>
      <c r="F11" s="26"/>
      <c r="G11" s="27"/>
      <c r="H11" s="26"/>
      <c r="I11" s="28"/>
      <c r="J11" s="28"/>
      <c r="K11" s="29"/>
      <c r="L11" s="30"/>
    </row>
    <row r="12" spans="1:12" x14ac:dyDescent="0.15">
      <c r="B12" s="60"/>
      <c r="C12" s="25"/>
      <c r="D12" s="26"/>
      <c r="E12" s="27"/>
      <c r="F12" s="26"/>
      <c r="G12" s="27"/>
      <c r="H12" s="26"/>
      <c r="I12" s="28"/>
      <c r="J12" s="28"/>
      <c r="K12" s="29"/>
      <c r="L12" s="30"/>
    </row>
    <row r="13" spans="1:12" x14ac:dyDescent="0.15">
      <c r="B13" s="60"/>
      <c r="C13" s="25"/>
      <c r="D13" s="26"/>
      <c r="E13" s="27"/>
      <c r="F13" s="26"/>
      <c r="G13" s="27"/>
      <c r="H13" s="26"/>
      <c r="I13" s="28"/>
      <c r="J13" s="28"/>
      <c r="K13" s="29"/>
      <c r="L13" s="30"/>
    </row>
    <row r="14" spans="1:12" x14ac:dyDescent="0.15">
      <c r="B14" s="60"/>
      <c r="C14" s="25"/>
      <c r="D14" s="26"/>
      <c r="E14" s="27"/>
      <c r="F14" s="26"/>
      <c r="G14" s="27"/>
      <c r="H14" s="26"/>
      <c r="I14" s="28"/>
      <c r="J14" s="28"/>
      <c r="K14" s="29"/>
      <c r="L14" s="30"/>
    </row>
    <row r="15" spans="1:12" x14ac:dyDescent="0.15">
      <c r="B15" s="60"/>
      <c r="C15" s="25"/>
      <c r="D15" s="26"/>
      <c r="E15" s="27"/>
      <c r="F15" s="26"/>
      <c r="G15" s="27"/>
      <c r="H15" s="26"/>
      <c r="I15" s="28"/>
      <c r="J15" s="28"/>
      <c r="K15" s="29"/>
      <c r="L15" s="30"/>
    </row>
    <row r="16" spans="1:12" x14ac:dyDescent="0.15">
      <c r="B16" s="60"/>
      <c r="C16" s="25"/>
      <c r="D16" s="26"/>
      <c r="E16" s="27"/>
      <c r="F16" s="26"/>
      <c r="G16" s="27"/>
      <c r="H16" s="26"/>
      <c r="I16" s="28"/>
      <c r="J16" s="28"/>
      <c r="K16" s="29"/>
      <c r="L16" s="30"/>
    </row>
    <row r="17" spans="1:12" x14ac:dyDescent="0.15">
      <c r="B17" s="60"/>
      <c r="C17" s="25"/>
      <c r="D17" s="26"/>
      <c r="E17" s="27"/>
      <c r="F17" s="26"/>
      <c r="G17" s="27"/>
      <c r="H17" s="26"/>
      <c r="I17" s="28"/>
      <c r="J17" s="28"/>
      <c r="K17" s="29"/>
      <c r="L17" s="30"/>
    </row>
    <row r="18" spans="1:12" x14ac:dyDescent="0.15">
      <c r="B18" s="60"/>
      <c r="C18" s="25"/>
      <c r="D18" s="26"/>
      <c r="E18" s="27"/>
      <c r="F18" s="26"/>
      <c r="G18" s="27"/>
      <c r="H18" s="26"/>
      <c r="I18" s="28"/>
      <c r="J18" s="28"/>
      <c r="K18" s="29"/>
      <c r="L18" s="30"/>
    </row>
    <row r="19" spans="1:12" x14ac:dyDescent="0.15">
      <c r="B19" s="60"/>
      <c r="C19" s="25"/>
      <c r="D19" s="26"/>
      <c r="E19" s="27"/>
      <c r="F19" s="26"/>
      <c r="G19" s="27"/>
      <c r="H19" s="26"/>
      <c r="I19" s="28"/>
      <c r="J19" s="28"/>
      <c r="K19" s="29"/>
      <c r="L19" s="30"/>
    </row>
    <row r="20" spans="1:12" x14ac:dyDescent="0.15">
      <c r="B20" s="60"/>
      <c r="C20" s="25"/>
      <c r="D20" s="26"/>
      <c r="E20" s="27"/>
      <c r="F20" s="26"/>
      <c r="G20" s="27"/>
      <c r="H20" s="26"/>
      <c r="I20" s="28"/>
      <c r="J20" s="28"/>
      <c r="K20" s="29"/>
      <c r="L20" s="30"/>
    </row>
    <row r="21" spans="1:12" x14ac:dyDescent="0.15">
      <c r="B21" s="60"/>
      <c r="C21" s="25"/>
      <c r="D21" s="26"/>
      <c r="E21" s="27"/>
      <c r="F21" s="26"/>
      <c r="G21" s="27"/>
      <c r="H21" s="26"/>
      <c r="I21" s="28"/>
      <c r="J21" s="28"/>
      <c r="K21" s="29"/>
      <c r="L21" s="30"/>
    </row>
    <row r="22" spans="1:12" x14ac:dyDescent="0.15">
      <c r="B22" s="60"/>
      <c r="C22" s="25"/>
      <c r="D22" s="26"/>
      <c r="E22" s="27"/>
      <c r="F22" s="26"/>
      <c r="G22" s="27"/>
      <c r="H22" s="26"/>
      <c r="I22" s="28"/>
      <c r="J22" s="28"/>
      <c r="K22" s="29"/>
      <c r="L22" s="30"/>
    </row>
    <row r="23" spans="1:12" x14ac:dyDescent="0.15">
      <c r="B23" s="60"/>
      <c r="C23" s="25"/>
      <c r="D23" s="26"/>
      <c r="E23" s="27"/>
      <c r="F23" s="26"/>
      <c r="G23" s="27"/>
      <c r="H23" s="26"/>
      <c r="I23" s="28"/>
      <c r="J23" s="28"/>
      <c r="K23" s="29"/>
      <c r="L23" s="30"/>
    </row>
    <row r="24" spans="1:12" x14ac:dyDescent="0.15">
      <c r="B24" s="60"/>
      <c r="C24" s="25"/>
      <c r="D24" s="26"/>
      <c r="E24" s="27"/>
      <c r="F24" s="26"/>
      <c r="G24" s="27"/>
      <c r="H24" s="26"/>
      <c r="I24" s="28"/>
      <c r="J24" s="28"/>
      <c r="K24" s="29"/>
      <c r="L24" s="30"/>
    </row>
    <row r="25" spans="1:12" ht="14.25" thickBot="1" x14ac:dyDescent="0.2">
      <c r="B25" s="87"/>
      <c r="C25" s="88"/>
      <c r="D25" s="89"/>
      <c r="E25" s="90"/>
      <c r="F25" s="89"/>
      <c r="G25" s="90"/>
      <c r="H25" s="89"/>
      <c r="I25" s="91"/>
      <c r="J25" s="91"/>
      <c r="K25" s="92"/>
      <c r="L25" s="93"/>
    </row>
    <row r="26" spans="1:12" ht="14.25" thickTop="1" x14ac:dyDescent="0.15">
      <c r="B26" s="114" t="s">
        <v>30</v>
      </c>
      <c r="C26" s="115"/>
      <c r="D26" s="94"/>
      <c r="E26" s="95"/>
      <c r="F26" s="94"/>
      <c r="G26" s="95"/>
      <c r="H26" s="94"/>
      <c r="I26" s="96"/>
      <c r="J26" s="96"/>
      <c r="K26" s="97"/>
      <c r="L26" s="98"/>
    </row>
    <row r="27" spans="1:12" x14ac:dyDescent="0.15">
      <c r="B27" s="116" t="s">
        <v>31</v>
      </c>
      <c r="C27" s="116"/>
      <c r="D27" s="14"/>
      <c r="E27" s="14"/>
      <c r="F27" s="14"/>
      <c r="G27" s="14"/>
      <c r="H27" s="14"/>
      <c r="I27" s="14"/>
      <c r="J27" s="39" t="s">
        <v>58</v>
      </c>
      <c r="K27" s="9"/>
      <c r="L27" s="10"/>
    </row>
    <row r="28" spans="1:12" ht="18" customHeight="1" x14ac:dyDescent="0.15"/>
    <row r="29" spans="1:12" ht="21.95" customHeight="1" x14ac:dyDescent="0.15">
      <c r="A29" s="31"/>
      <c r="B29" s="105" t="s">
        <v>16</v>
      </c>
      <c r="C29" s="38"/>
      <c r="D29" s="38"/>
      <c r="E29" s="38"/>
      <c r="F29" s="38"/>
      <c r="G29" s="38"/>
      <c r="H29" s="38"/>
      <c r="I29" s="38"/>
      <c r="J29" s="38"/>
      <c r="K29" s="38"/>
      <c r="L29" s="38"/>
    </row>
    <row r="30" spans="1:12" ht="27" customHeight="1" thickBot="1" x14ac:dyDescent="0.2">
      <c r="A30" s="106"/>
      <c r="B30" s="58" t="s">
        <v>0</v>
      </c>
      <c r="C30" s="13" t="s">
        <v>25</v>
      </c>
      <c r="D30" s="3" t="s">
        <v>26</v>
      </c>
      <c r="E30" s="59" t="s">
        <v>22</v>
      </c>
      <c r="F30" s="3" t="s">
        <v>9</v>
      </c>
      <c r="G30" s="59" t="s">
        <v>24</v>
      </c>
      <c r="H30" s="2" t="s">
        <v>56</v>
      </c>
      <c r="I30" s="2" t="s">
        <v>21</v>
      </c>
      <c r="J30" s="2" t="s">
        <v>20</v>
      </c>
      <c r="K30" s="2" t="s">
        <v>3</v>
      </c>
      <c r="L30" s="2" t="s">
        <v>4</v>
      </c>
    </row>
    <row r="31" spans="1:12" ht="14.25" thickTop="1" x14ac:dyDescent="0.15">
      <c r="B31" s="42"/>
      <c r="C31" s="43"/>
      <c r="D31" s="43"/>
      <c r="E31" s="43"/>
      <c r="F31" s="43"/>
      <c r="G31" s="43"/>
      <c r="H31" s="43"/>
      <c r="I31" s="43"/>
      <c r="J31" s="43"/>
      <c r="K31" s="44"/>
      <c r="L31" s="45"/>
    </row>
    <row r="32" spans="1:12" x14ac:dyDescent="0.15">
      <c r="B32" s="46"/>
      <c r="C32" s="46"/>
      <c r="D32" s="47"/>
      <c r="E32" s="48"/>
      <c r="F32" s="47"/>
      <c r="G32" s="48"/>
      <c r="H32" s="47"/>
      <c r="I32" s="49"/>
      <c r="J32" s="49"/>
      <c r="K32" s="50"/>
      <c r="L32" s="51"/>
    </row>
    <row r="33" spans="2:12" x14ac:dyDescent="0.15">
      <c r="B33" s="46"/>
      <c r="C33" s="46"/>
      <c r="D33" s="47"/>
      <c r="E33" s="48"/>
      <c r="F33" s="47"/>
      <c r="G33" s="48"/>
      <c r="H33" s="47"/>
      <c r="I33" s="49"/>
      <c r="J33" s="49"/>
      <c r="K33" s="50"/>
      <c r="L33" s="51"/>
    </row>
    <row r="34" spans="2:12" x14ac:dyDescent="0.15">
      <c r="B34" s="46"/>
      <c r="C34" s="46"/>
      <c r="D34" s="47"/>
      <c r="E34" s="48"/>
      <c r="F34" s="47"/>
      <c r="G34" s="48"/>
      <c r="H34" s="47"/>
      <c r="I34" s="49"/>
      <c r="J34" s="49"/>
      <c r="K34" s="50"/>
      <c r="L34" s="51"/>
    </row>
    <row r="35" spans="2:12" x14ac:dyDescent="0.15">
      <c r="B35" s="46"/>
      <c r="C35" s="46"/>
      <c r="D35" s="47"/>
      <c r="E35" s="48"/>
      <c r="F35" s="47"/>
      <c r="G35" s="48"/>
      <c r="H35" s="47"/>
      <c r="I35" s="49"/>
      <c r="J35" s="49"/>
      <c r="K35" s="50"/>
      <c r="L35" s="51"/>
    </row>
    <row r="36" spans="2:12" x14ac:dyDescent="0.15">
      <c r="B36" s="46"/>
      <c r="C36" s="46"/>
      <c r="D36" s="47"/>
      <c r="E36" s="48"/>
      <c r="F36" s="47"/>
      <c r="G36" s="48"/>
      <c r="H36" s="47"/>
      <c r="I36" s="49"/>
      <c r="J36" s="49"/>
      <c r="K36" s="50"/>
      <c r="L36" s="51"/>
    </row>
    <row r="37" spans="2:12" x14ac:dyDescent="0.15">
      <c r="B37" s="46"/>
      <c r="C37" s="46"/>
      <c r="D37" s="47"/>
      <c r="E37" s="48"/>
      <c r="F37" s="47"/>
      <c r="G37" s="48"/>
      <c r="H37" s="47"/>
      <c r="I37" s="49"/>
      <c r="J37" s="49"/>
      <c r="K37" s="50"/>
      <c r="L37" s="51"/>
    </row>
    <row r="38" spans="2:12" x14ac:dyDescent="0.15">
      <c r="B38" s="46"/>
      <c r="C38" s="46"/>
      <c r="D38" s="47"/>
      <c r="E38" s="48"/>
      <c r="F38" s="47"/>
      <c r="G38" s="48"/>
      <c r="H38" s="47"/>
      <c r="I38" s="49"/>
      <c r="J38" s="49"/>
      <c r="K38" s="50"/>
      <c r="L38" s="51"/>
    </row>
    <row r="39" spans="2:12" x14ac:dyDescent="0.15">
      <c r="B39" s="46"/>
      <c r="C39" s="46"/>
      <c r="D39" s="47"/>
      <c r="E39" s="48"/>
      <c r="F39" s="47"/>
      <c r="G39" s="48"/>
      <c r="H39" s="47"/>
      <c r="I39" s="49"/>
      <c r="J39" s="49"/>
      <c r="K39" s="50"/>
      <c r="L39" s="51"/>
    </row>
    <row r="40" spans="2:12" x14ac:dyDescent="0.15">
      <c r="B40" s="46"/>
      <c r="C40" s="46"/>
      <c r="D40" s="47"/>
      <c r="E40" s="48"/>
      <c r="F40" s="47"/>
      <c r="G40" s="48"/>
      <c r="H40" s="47"/>
      <c r="I40" s="49"/>
      <c r="J40" s="49"/>
      <c r="K40" s="50"/>
      <c r="L40" s="51"/>
    </row>
    <row r="41" spans="2:12" x14ac:dyDescent="0.15">
      <c r="B41" s="46"/>
      <c r="C41" s="46"/>
      <c r="D41" s="47"/>
      <c r="E41" s="48"/>
      <c r="F41" s="47"/>
      <c r="G41" s="48"/>
      <c r="H41" s="47"/>
      <c r="I41" s="49"/>
      <c r="J41" s="49"/>
      <c r="K41" s="50"/>
      <c r="L41" s="51"/>
    </row>
    <row r="42" spans="2:12" x14ac:dyDescent="0.15">
      <c r="B42" s="46"/>
      <c r="C42" s="46"/>
      <c r="D42" s="47"/>
      <c r="E42" s="48"/>
      <c r="F42" s="47"/>
      <c r="G42" s="48"/>
      <c r="H42" s="47"/>
      <c r="I42" s="49"/>
      <c r="J42" s="49"/>
      <c r="K42" s="50"/>
      <c r="L42" s="51"/>
    </row>
    <row r="43" spans="2:12" x14ac:dyDescent="0.15">
      <c r="B43" s="46"/>
      <c r="C43" s="46"/>
      <c r="D43" s="47"/>
      <c r="E43" s="48"/>
      <c r="F43" s="47"/>
      <c r="G43" s="48"/>
      <c r="H43" s="47"/>
      <c r="I43" s="49"/>
      <c r="J43" s="49"/>
      <c r="K43" s="50"/>
      <c r="L43" s="51"/>
    </row>
    <row r="44" spans="2:12" x14ac:dyDescent="0.15">
      <c r="B44" s="46"/>
      <c r="C44" s="46"/>
      <c r="D44" s="47"/>
      <c r="E44" s="48"/>
      <c r="F44" s="47"/>
      <c r="G44" s="48"/>
      <c r="H44" s="47"/>
      <c r="I44" s="49"/>
      <c r="J44" s="49"/>
      <c r="K44" s="50"/>
      <c r="L44" s="51"/>
    </row>
    <row r="45" spans="2:12" x14ac:dyDescent="0.15">
      <c r="B45" s="46"/>
      <c r="C45" s="46"/>
      <c r="D45" s="47"/>
      <c r="E45" s="48"/>
      <c r="F45" s="47"/>
      <c r="G45" s="48"/>
      <c r="H45" s="47"/>
      <c r="I45" s="49"/>
      <c r="J45" s="49"/>
      <c r="K45" s="50"/>
      <c r="L45" s="51"/>
    </row>
    <row r="46" spans="2:12" x14ac:dyDescent="0.15">
      <c r="B46" s="46"/>
      <c r="C46" s="46"/>
      <c r="D46" s="47"/>
      <c r="E46" s="48"/>
      <c r="F46" s="47"/>
      <c r="G46" s="48"/>
      <c r="H46" s="47"/>
      <c r="I46" s="49"/>
      <c r="J46" s="49"/>
      <c r="K46" s="50"/>
      <c r="L46" s="51"/>
    </row>
    <row r="47" spans="2:12" ht="14.25" thickBot="1" x14ac:dyDescent="0.2">
      <c r="B47" s="107"/>
      <c r="C47" s="107"/>
      <c r="D47" s="108"/>
      <c r="E47" s="109"/>
      <c r="F47" s="108"/>
      <c r="G47" s="109"/>
      <c r="H47" s="108"/>
      <c r="I47" s="110"/>
      <c r="J47" s="110"/>
      <c r="K47" s="111"/>
      <c r="L47" s="112"/>
    </row>
    <row r="48" spans="2:12" ht="14.25" thickTop="1" x14ac:dyDescent="0.15">
      <c r="B48" s="120" t="s">
        <v>18</v>
      </c>
      <c r="C48" s="120"/>
      <c r="D48" s="82"/>
      <c r="E48" s="83"/>
      <c r="F48" s="82"/>
      <c r="G48" s="83"/>
      <c r="H48" s="82"/>
      <c r="I48" s="84"/>
      <c r="J48" s="84"/>
      <c r="K48" s="85"/>
      <c r="L48" s="86"/>
    </row>
    <row r="49" spans="2:12" x14ac:dyDescent="0.15">
      <c r="B49" s="116" t="s">
        <v>17</v>
      </c>
      <c r="C49" s="116"/>
      <c r="D49" s="119" t="s">
        <v>19</v>
      </c>
      <c r="E49" s="119"/>
      <c r="F49" s="119"/>
      <c r="G49" s="119"/>
      <c r="H49" s="119"/>
      <c r="I49" s="119"/>
      <c r="J49" s="119"/>
      <c r="K49" s="52"/>
      <c r="L49" s="4"/>
    </row>
    <row r="50" spans="2:12" ht="6.75" customHeight="1" x14ac:dyDescent="0.15">
      <c r="B50" s="34"/>
      <c r="C50" s="35"/>
      <c r="D50" s="35"/>
      <c r="E50" s="35"/>
      <c r="F50" s="35"/>
      <c r="G50" s="35"/>
      <c r="H50" s="35"/>
      <c r="I50" s="35"/>
      <c r="J50" s="35"/>
      <c r="K50" s="36"/>
      <c r="L50" s="37"/>
    </row>
    <row r="51" spans="2:12" x14ac:dyDescent="0.15">
      <c r="B51" s="32" t="s">
        <v>5</v>
      </c>
      <c r="C51" s="32"/>
      <c r="D51" s="32"/>
      <c r="E51" s="32"/>
      <c r="F51" s="32"/>
      <c r="G51" s="32"/>
      <c r="H51" s="32"/>
      <c r="I51" s="32"/>
      <c r="J51" s="32"/>
      <c r="K51" s="32"/>
      <c r="L51" s="32"/>
    </row>
    <row r="52" spans="2:12" ht="15" customHeight="1" x14ac:dyDescent="0.15">
      <c r="B52" s="53" t="s">
        <v>33</v>
      </c>
      <c r="C52" s="53"/>
      <c r="D52" s="53"/>
      <c r="E52" s="53"/>
      <c r="F52" s="53"/>
      <c r="G52" s="53"/>
      <c r="H52" s="53"/>
      <c r="I52" s="53"/>
      <c r="J52" s="53"/>
      <c r="K52" s="53"/>
      <c r="L52" s="53"/>
    </row>
    <row r="53" spans="2:12" ht="23.25" customHeight="1" x14ac:dyDescent="0.15">
      <c r="B53" s="121" t="s">
        <v>34</v>
      </c>
      <c r="C53" s="121"/>
      <c r="D53" s="121"/>
      <c r="E53" s="121"/>
      <c r="F53" s="121"/>
      <c r="G53" s="121"/>
      <c r="H53" s="121"/>
      <c r="I53" s="121"/>
      <c r="J53" s="121"/>
      <c r="K53" s="121"/>
      <c r="L53" s="121"/>
    </row>
    <row r="54" spans="2:12" ht="27" customHeight="1" x14ac:dyDescent="0.15">
      <c r="B54" s="121" t="s">
        <v>35</v>
      </c>
      <c r="C54" s="121"/>
      <c r="D54" s="121"/>
      <c r="E54" s="121"/>
      <c r="F54" s="121"/>
      <c r="G54" s="121"/>
      <c r="H54" s="121"/>
      <c r="I54" s="121"/>
      <c r="J54" s="121"/>
      <c r="K54" s="121"/>
      <c r="L54" s="121"/>
    </row>
  </sheetData>
  <mergeCells count="11">
    <mergeCell ref="D49:J49"/>
    <mergeCell ref="B48:C48"/>
    <mergeCell ref="B49:C49"/>
    <mergeCell ref="B53:L53"/>
    <mergeCell ref="B54:L54"/>
    <mergeCell ref="B3:L3"/>
    <mergeCell ref="B26:C26"/>
    <mergeCell ref="B27:C27"/>
    <mergeCell ref="J5:L5"/>
    <mergeCell ref="H5:I5"/>
    <mergeCell ref="C5:G5"/>
  </mergeCells>
  <phoneticPr fontId="2"/>
  <printOptions horizontalCentered="1"/>
  <pageMargins left="0.59055118110236227" right="0.59055118110236227" top="0.51181102362204722" bottom="0.39370078740157483" header="0.27559055118110237" footer="0.39370078740157483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5"/>
  <sheetViews>
    <sheetView showGridLines="0" view="pageBreakPreview" zoomScaleNormal="100" zoomScaleSheetLayoutView="100" workbookViewId="0">
      <selection activeCell="B1" sqref="B1"/>
    </sheetView>
  </sheetViews>
  <sheetFormatPr defaultRowHeight="13.5" x14ac:dyDescent="0.15"/>
  <cols>
    <col min="1" max="1" width="1.5" style="5" customWidth="1"/>
    <col min="2" max="2" width="9.5" style="5" customWidth="1"/>
    <col min="3" max="3" width="4" style="5" customWidth="1"/>
    <col min="4" max="4" width="8.625" style="5" customWidth="1"/>
    <col min="5" max="5" width="4.875" style="5" customWidth="1"/>
    <col min="6" max="6" width="10.25" style="5" customWidth="1"/>
    <col min="7" max="7" width="4.75" style="5" customWidth="1"/>
    <col min="8" max="8" width="10.25" style="5" customWidth="1"/>
    <col min="9" max="9" width="9.25" style="5" customWidth="1"/>
    <col min="10" max="10" width="7.625" style="5" customWidth="1"/>
    <col min="11" max="11" width="10" style="5" customWidth="1"/>
    <col min="12" max="12" width="9.5" style="5" customWidth="1"/>
    <col min="13" max="13" width="1.25" style="5" customWidth="1"/>
    <col min="14" max="16384" width="9" style="5"/>
  </cols>
  <sheetData>
    <row r="1" spans="1:12" x14ac:dyDescent="0.15">
      <c r="L1" s="20" t="s">
        <v>12</v>
      </c>
    </row>
    <row r="2" spans="1:12" ht="18" customHeight="1" x14ac:dyDescent="0.15"/>
    <row r="3" spans="1:12" ht="21" customHeight="1" x14ac:dyDescent="0.15">
      <c r="B3" s="126" t="s">
        <v>29</v>
      </c>
      <c r="C3" s="126"/>
      <c r="D3" s="126"/>
      <c r="E3" s="126"/>
      <c r="F3" s="126"/>
      <c r="G3" s="126"/>
      <c r="H3" s="126"/>
      <c r="I3" s="126"/>
      <c r="J3" s="126"/>
      <c r="K3" s="126"/>
      <c r="L3" s="126"/>
    </row>
    <row r="4" spans="1:12" ht="19.5" customHeight="1" x14ac:dyDescent="0.15"/>
    <row r="5" spans="1:12" ht="18" customHeight="1" x14ac:dyDescent="0.15">
      <c r="B5" s="41" t="s">
        <v>14</v>
      </c>
      <c r="C5" s="127" t="s">
        <v>27</v>
      </c>
      <c r="D5" s="127"/>
      <c r="E5" s="127"/>
      <c r="F5" s="127"/>
      <c r="G5" s="127"/>
      <c r="H5" s="118" t="s">
        <v>15</v>
      </c>
      <c r="I5" s="118"/>
      <c r="J5" s="127" t="s">
        <v>28</v>
      </c>
      <c r="K5" s="127"/>
      <c r="L5" s="127"/>
    </row>
    <row r="6" spans="1:12" ht="19.5" customHeight="1" x14ac:dyDescent="0.15"/>
    <row r="7" spans="1:12" ht="21.95" customHeight="1" x14ac:dyDescent="0.15">
      <c r="A7" s="31"/>
      <c r="B7" s="105" t="s">
        <v>13</v>
      </c>
      <c r="C7" s="6"/>
      <c r="D7" s="6"/>
      <c r="E7" s="6"/>
      <c r="F7" s="6"/>
      <c r="G7" s="6"/>
      <c r="H7" s="6"/>
      <c r="I7" s="6"/>
      <c r="J7" s="6"/>
      <c r="K7" s="6"/>
      <c r="L7" s="6"/>
    </row>
    <row r="8" spans="1:12" ht="21.75" thickBot="1" x14ac:dyDescent="0.2">
      <c r="B8" s="12" t="s">
        <v>0</v>
      </c>
      <c r="C8" s="12" t="s">
        <v>1</v>
      </c>
      <c r="D8" s="12" t="s">
        <v>10</v>
      </c>
      <c r="E8" s="33" t="s">
        <v>22</v>
      </c>
      <c r="F8" s="8" t="s">
        <v>9</v>
      </c>
      <c r="G8" s="33" t="s">
        <v>23</v>
      </c>
      <c r="H8" s="7" t="s">
        <v>42</v>
      </c>
      <c r="I8" s="7" t="s">
        <v>6</v>
      </c>
      <c r="J8" s="7" t="s">
        <v>2</v>
      </c>
      <c r="K8" s="7" t="s">
        <v>3</v>
      </c>
      <c r="L8" s="7" t="s">
        <v>4</v>
      </c>
    </row>
    <row r="9" spans="1:12" ht="14.25" thickTop="1" x14ac:dyDescent="0.15">
      <c r="B9" s="61" t="s">
        <v>36</v>
      </c>
      <c r="C9" s="62" t="s">
        <v>37</v>
      </c>
      <c r="D9" s="99">
        <v>5000</v>
      </c>
      <c r="E9" s="99">
        <v>100</v>
      </c>
      <c r="F9" s="100">
        <f>D9*E9*1.2</f>
        <v>600000</v>
      </c>
      <c r="G9" s="99">
        <v>150</v>
      </c>
      <c r="H9" s="100">
        <f>D9*G9</f>
        <v>750000</v>
      </c>
      <c r="I9" s="63" t="s">
        <v>7</v>
      </c>
      <c r="J9" s="63" t="s">
        <v>46</v>
      </c>
      <c r="K9" s="100">
        <f>H9-F9</f>
        <v>150000</v>
      </c>
      <c r="L9" s="122" t="s">
        <v>43</v>
      </c>
    </row>
    <row r="10" spans="1:12" x14ac:dyDescent="0.15">
      <c r="B10" s="64" t="s">
        <v>36</v>
      </c>
      <c r="C10" s="65" t="s">
        <v>37</v>
      </c>
      <c r="D10" s="66">
        <v>10000</v>
      </c>
      <c r="E10" s="66">
        <v>100</v>
      </c>
      <c r="F10" s="101">
        <f t="shared" ref="F10:F17" si="0">D10*E10*1.2</f>
        <v>1200000</v>
      </c>
      <c r="G10" s="66">
        <v>150</v>
      </c>
      <c r="H10" s="101">
        <f t="shared" ref="H10:H23" si="1">D10*G10</f>
        <v>1500000</v>
      </c>
      <c r="I10" s="68" t="s">
        <v>7</v>
      </c>
      <c r="J10" s="68" t="s">
        <v>47</v>
      </c>
      <c r="K10" s="101">
        <f t="shared" ref="K10:K23" si="2">H10-F10</f>
        <v>300000</v>
      </c>
      <c r="L10" s="123"/>
    </row>
    <row r="11" spans="1:12" x14ac:dyDescent="0.15">
      <c r="B11" s="64" t="s">
        <v>36</v>
      </c>
      <c r="C11" s="65" t="s">
        <v>37</v>
      </c>
      <c r="D11" s="66">
        <v>15000</v>
      </c>
      <c r="E11" s="66">
        <v>100</v>
      </c>
      <c r="F11" s="101">
        <f t="shared" si="0"/>
        <v>1800000</v>
      </c>
      <c r="G11" s="66">
        <v>160</v>
      </c>
      <c r="H11" s="101">
        <f t="shared" si="1"/>
        <v>2400000</v>
      </c>
      <c r="I11" s="68" t="s">
        <v>7</v>
      </c>
      <c r="J11" s="68" t="s">
        <v>48</v>
      </c>
      <c r="K11" s="101">
        <f t="shared" si="2"/>
        <v>600000</v>
      </c>
      <c r="L11" s="123"/>
    </row>
    <row r="12" spans="1:12" x14ac:dyDescent="0.15">
      <c r="B12" s="64" t="s">
        <v>36</v>
      </c>
      <c r="C12" s="65" t="s">
        <v>37</v>
      </c>
      <c r="D12" s="66">
        <v>14000</v>
      </c>
      <c r="E12" s="66">
        <v>100</v>
      </c>
      <c r="F12" s="101">
        <f t="shared" si="0"/>
        <v>1680000</v>
      </c>
      <c r="G12" s="66">
        <v>170</v>
      </c>
      <c r="H12" s="101">
        <f t="shared" si="1"/>
        <v>2380000</v>
      </c>
      <c r="I12" s="68" t="s">
        <v>7</v>
      </c>
      <c r="J12" s="68" t="s">
        <v>49</v>
      </c>
      <c r="K12" s="101">
        <f t="shared" si="2"/>
        <v>700000</v>
      </c>
      <c r="L12" s="123"/>
    </row>
    <row r="13" spans="1:12" x14ac:dyDescent="0.15">
      <c r="B13" s="64" t="s">
        <v>36</v>
      </c>
      <c r="C13" s="65" t="s">
        <v>37</v>
      </c>
      <c r="D13" s="66">
        <v>5000</v>
      </c>
      <c r="E13" s="66">
        <v>100</v>
      </c>
      <c r="F13" s="101">
        <f t="shared" si="0"/>
        <v>600000</v>
      </c>
      <c r="G13" s="66">
        <v>175</v>
      </c>
      <c r="H13" s="101">
        <f t="shared" si="1"/>
        <v>875000</v>
      </c>
      <c r="I13" s="68" t="s">
        <v>7</v>
      </c>
      <c r="J13" s="68" t="s">
        <v>50</v>
      </c>
      <c r="K13" s="101">
        <f t="shared" si="2"/>
        <v>275000</v>
      </c>
      <c r="L13" s="123"/>
    </row>
    <row r="14" spans="1:12" x14ac:dyDescent="0.15">
      <c r="B14" s="64" t="s">
        <v>36</v>
      </c>
      <c r="C14" s="65" t="s">
        <v>37</v>
      </c>
      <c r="D14" s="66">
        <v>1000</v>
      </c>
      <c r="E14" s="66">
        <v>100</v>
      </c>
      <c r="F14" s="101">
        <f t="shared" si="0"/>
        <v>120000</v>
      </c>
      <c r="G14" s="66">
        <v>175</v>
      </c>
      <c r="H14" s="101">
        <f t="shared" si="1"/>
        <v>175000</v>
      </c>
      <c r="I14" s="68" t="s">
        <v>7</v>
      </c>
      <c r="J14" s="68" t="s">
        <v>51</v>
      </c>
      <c r="K14" s="101">
        <f t="shared" si="2"/>
        <v>55000</v>
      </c>
      <c r="L14" s="123"/>
    </row>
    <row r="15" spans="1:12" x14ac:dyDescent="0.15">
      <c r="B15" s="64" t="s">
        <v>36</v>
      </c>
      <c r="C15" s="65" t="s">
        <v>37</v>
      </c>
      <c r="D15" s="66">
        <v>2000</v>
      </c>
      <c r="E15" s="66">
        <v>100</v>
      </c>
      <c r="F15" s="101">
        <f t="shared" si="0"/>
        <v>240000</v>
      </c>
      <c r="G15" s="66">
        <v>180</v>
      </c>
      <c r="H15" s="101">
        <f t="shared" si="1"/>
        <v>360000</v>
      </c>
      <c r="I15" s="68" t="s">
        <v>7</v>
      </c>
      <c r="J15" s="68" t="s">
        <v>52</v>
      </c>
      <c r="K15" s="101">
        <f t="shared" si="2"/>
        <v>120000</v>
      </c>
      <c r="L15" s="123"/>
    </row>
    <row r="16" spans="1:12" x14ac:dyDescent="0.15">
      <c r="B16" s="64" t="s">
        <v>36</v>
      </c>
      <c r="C16" s="65" t="s">
        <v>37</v>
      </c>
      <c r="D16" s="66">
        <v>2000</v>
      </c>
      <c r="E16" s="66">
        <v>100</v>
      </c>
      <c r="F16" s="101">
        <f t="shared" si="0"/>
        <v>240000</v>
      </c>
      <c r="G16" s="66">
        <v>190</v>
      </c>
      <c r="H16" s="101">
        <f t="shared" si="1"/>
        <v>380000</v>
      </c>
      <c r="I16" s="68" t="s">
        <v>7</v>
      </c>
      <c r="J16" s="68" t="s">
        <v>53</v>
      </c>
      <c r="K16" s="101">
        <f t="shared" si="2"/>
        <v>140000</v>
      </c>
      <c r="L16" s="123"/>
    </row>
    <row r="17" spans="1:13" x14ac:dyDescent="0.15">
      <c r="B17" s="69" t="s">
        <v>36</v>
      </c>
      <c r="C17" s="70" t="s">
        <v>37</v>
      </c>
      <c r="D17" s="71">
        <v>1000</v>
      </c>
      <c r="E17" s="71">
        <v>100</v>
      </c>
      <c r="F17" s="102">
        <f t="shared" si="0"/>
        <v>120000</v>
      </c>
      <c r="G17" s="71">
        <v>200</v>
      </c>
      <c r="H17" s="102">
        <f t="shared" si="1"/>
        <v>200000</v>
      </c>
      <c r="I17" s="73" t="s">
        <v>7</v>
      </c>
      <c r="J17" s="73" t="s">
        <v>54</v>
      </c>
      <c r="K17" s="102">
        <f t="shared" si="2"/>
        <v>80000</v>
      </c>
      <c r="L17" s="123"/>
    </row>
    <row r="18" spans="1:13" x14ac:dyDescent="0.15">
      <c r="B18" s="74" t="s">
        <v>8</v>
      </c>
      <c r="C18" s="15" t="s">
        <v>37</v>
      </c>
      <c r="D18" s="16">
        <v>55000</v>
      </c>
      <c r="E18" s="17"/>
      <c r="F18" s="78">
        <f>SUM(F9:F17)</f>
        <v>6600000</v>
      </c>
      <c r="G18" s="17"/>
      <c r="H18" s="16">
        <f>SUM(H9:H17)</f>
        <v>9020000</v>
      </c>
      <c r="I18" s="18"/>
      <c r="J18" s="18"/>
      <c r="K18" s="16">
        <f>SUM(K9:K17)</f>
        <v>2420000</v>
      </c>
      <c r="L18" s="75" t="s">
        <v>38</v>
      </c>
    </row>
    <row r="19" spans="1:13" x14ac:dyDescent="0.15">
      <c r="B19" s="64" t="s">
        <v>39</v>
      </c>
      <c r="C19" s="65" t="s">
        <v>37</v>
      </c>
      <c r="D19" s="66">
        <v>2000</v>
      </c>
      <c r="E19" s="67">
        <v>120</v>
      </c>
      <c r="F19" s="103">
        <f>D19*E19*1.2</f>
        <v>288000</v>
      </c>
      <c r="G19" s="67">
        <v>160</v>
      </c>
      <c r="H19" s="101">
        <f t="shared" si="1"/>
        <v>320000</v>
      </c>
      <c r="I19" s="68" t="s">
        <v>7</v>
      </c>
      <c r="J19" s="68" t="s">
        <v>47</v>
      </c>
      <c r="K19" s="101">
        <f t="shared" si="2"/>
        <v>32000</v>
      </c>
      <c r="L19" s="124" t="s">
        <v>11</v>
      </c>
    </row>
    <row r="20" spans="1:13" x14ac:dyDescent="0.15">
      <c r="B20" s="64" t="s">
        <v>39</v>
      </c>
      <c r="C20" s="65" t="s">
        <v>37</v>
      </c>
      <c r="D20" s="66">
        <v>3000</v>
      </c>
      <c r="E20" s="67">
        <v>120</v>
      </c>
      <c r="F20" s="101">
        <f t="shared" ref="F20:F23" si="3">D20*E20*1.2</f>
        <v>432000</v>
      </c>
      <c r="G20" s="67">
        <v>180</v>
      </c>
      <c r="H20" s="101">
        <f t="shared" si="1"/>
        <v>540000</v>
      </c>
      <c r="I20" s="68" t="s">
        <v>7</v>
      </c>
      <c r="J20" s="68" t="s">
        <v>48</v>
      </c>
      <c r="K20" s="101">
        <f t="shared" si="2"/>
        <v>108000</v>
      </c>
      <c r="L20" s="125"/>
    </row>
    <row r="21" spans="1:13" x14ac:dyDescent="0.15">
      <c r="B21" s="64" t="s">
        <v>39</v>
      </c>
      <c r="C21" s="65" t="s">
        <v>37</v>
      </c>
      <c r="D21" s="66">
        <v>2800</v>
      </c>
      <c r="E21" s="67">
        <v>120</v>
      </c>
      <c r="F21" s="101">
        <f t="shared" si="3"/>
        <v>403200</v>
      </c>
      <c r="G21" s="67">
        <v>200</v>
      </c>
      <c r="H21" s="101">
        <f t="shared" si="1"/>
        <v>560000</v>
      </c>
      <c r="I21" s="68" t="s">
        <v>7</v>
      </c>
      <c r="J21" s="68" t="s">
        <v>49</v>
      </c>
      <c r="K21" s="101">
        <f t="shared" si="2"/>
        <v>156800</v>
      </c>
      <c r="L21" s="125"/>
    </row>
    <row r="22" spans="1:13" x14ac:dyDescent="0.15">
      <c r="B22" s="64" t="s">
        <v>39</v>
      </c>
      <c r="C22" s="65" t="s">
        <v>37</v>
      </c>
      <c r="D22" s="66">
        <v>1000</v>
      </c>
      <c r="E22" s="67">
        <v>120</v>
      </c>
      <c r="F22" s="101">
        <f t="shared" si="3"/>
        <v>144000</v>
      </c>
      <c r="G22" s="67">
        <v>220</v>
      </c>
      <c r="H22" s="101">
        <f t="shared" si="1"/>
        <v>220000</v>
      </c>
      <c r="I22" s="68" t="s">
        <v>7</v>
      </c>
      <c r="J22" s="68" t="s">
        <v>50</v>
      </c>
      <c r="K22" s="101">
        <f t="shared" si="2"/>
        <v>76000</v>
      </c>
      <c r="L22" s="125"/>
    </row>
    <row r="23" spans="1:13" x14ac:dyDescent="0.15">
      <c r="B23" s="69" t="s">
        <v>39</v>
      </c>
      <c r="C23" s="70" t="s">
        <v>37</v>
      </c>
      <c r="D23" s="71">
        <v>200</v>
      </c>
      <c r="E23" s="72">
        <v>120</v>
      </c>
      <c r="F23" s="102">
        <f t="shared" si="3"/>
        <v>28800</v>
      </c>
      <c r="G23" s="72">
        <v>240</v>
      </c>
      <c r="H23" s="102">
        <f t="shared" si="1"/>
        <v>48000</v>
      </c>
      <c r="I23" s="73" t="s">
        <v>7</v>
      </c>
      <c r="J23" s="73" t="s">
        <v>51</v>
      </c>
      <c r="K23" s="102">
        <f t="shared" si="2"/>
        <v>19200</v>
      </c>
      <c r="L23" s="125"/>
    </row>
    <row r="24" spans="1:13" ht="14.25" thickBot="1" x14ac:dyDescent="0.2">
      <c r="B24" s="76" t="s">
        <v>40</v>
      </c>
      <c r="C24" s="77" t="s">
        <v>37</v>
      </c>
      <c r="D24" s="78">
        <v>10000</v>
      </c>
      <c r="E24" s="79"/>
      <c r="F24" s="78">
        <f>SUM(F19:F23)</f>
        <v>1296000</v>
      </c>
      <c r="G24" s="79"/>
      <c r="H24" s="78">
        <f>SUM(H19:H23)</f>
        <v>1688000</v>
      </c>
      <c r="I24" s="80"/>
      <c r="J24" s="80"/>
      <c r="K24" s="78">
        <f>SUM(K19:K23)</f>
        <v>392000</v>
      </c>
      <c r="L24" s="81" t="s">
        <v>41</v>
      </c>
    </row>
    <row r="25" spans="1:13" ht="14.25" thickTop="1" x14ac:dyDescent="0.15">
      <c r="B25" s="114" t="s">
        <v>30</v>
      </c>
      <c r="C25" s="115"/>
      <c r="D25" s="104">
        <f>SUM(D18,D24)</f>
        <v>65000</v>
      </c>
      <c r="E25" s="83"/>
      <c r="F25" s="104">
        <f>SUM(F18,F24)</f>
        <v>7896000</v>
      </c>
      <c r="G25" s="83"/>
      <c r="H25" s="104">
        <f>SUM(H18,H24)</f>
        <v>10708000</v>
      </c>
      <c r="I25" s="84"/>
      <c r="J25" s="82"/>
      <c r="K25" s="104">
        <f>SUM(K18,K24)</f>
        <v>2812000</v>
      </c>
      <c r="L25" s="86"/>
    </row>
    <row r="26" spans="1:13" x14ac:dyDescent="0.15">
      <c r="B26" s="116" t="s">
        <v>31</v>
      </c>
      <c r="C26" s="116"/>
      <c r="D26" s="40"/>
      <c r="E26" s="40"/>
      <c r="F26" s="40"/>
      <c r="G26" s="40"/>
      <c r="H26" s="40"/>
      <c r="I26" s="40"/>
      <c r="J26" s="39" t="s">
        <v>32</v>
      </c>
      <c r="K26" s="19">
        <f>ROUND(K25,0)</f>
        <v>2812000</v>
      </c>
      <c r="L26" s="4"/>
      <c r="M26" s="11"/>
    </row>
    <row r="27" spans="1:13" ht="11.25" customHeight="1" x14ac:dyDescent="0.1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 ht="22.5" customHeight="1" x14ac:dyDescent="0.15">
      <c r="A28" s="31"/>
      <c r="B28" s="105" t="s">
        <v>16</v>
      </c>
      <c r="C28" s="38"/>
      <c r="D28" s="38"/>
      <c r="E28" s="38"/>
      <c r="F28" s="38"/>
      <c r="G28" s="38"/>
      <c r="H28" s="38"/>
      <c r="I28" s="38"/>
      <c r="J28" s="38"/>
      <c r="K28" s="38"/>
      <c r="L28" s="38"/>
    </row>
    <row r="29" spans="1:13" ht="27" customHeight="1" thickBot="1" x14ac:dyDescent="0.2">
      <c r="B29" s="58" t="s">
        <v>0</v>
      </c>
      <c r="C29" s="13" t="s">
        <v>1</v>
      </c>
      <c r="D29" s="3" t="s">
        <v>26</v>
      </c>
      <c r="E29" s="59" t="s">
        <v>22</v>
      </c>
      <c r="F29" s="3" t="s">
        <v>9</v>
      </c>
      <c r="G29" s="59" t="s">
        <v>24</v>
      </c>
      <c r="H29" s="2" t="s">
        <v>56</v>
      </c>
      <c r="I29" s="2" t="s">
        <v>21</v>
      </c>
      <c r="J29" s="2" t="s">
        <v>20</v>
      </c>
      <c r="K29" s="2" t="s">
        <v>3</v>
      </c>
      <c r="L29" s="2" t="s">
        <v>4</v>
      </c>
    </row>
    <row r="30" spans="1:13" ht="14.25" thickTop="1" x14ac:dyDescent="0.15">
      <c r="B30" s="65" t="s">
        <v>44</v>
      </c>
      <c r="C30" s="65" t="s">
        <v>45</v>
      </c>
      <c r="D30" s="66">
        <v>8000</v>
      </c>
      <c r="E30" s="67">
        <v>30</v>
      </c>
      <c r="F30" s="100">
        <f>D30*E30*1.2</f>
        <v>288000</v>
      </c>
      <c r="G30" s="67">
        <v>38</v>
      </c>
      <c r="H30" s="100">
        <f>D30*G30</f>
        <v>304000</v>
      </c>
      <c r="I30" s="63" t="s">
        <v>55</v>
      </c>
      <c r="J30" s="63" t="s">
        <v>46</v>
      </c>
      <c r="K30" s="100">
        <f>H30-F30</f>
        <v>16000</v>
      </c>
      <c r="L30" s="122" t="s">
        <v>57</v>
      </c>
    </row>
    <row r="31" spans="1:13" x14ac:dyDescent="0.15">
      <c r="B31" s="65" t="s">
        <v>44</v>
      </c>
      <c r="C31" s="65" t="s">
        <v>45</v>
      </c>
      <c r="D31" s="66">
        <v>8500</v>
      </c>
      <c r="E31" s="67">
        <v>30</v>
      </c>
      <c r="F31" s="101">
        <f t="shared" ref="F31:F38" si="4">D31*E31*1.2</f>
        <v>306000</v>
      </c>
      <c r="G31" s="67">
        <v>38</v>
      </c>
      <c r="H31" s="101">
        <f t="shared" ref="H31:H38" si="5">D31*G31</f>
        <v>323000</v>
      </c>
      <c r="I31" s="68" t="s">
        <v>55</v>
      </c>
      <c r="J31" s="68" t="s">
        <v>47</v>
      </c>
      <c r="K31" s="101">
        <f t="shared" ref="K31:K38" si="6">H31-F31</f>
        <v>17000</v>
      </c>
      <c r="L31" s="123"/>
    </row>
    <row r="32" spans="1:13" x14ac:dyDescent="0.15">
      <c r="B32" s="65" t="s">
        <v>44</v>
      </c>
      <c r="C32" s="65" t="s">
        <v>45</v>
      </c>
      <c r="D32" s="66">
        <v>9000</v>
      </c>
      <c r="E32" s="67">
        <v>30</v>
      </c>
      <c r="F32" s="101">
        <f t="shared" si="4"/>
        <v>324000</v>
      </c>
      <c r="G32" s="67">
        <v>40</v>
      </c>
      <c r="H32" s="101">
        <f t="shared" si="5"/>
        <v>360000</v>
      </c>
      <c r="I32" s="68" t="s">
        <v>55</v>
      </c>
      <c r="J32" s="68" t="s">
        <v>48</v>
      </c>
      <c r="K32" s="101">
        <f t="shared" si="6"/>
        <v>36000</v>
      </c>
      <c r="L32" s="123"/>
    </row>
    <row r="33" spans="2:12" x14ac:dyDescent="0.15">
      <c r="B33" s="65" t="s">
        <v>44</v>
      </c>
      <c r="C33" s="65" t="s">
        <v>45</v>
      </c>
      <c r="D33" s="66">
        <v>9000</v>
      </c>
      <c r="E33" s="67">
        <v>30</v>
      </c>
      <c r="F33" s="101">
        <f t="shared" si="4"/>
        <v>324000</v>
      </c>
      <c r="G33" s="67">
        <v>40</v>
      </c>
      <c r="H33" s="101">
        <f t="shared" si="5"/>
        <v>360000</v>
      </c>
      <c r="I33" s="68" t="s">
        <v>55</v>
      </c>
      <c r="J33" s="68" t="s">
        <v>49</v>
      </c>
      <c r="K33" s="101">
        <f t="shared" si="6"/>
        <v>36000</v>
      </c>
      <c r="L33" s="123"/>
    </row>
    <row r="34" spans="2:12" x14ac:dyDescent="0.15">
      <c r="B34" s="65" t="s">
        <v>44</v>
      </c>
      <c r="C34" s="65" t="s">
        <v>45</v>
      </c>
      <c r="D34" s="66">
        <v>7500</v>
      </c>
      <c r="E34" s="67">
        <v>30</v>
      </c>
      <c r="F34" s="101">
        <f t="shared" si="4"/>
        <v>270000</v>
      </c>
      <c r="G34" s="67">
        <v>45</v>
      </c>
      <c r="H34" s="101">
        <f t="shared" si="5"/>
        <v>337500</v>
      </c>
      <c r="I34" s="68" t="s">
        <v>55</v>
      </c>
      <c r="J34" s="68" t="s">
        <v>50</v>
      </c>
      <c r="K34" s="101">
        <f t="shared" si="6"/>
        <v>67500</v>
      </c>
      <c r="L34" s="123"/>
    </row>
    <row r="35" spans="2:12" x14ac:dyDescent="0.15">
      <c r="B35" s="65" t="s">
        <v>44</v>
      </c>
      <c r="C35" s="65" t="s">
        <v>45</v>
      </c>
      <c r="D35" s="66">
        <v>6000</v>
      </c>
      <c r="E35" s="67">
        <v>30</v>
      </c>
      <c r="F35" s="101">
        <f t="shared" si="4"/>
        <v>216000</v>
      </c>
      <c r="G35" s="67">
        <v>45</v>
      </c>
      <c r="H35" s="101">
        <f t="shared" si="5"/>
        <v>270000</v>
      </c>
      <c r="I35" s="68" t="s">
        <v>55</v>
      </c>
      <c r="J35" s="68" t="s">
        <v>51</v>
      </c>
      <c r="K35" s="101">
        <f t="shared" si="6"/>
        <v>54000</v>
      </c>
      <c r="L35" s="123"/>
    </row>
    <row r="36" spans="2:12" x14ac:dyDescent="0.15">
      <c r="B36" s="65" t="s">
        <v>44</v>
      </c>
      <c r="C36" s="65" t="s">
        <v>45</v>
      </c>
      <c r="D36" s="66">
        <v>10000</v>
      </c>
      <c r="E36" s="67">
        <v>30</v>
      </c>
      <c r="F36" s="101">
        <f t="shared" si="4"/>
        <v>360000</v>
      </c>
      <c r="G36" s="67">
        <v>50</v>
      </c>
      <c r="H36" s="101">
        <f t="shared" si="5"/>
        <v>500000</v>
      </c>
      <c r="I36" s="68" t="s">
        <v>55</v>
      </c>
      <c r="J36" s="68" t="s">
        <v>52</v>
      </c>
      <c r="K36" s="101">
        <f t="shared" si="6"/>
        <v>140000</v>
      </c>
      <c r="L36" s="123"/>
    </row>
    <row r="37" spans="2:12" x14ac:dyDescent="0.15">
      <c r="B37" s="65" t="s">
        <v>44</v>
      </c>
      <c r="C37" s="65" t="s">
        <v>45</v>
      </c>
      <c r="D37" s="66">
        <v>11000</v>
      </c>
      <c r="E37" s="67">
        <v>30</v>
      </c>
      <c r="F37" s="101">
        <f t="shared" si="4"/>
        <v>396000</v>
      </c>
      <c r="G37" s="67">
        <v>50</v>
      </c>
      <c r="H37" s="101">
        <f t="shared" si="5"/>
        <v>550000</v>
      </c>
      <c r="I37" s="68" t="s">
        <v>55</v>
      </c>
      <c r="J37" s="68" t="s">
        <v>53</v>
      </c>
      <c r="K37" s="101">
        <f t="shared" si="6"/>
        <v>154000</v>
      </c>
      <c r="L37" s="123"/>
    </row>
    <row r="38" spans="2:12" ht="14.25" thickBot="1" x14ac:dyDescent="0.2">
      <c r="B38" s="65" t="s">
        <v>44</v>
      </c>
      <c r="C38" s="65" t="s">
        <v>45</v>
      </c>
      <c r="D38" s="66">
        <v>12000</v>
      </c>
      <c r="E38" s="67">
        <v>30</v>
      </c>
      <c r="F38" s="102">
        <f t="shared" si="4"/>
        <v>432000</v>
      </c>
      <c r="G38" s="67">
        <v>50</v>
      </c>
      <c r="H38" s="102">
        <f t="shared" si="5"/>
        <v>600000</v>
      </c>
      <c r="I38" s="73" t="s">
        <v>55</v>
      </c>
      <c r="J38" s="73" t="s">
        <v>54</v>
      </c>
      <c r="K38" s="102">
        <f t="shared" si="6"/>
        <v>168000</v>
      </c>
      <c r="L38" s="123"/>
    </row>
    <row r="39" spans="2:12" ht="14.25" thickTop="1" x14ac:dyDescent="0.15">
      <c r="B39" s="120" t="s">
        <v>18</v>
      </c>
      <c r="C39" s="120"/>
      <c r="D39" s="104">
        <f>SUM(D32,D38)</f>
        <v>21000</v>
      </c>
      <c r="E39" s="83"/>
      <c r="F39" s="104">
        <f>SUM(F32,F38)</f>
        <v>756000</v>
      </c>
      <c r="G39" s="83"/>
      <c r="H39" s="104">
        <f>SUM(H32,H38)</f>
        <v>960000</v>
      </c>
      <c r="I39" s="84"/>
      <c r="J39" s="82"/>
      <c r="K39" s="104">
        <f>SUM(K32,K38)</f>
        <v>204000</v>
      </c>
      <c r="L39" s="86"/>
    </row>
    <row r="40" spans="2:12" x14ac:dyDescent="0.15">
      <c r="B40" s="116" t="s">
        <v>17</v>
      </c>
      <c r="C40" s="116"/>
      <c r="D40" s="119" t="s">
        <v>19</v>
      </c>
      <c r="E40" s="119"/>
      <c r="F40" s="119"/>
      <c r="G40" s="119"/>
      <c r="H40" s="119"/>
      <c r="I40" s="119"/>
      <c r="J40" s="119"/>
      <c r="K40" s="19">
        <f>ROUND(K39,0)</f>
        <v>204000</v>
      </c>
      <c r="L40" s="4"/>
    </row>
    <row r="41" spans="2:12" ht="6.75" customHeight="1" x14ac:dyDescent="0.15">
      <c r="B41" s="54"/>
      <c r="C41" s="55"/>
      <c r="D41" s="55"/>
      <c r="E41" s="55"/>
      <c r="F41" s="55"/>
      <c r="G41" s="55"/>
      <c r="H41" s="55"/>
      <c r="I41" s="55"/>
      <c r="J41" s="55"/>
      <c r="K41" s="56"/>
      <c r="L41" s="57"/>
    </row>
    <row r="42" spans="2:12" x14ac:dyDescent="0.15">
      <c r="B42" s="53" t="s">
        <v>5</v>
      </c>
      <c r="C42" s="53"/>
      <c r="D42" s="53"/>
      <c r="E42" s="53"/>
      <c r="F42" s="53"/>
      <c r="G42" s="53"/>
      <c r="H42" s="53"/>
      <c r="I42" s="53"/>
      <c r="J42" s="53"/>
      <c r="K42" s="53"/>
      <c r="L42" s="53"/>
    </row>
    <row r="43" spans="2:12" ht="15" customHeight="1" x14ac:dyDescent="0.15">
      <c r="B43" s="53" t="s">
        <v>33</v>
      </c>
      <c r="C43" s="53"/>
      <c r="D43" s="53"/>
      <c r="E43" s="53"/>
      <c r="F43" s="53"/>
      <c r="G43" s="53"/>
      <c r="H43" s="53"/>
      <c r="I43" s="53"/>
      <c r="J43" s="53"/>
      <c r="K43" s="53"/>
      <c r="L43" s="53"/>
    </row>
    <row r="44" spans="2:12" ht="23.25" customHeight="1" x14ac:dyDescent="0.15">
      <c r="B44" s="121" t="s">
        <v>34</v>
      </c>
      <c r="C44" s="121"/>
      <c r="D44" s="121"/>
      <c r="E44" s="121"/>
      <c r="F44" s="121"/>
      <c r="G44" s="121"/>
      <c r="H44" s="121"/>
      <c r="I44" s="121"/>
      <c r="J44" s="121"/>
      <c r="K44" s="121"/>
      <c r="L44" s="121"/>
    </row>
    <row r="45" spans="2:12" ht="27" customHeight="1" x14ac:dyDescent="0.15">
      <c r="B45" s="121" t="s">
        <v>35</v>
      </c>
      <c r="C45" s="121"/>
      <c r="D45" s="121"/>
      <c r="E45" s="121"/>
      <c r="F45" s="121"/>
      <c r="G45" s="121"/>
      <c r="H45" s="121"/>
      <c r="I45" s="121"/>
      <c r="J45" s="121"/>
      <c r="K45" s="121"/>
      <c r="L45" s="121"/>
    </row>
  </sheetData>
  <mergeCells count="14">
    <mergeCell ref="L9:L17"/>
    <mergeCell ref="L19:L23"/>
    <mergeCell ref="L30:L38"/>
    <mergeCell ref="B3:L3"/>
    <mergeCell ref="C5:G5"/>
    <mergeCell ref="H5:I5"/>
    <mergeCell ref="J5:L5"/>
    <mergeCell ref="B25:C25"/>
    <mergeCell ref="B26:C26"/>
    <mergeCell ref="B39:C39"/>
    <mergeCell ref="B40:C40"/>
    <mergeCell ref="D40:J40"/>
    <mergeCell ref="B44:L44"/>
    <mergeCell ref="B45:L45"/>
  </mergeCells>
  <phoneticPr fontId="2"/>
  <printOptions horizontalCentered="1"/>
  <pageMargins left="0.59055118110236227" right="0.59055118110236227" top="0.51181102362204722" bottom="0.39370078740157483" header="0.27559055118110237" footer="0.3937007874015748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様式3（計算書）</vt:lpstr>
      <vt:lpstr>様式3（記入例）</vt:lpstr>
      <vt:lpstr>'様式3（記入例）'!Print_Area</vt:lpstr>
      <vt:lpstr>'様式3（計算書）'!Print_Area</vt:lpstr>
    </vt:vector>
  </TitlesOfParts>
  <Company>佐賀県土木部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佐賀県土木部</dc:creator>
  <cp:lastModifiedBy>Windows ユーザー</cp:lastModifiedBy>
  <cp:lastPrinted>2023-06-06T08:00:22Z</cp:lastPrinted>
  <dcterms:created xsi:type="dcterms:W3CDTF">2008-07-30T07:02:24Z</dcterms:created>
  <dcterms:modified xsi:type="dcterms:W3CDTF">2025-07-08T06:00:29Z</dcterms:modified>
</cp:coreProperties>
</file>