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92.168.50.239\share\予算関係\公共\◆経営比較分析表\R3決算\06_HP掲載\"/>
    </mc:Choice>
  </mc:AlternateContent>
  <workbookProtection workbookAlgorithmName="SHA-512" workbookHashValue="0RrcD56wIpvy0MPZ3jcwvx/AGW23X1fhJzkkTbw92YaztTb2WwuD0BnR5THtDGJgF2+N7UMXz/CHxD/pLLEe+A==" workbookSaltValue="izIpVylzkfD63OCBLxAeGA==" workbookSpinCount="100000" lockStructure="1"/>
  <bookViews>
    <workbookView xWindow="0" yWindow="0" windowWidth="20490" windowHeight="715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AT8" i="4" s="1"/>
  <c r="S6" i="5"/>
  <c r="AL8" i="4" s="1"/>
  <c r="R6" i="5"/>
  <c r="Q6" i="5"/>
  <c r="W10" i="4" s="1"/>
  <c r="P6" i="5"/>
  <c r="P10" i="4" s="1"/>
  <c r="O6" i="5"/>
  <c r="I10" i="4" s="1"/>
  <c r="N6" i="5"/>
  <c r="M6" i="5"/>
  <c r="L6" i="5"/>
  <c r="W8" i="4" s="1"/>
  <c r="K6" i="5"/>
  <c r="P8" i="4" s="1"/>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AL10" i="4"/>
  <c r="AD10" i="4"/>
  <c r="B10" i="4"/>
  <c r="AD8" i="4"/>
  <c r="I8" i="4"/>
  <c r="B8" i="4"/>
</calcChain>
</file>

<file path=xl/sharedStrings.xml><?xml version="1.0" encoding="utf-8"?>
<sst xmlns="http://schemas.openxmlformats.org/spreadsheetml/2006/main" count="297" uniqueCount="118">
  <si>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</si>
  <si>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</si>
  <si>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</si>
  <si>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</si>
  <si>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</si>
  <si>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</si>
  <si>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</si>
  <si>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</si>
  <si>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</si>
  <si>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</si>
  <si>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</si>
  <si>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</si>
  <si>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</si>
  <si>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</si>
  <si>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</si>
  <si>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</si>
  <si>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</si>
  <si>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</si>
  <si>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</si>
  <si>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</si>
  <si>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</si>
  <si>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</si>
  <si>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</si>
  <si>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</si>
  <si>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</si>
  <si>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</si>
  <si>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</si>
  <si>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</si>
  <si>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</si>
  <si>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</si>
  <si>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</si>
  <si>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</si>
  <si>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</si>
  <si>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</si>
  <si>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</si>
  <si>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</si>
  <si>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</si>
  <si>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</si>
  <si>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</si>
  <si>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</si>
  <si>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</si>
  <si>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</si>
  <si>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</si>
  <si>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</si>
  <si>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</si>
  <si>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</si>
  <si>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</si>
  <si>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</si>
  <si>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</si>
  <si>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</si>
  <si>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</si>
  <si>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</si>
  <si>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</si>
  <si>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</si>
  <si>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</si>
  <si>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</si>
  <si>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</si>
  <si>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</si>
  <si>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</si>
  <si>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</si>
  <si>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</si>
  <si>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</si>
  <si>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</si>
  <si>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</si>
  <si>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</si>
  <si>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</si>
  <si>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</si>
  <si>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</si>
  <si>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</si>
  <si>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</si>
  <si>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</si>
  <si>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</si>
  <si>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</si>
  <si>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</si>
  <si>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</si>
  <si>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</si>
  <si>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</si>
  <si>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</si>
  <si>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</si>
  <si>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</si>
  <si>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</si>
  <si>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</si>
  <si>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</si>
  <si>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</si>
  <si>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</si>
  <si>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</si>
  <si>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</si>
  <si>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</si>
  <si>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</si>
  <si>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</si>
  <si>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</si>
  <si>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</si>
  <si>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</si>
  <si>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</si>
  <si>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</si>
  <si>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</si>
  <si>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八戸市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</si>
  <si>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</si>
  <si>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</si>
  <si>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</si>
  <si>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</si>
  <si>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</si>
  <si>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</si>
  <si>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</si>
  <si>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</si>
  <si>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</si>
  <si>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</si>
  <si>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</si>
  <si>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</si>
  <si>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</si>
  <si>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</si>
  <si>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</si>
  <si>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</si>
  <si>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</si>
  <si>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</si>
  <si>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xml:space="preserve">①経常収支比率
・令和3年度は経常利益がでたが、使用料収入だけでは経費を賄いきれず、一般会計からの繰入金で補っている状況である。接続率の向上による収益の確保や更なる費用節減等、経営の改善に取組む必要がある。
②累積欠損金比率
・法適用初年度（令和2年度）の赤字分が累積欠損金となっており、令和3年度の黒字分だけ減少した。今後も経営の改善に取り組むことで毎年度の黒字を継続し、累積欠損金の解消を目指す。
③流動比率
・企業債償還金が多額のため流動比率が低いが、企業債償還については一般会計からの繰入金で返済する見込みとなっている。
④企業債残高対事業規模比率
・現状は類似団体よりも高い値となっているが、新規の建設工事は終了しており、大規模な改築更新の見込もないことから、今後は企業債残高が減少していく。
⑤経費回収率及び⑥汚水処理原価
・使用料収入の確保と汚水処理費の削減に努めることで、指標の改善を目指す。
⑦施設利用率
・類似団体平均を下回っており、将来の人口減少も見込まれることから、施設の更新時期を迎えた際は、統廃合や規模の縮小についても検討する。
⑧水洗化率
・接続促進に取り組み、指標の改善を目指す。
</t>
    <rPh sb="9" eb="11">
      <t>レイワ</t>
    </rPh>
    <rPh sb="12" eb="14">
      <t>ネンド</t>
    </rPh>
    <rPh sb="15" eb="17">
      <t>ケイジョウ</t>
    </rPh>
    <rPh sb="33" eb="35">
      <t>ケイヒ</t>
    </rPh>
    <rPh sb="64" eb="67">
      <t>セツゾクリツ</t>
    </rPh>
    <rPh sb="68" eb="70">
      <t>コウジョウ</t>
    </rPh>
    <rPh sb="73" eb="75">
      <t>シュウエキ</t>
    </rPh>
    <rPh sb="76" eb="78">
      <t>カクホ</t>
    </rPh>
    <rPh sb="114" eb="117">
      <t>ホウテキヨウ</t>
    </rPh>
    <rPh sb="117" eb="120">
      <t>ショネンド</t>
    </rPh>
    <rPh sb="130" eb="131">
      <t>ブン</t>
    </rPh>
    <rPh sb="144" eb="146">
      <t>レイワ</t>
    </rPh>
    <rPh sb="147" eb="149">
      <t>ネンド</t>
    </rPh>
    <rPh sb="150" eb="153">
      <t>クロジブン</t>
    </rPh>
    <rPh sb="155" eb="157">
      <t>ゲンショウ</t>
    </rPh>
    <rPh sb="163" eb="165">
      <t>ケイエイ</t>
    </rPh>
    <rPh sb="166" eb="168">
      <t>カイゼン</t>
    </rPh>
    <rPh sb="169" eb="170">
      <t>ト</t>
    </rPh>
    <rPh sb="171" eb="172">
      <t>ク</t>
    </rPh>
    <rPh sb="176" eb="179">
      <t>マイネンド</t>
    </rPh>
    <rPh sb="180" eb="182">
      <t>クロジ</t>
    </rPh>
    <rPh sb="183" eb="185">
      <t>ケイゾク</t>
    </rPh>
    <rPh sb="187" eb="189">
      <t>ルイセキ</t>
    </rPh>
    <rPh sb="189" eb="192">
      <t>ケッソンキン</t>
    </rPh>
    <rPh sb="193" eb="195">
      <t>カイショウ</t>
    </rPh>
    <rPh sb="196" eb="198">
      <t>メザ</t>
    </rPh>
    <rPh sb="325" eb="327">
      <t>ミコミ</t>
    </rPh>
    <rPh sb="427" eb="429">
      <t>ショウライ</t>
    </rPh>
    <rPh sb="430" eb="434">
      <t>ジンコウゲンショウ</t>
    </rPh>
    <rPh sb="435" eb="437">
      <t>ミコ</t>
    </rPh>
    <rPh sb="445" eb="447">
      <t>シセツ</t>
    </rPh>
    <rPh sb="448" eb="452">
      <t>コウシンジキ</t>
    </rPh>
    <rPh sb="453" eb="454">
      <t>ムカ</t>
    </rPh>
    <rPh sb="456" eb="457">
      <t>サイ</t>
    </rPh>
    <rPh sb="459" eb="462">
      <t>トウハイゴウ</t>
    </rPh>
    <rPh sb="463" eb="465">
      <t>キボ</t>
    </rPh>
    <rPh sb="466" eb="468">
      <t>シュクショウ</t>
    </rPh>
    <rPh sb="473" eb="475">
      <t>ケントウ</t>
    </rPh>
    <phoneticPr fontId="4"/>
  </si>
  <si>
    <t>・今のところ大規模な改築・更新の必要性は無い。
・今後の老朽化対策については、令和元年度に最適整備構想を策定していることから、この構想に基づいて、計画的に実施していく予定である。
・将来の人口減少が見込まれる地域であり、改築・更新を実施してもその経費を回収できるだけの収入を見込むことが困難であるため、現状の施設を適切に維持修繕し、できるだけ長く使用していく。</t>
    <rPh sb="93" eb="95">
      <t>ショウライ</t>
    </rPh>
    <rPh sb="96" eb="100">
      <t>ジンコウゲンショウ</t>
    </rPh>
    <rPh sb="101" eb="103">
      <t>ミコ</t>
    </rPh>
    <rPh sb="106" eb="108">
      <t>チイキ</t>
    </rPh>
    <rPh sb="112" eb="114">
      <t>カイチク</t>
    </rPh>
    <rPh sb="115" eb="117">
      <t>コウシン</t>
    </rPh>
    <rPh sb="118" eb="120">
      <t>ジッシ</t>
    </rPh>
    <rPh sb="125" eb="127">
      <t>ケイヒ</t>
    </rPh>
    <rPh sb="128" eb="130">
      <t>カイシュウ</t>
    </rPh>
    <rPh sb="136" eb="138">
      <t>シュウニュウ</t>
    </rPh>
    <rPh sb="139" eb="141">
      <t>ミコ</t>
    </rPh>
    <rPh sb="145" eb="147">
      <t>コンナン</t>
    </rPh>
    <rPh sb="153" eb="155">
      <t>ゲンジョウ</t>
    </rPh>
    <rPh sb="156" eb="158">
      <t>シセツ</t>
    </rPh>
    <rPh sb="159" eb="161">
      <t>テキセツ</t>
    </rPh>
    <rPh sb="162" eb="164">
      <t>イジ</t>
    </rPh>
    <rPh sb="164" eb="166">
      <t>シュウゼン</t>
    </rPh>
    <rPh sb="173" eb="174">
      <t>ナガ</t>
    </rPh>
    <rPh sb="175" eb="177">
      <t>シヨウ</t>
    </rPh>
    <phoneticPr fontId="4"/>
  </si>
  <si>
    <t>・当市の農業集落排水事業は、農業用用排水の水質保全などを目的に、4地区で実施している。
・処理区域内人口密度が低く、水洗化率も低いため、全体的に効率が悪く、汚水処理原価が高くなり、経費回収率は低い状況である。
・今後の人口減少が見込まれる地域でもあることから、水洗化率が向上したとしても、使用料収入ですべての経費を賄うことは困難である。
・当面は計画的かつ効率的な維持修繕に努める等、更なる経営改善を図り、将来にわたって事業を継続できるよう、安定した事業経営を目指す。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</si>
</sst>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7713-4A6D-9F58-9945372FE97D}"/>
            </c:ext>
          </c:extLst>
        </c:ser>
        <c:dLbls>
          <c:showLegendKey val="0"/>
          <c:showVal val="0"/>
          <c:showCatName val="0"/>
          <c:showSerName val="0"/>
          <c:showPercent val="0"/>
          <c:showBubbleSize val="0"/>
        </c:dLbls>
        <c:gapWidth val="150"/>
        <c:axId val="428056016"/>
        <c:axId val="428056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0.25</c:v>
                </c:pt>
                <c:pt idx="4">
                  <c:v>0.05</c:v>
                </c:pt>
              </c:numCache>
            </c:numRef>
          </c:val>
          <c:smooth val="0"/>
          <c:extLst>
            <c:ext xmlns:c16="http://schemas.microsoft.com/office/drawing/2014/chart" uri="{C3380CC4-5D6E-409C-BE32-E72D297353CC}">
              <c16:uniqueId val="{00000001-7713-4A6D-9F58-9945372FE97D}"/>
            </c:ext>
          </c:extLst>
        </c:ser>
        <c:dLbls>
          <c:showLegendKey val="0"/>
          <c:showVal val="0"/>
          <c:showCatName val="0"/>
          <c:showSerName val="0"/>
          <c:showPercent val="0"/>
          <c:showBubbleSize val="0"/>
        </c:dLbls>
        <c:marker val="1"/>
        <c:smooth val="0"/>
        <c:axId val="428056016"/>
        <c:axId val="428056400"/>
      </c:lineChart>
      <c:dateAx>
        <c:axId val="428056016"/>
        <c:scaling>
          <c:orientation val="minMax"/>
        </c:scaling>
        <c:delete val="1"/>
        <c:axPos val="b"/>
        <c:numFmt formatCode="&quot;H&quot;yy" sourceLinked="1"/>
        <c:majorTickMark val="none"/>
        <c:minorTickMark val="none"/>
        <c:tickLblPos val="none"/>
        <c:crossAx val="428056400"/>
        <c:crosses val="autoZero"/>
        <c:auto val="1"/>
        <c:lblOffset val="100"/>
        <c:baseTimeUnit val="years"/>
      </c:dateAx>
      <c:valAx>
        <c:axId val="428056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8056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25.6</c:v>
                </c:pt>
                <c:pt idx="4">
                  <c:v>26.38</c:v>
                </c:pt>
              </c:numCache>
            </c:numRef>
          </c:val>
          <c:extLst>
            <c:ext xmlns:c16="http://schemas.microsoft.com/office/drawing/2014/chart" uri="{C3380CC4-5D6E-409C-BE32-E72D297353CC}">
              <c16:uniqueId val="{00000000-FF3F-4779-ABF3-53F8B9A6EBC6}"/>
            </c:ext>
          </c:extLst>
        </c:ser>
        <c:dLbls>
          <c:showLegendKey val="0"/>
          <c:showVal val="0"/>
          <c:showCatName val="0"/>
          <c:showSerName val="0"/>
          <c:showPercent val="0"/>
          <c:showBubbleSize val="0"/>
        </c:dLbls>
        <c:gapWidth val="150"/>
        <c:axId val="429795352"/>
        <c:axId val="429796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54.83</c:v>
                </c:pt>
                <c:pt idx="4">
                  <c:v>66.53</c:v>
                </c:pt>
              </c:numCache>
            </c:numRef>
          </c:val>
          <c:smooth val="0"/>
          <c:extLst>
            <c:ext xmlns:c16="http://schemas.microsoft.com/office/drawing/2014/chart" uri="{C3380CC4-5D6E-409C-BE32-E72D297353CC}">
              <c16:uniqueId val="{00000001-FF3F-4779-ABF3-53F8B9A6EBC6}"/>
            </c:ext>
          </c:extLst>
        </c:ser>
        <c:dLbls>
          <c:showLegendKey val="0"/>
          <c:showVal val="0"/>
          <c:showCatName val="0"/>
          <c:showSerName val="0"/>
          <c:showPercent val="0"/>
          <c:showBubbleSize val="0"/>
        </c:dLbls>
        <c:marker val="1"/>
        <c:smooth val="0"/>
        <c:axId val="429795352"/>
        <c:axId val="429796136"/>
      </c:lineChart>
      <c:dateAx>
        <c:axId val="429795352"/>
        <c:scaling>
          <c:orientation val="minMax"/>
        </c:scaling>
        <c:delete val="1"/>
        <c:axPos val="b"/>
        <c:numFmt formatCode="&quot;H&quot;yy" sourceLinked="1"/>
        <c:majorTickMark val="none"/>
        <c:minorTickMark val="none"/>
        <c:tickLblPos val="none"/>
        <c:crossAx val="429796136"/>
        <c:crosses val="autoZero"/>
        <c:auto val="1"/>
        <c:lblOffset val="100"/>
        <c:baseTimeUnit val="years"/>
      </c:dateAx>
      <c:valAx>
        <c:axId val="429796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9795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79.78</c:v>
                </c:pt>
                <c:pt idx="4">
                  <c:v>80.37</c:v>
                </c:pt>
              </c:numCache>
            </c:numRef>
          </c:val>
          <c:extLst>
            <c:ext xmlns:c16="http://schemas.microsoft.com/office/drawing/2014/chart" uri="{C3380CC4-5D6E-409C-BE32-E72D297353CC}">
              <c16:uniqueId val="{00000000-290B-462E-AFEF-87E14AC11BF1}"/>
            </c:ext>
          </c:extLst>
        </c:ser>
        <c:dLbls>
          <c:showLegendKey val="0"/>
          <c:showVal val="0"/>
          <c:showCatName val="0"/>
          <c:showSerName val="0"/>
          <c:showPercent val="0"/>
          <c:showBubbleSize val="0"/>
        </c:dLbls>
        <c:gapWidth val="150"/>
        <c:axId val="428174448"/>
        <c:axId val="429853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84.7</c:v>
                </c:pt>
                <c:pt idx="4">
                  <c:v>84.67</c:v>
                </c:pt>
              </c:numCache>
            </c:numRef>
          </c:val>
          <c:smooth val="0"/>
          <c:extLst>
            <c:ext xmlns:c16="http://schemas.microsoft.com/office/drawing/2014/chart" uri="{C3380CC4-5D6E-409C-BE32-E72D297353CC}">
              <c16:uniqueId val="{00000001-290B-462E-AFEF-87E14AC11BF1}"/>
            </c:ext>
          </c:extLst>
        </c:ser>
        <c:dLbls>
          <c:showLegendKey val="0"/>
          <c:showVal val="0"/>
          <c:showCatName val="0"/>
          <c:showSerName val="0"/>
          <c:showPercent val="0"/>
          <c:showBubbleSize val="0"/>
        </c:dLbls>
        <c:marker val="1"/>
        <c:smooth val="0"/>
        <c:axId val="428174448"/>
        <c:axId val="429853544"/>
      </c:lineChart>
      <c:dateAx>
        <c:axId val="428174448"/>
        <c:scaling>
          <c:orientation val="minMax"/>
        </c:scaling>
        <c:delete val="1"/>
        <c:axPos val="b"/>
        <c:numFmt formatCode="&quot;H&quot;yy" sourceLinked="1"/>
        <c:majorTickMark val="none"/>
        <c:minorTickMark val="none"/>
        <c:tickLblPos val="none"/>
        <c:crossAx val="429853544"/>
        <c:crosses val="autoZero"/>
        <c:auto val="1"/>
        <c:lblOffset val="100"/>
        <c:baseTimeUnit val="years"/>
      </c:dateAx>
      <c:valAx>
        <c:axId val="429853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8174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79.069999999999993</c:v>
                </c:pt>
                <c:pt idx="4">
                  <c:v>100.72</c:v>
                </c:pt>
              </c:numCache>
            </c:numRef>
          </c:val>
          <c:extLst>
            <c:ext xmlns:c16="http://schemas.microsoft.com/office/drawing/2014/chart" uri="{C3380CC4-5D6E-409C-BE32-E72D297353CC}">
              <c16:uniqueId val="{00000000-A62F-4B79-A024-ED87286F1C3B}"/>
            </c:ext>
          </c:extLst>
        </c:ser>
        <c:dLbls>
          <c:showLegendKey val="0"/>
          <c:showVal val="0"/>
          <c:showCatName val="0"/>
          <c:showSerName val="0"/>
          <c:showPercent val="0"/>
          <c:showBubbleSize val="0"/>
        </c:dLbls>
        <c:gapWidth val="150"/>
        <c:axId val="428839856"/>
        <c:axId val="428840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106.37</c:v>
                </c:pt>
                <c:pt idx="4">
                  <c:v>106.07</c:v>
                </c:pt>
              </c:numCache>
            </c:numRef>
          </c:val>
          <c:smooth val="0"/>
          <c:extLst>
            <c:ext xmlns:c16="http://schemas.microsoft.com/office/drawing/2014/chart" uri="{C3380CC4-5D6E-409C-BE32-E72D297353CC}">
              <c16:uniqueId val="{00000001-A62F-4B79-A024-ED87286F1C3B}"/>
            </c:ext>
          </c:extLst>
        </c:ser>
        <c:dLbls>
          <c:showLegendKey val="0"/>
          <c:showVal val="0"/>
          <c:showCatName val="0"/>
          <c:showSerName val="0"/>
          <c:showPercent val="0"/>
          <c:showBubbleSize val="0"/>
        </c:dLbls>
        <c:marker val="1"/>
        <c:smooth val="0"/>
        <c:axId val="428839856"/>
        <c:axId val="428840240"/>
      </c:lineChart>
      <c:dateAx>
        <c:axId val="428839856"/>
        <c:scaling>
          <c:orientation val="minMax"/>
        </c:scaling>
        <c:delete val="1"/>
        <c:axPos val="b"/>
        <c:numFmt formatCode="&quot;H&quot;yy" sourceLinked="1"/>
        <c:majorTickMark val="none"/>
        <c:minorTickMark val="none"/>
        <c:tickLblPos val="none"/>
        <c:crossAx val="428840240"/>
        <c:crosses val="autoZero"/>
        <c:auto val="1"/>
        <c:lblOffset val="100"/>
        <c:baseTimeUnit val="years"/>
      </c:dateAx>
      <c:valAx>
        <c:axId val="428840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883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3.34</c:v>
                </c:pt>
                <c:pt idx="4">
                  <c:v>6.67</c:v>
                </c:pt>
              </c:numCache>
            </c:numRef>
          </c:val>
          <c:extLst>
            <c:ext xmlns:c16="http://schemas.microsoft.com/office/drawing/2014/chart" uri="{C3380CC4-5D6E-409C-BE32-E72D297353CC}">
              <c16:uniqueId val="{00000000-09AA-4054-A1E7-DD2982F149B8}"/>
            </c:ext>
          </c:extLst>
        </c:ser>
        <c:dLbls>
          <c:showLegendKey val="0"/>
          <c:showVal val="0"/>
          <c:showCatName val="0"/>
          <c:showSerName val="0"/>
          <c:showPercent val="0"/>
          <c:showBubbleSize val="0"/>
        </c:dLbls>
        <c:gapWidth val="150"/>
        <c:axId val="429505824"/>
        <c:axId val="429506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20.34</c:v>
                </c:pt>
                <c:pt idx="4">
                  <c:v>21.85</c:v>
                </c:pt>
              </c:numCache>
            </c:numRef>
          </c:val>
          <c:smooth val="0"/>
          <c:extLst>
            <c:ext xmlns:c16="http://schemas.microsoft.com/office/drawing/2014/chart" uri="{C3380CC4-5D6E-409C-BE32-E72D297353CC}">
              <c16:uniqueId val="{00000001-09AA-4054-A1E7-DD2982F149B8}"/>
            </c:ext>
          </c:extLst>
        </c:ser>
        <c:dLbls>
          <c:showLegendKey val="0"/>
          <c:showVal val="0"/>
          <c:showCatName val="0"/>
          <c:showSerName val="0"/>
          <c:showPercent val="0"/>
          <c:showBubbleSize val="0"/>
        </c:dLbls>
        <c:marker val="1"/>
        <c:smooth val="0"/>
        <c:axId val="429505824"/>
        <c:axId val="429506208"/>
      </c:lineChart>
      <c:dateAx>
        <c:axId val="429505824"/>
        <c:scaling>
          <c:orientation val="minMax"/>
        </c:scaling>
        <c:delete val="1"/>
        <c:axPos val="b"/>
        <c:numFmt formatCode="&quot;H&quot;yy" sourceLinked="1"/>
        <c:majorTickMark val="none"/>
        <c:minorTickMark val="none"/>
        <c:tickLblPos val="none"/>
        <c:crossAx val="429506208"/>
        <c:crosses val="autoZero"/>
        <c:auto val="1"/>
        <c:lblOffset val="100"/>
        <c:baseTimeUnit val="years"/>
      </c:dateAx>
      <c:valAx>
        <c:axId val="429506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9505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FB10-467E-AC4A-6740DA6737DD}"/>
            </c:ext>
          </c:extLst>
        </c:ser>
        <c:dLbls>
          <c:showLegendKey val="0"/>
          <c:showVal val="0"/>
          <c:showCatName val="0"/>
          <c:showSerName val="0"/>
          <c:showPercent val="0"/>
          <c:showBubbleSize val="0"/>
        </c:dLbls>
        <c:gapWidth val="150"/>
        <c:axId val="428176408"/>
        <c:axId val="42817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
                  <c:v>0</c:v>
                </c:pt>
                <c:pt idx="4" formatCode="#,##0.00;&quot;△&quot;#,##0.00">
                  <c:v>0</c:v>
                </c:pt>
              </c:numCache>
            </c:numRef>
          </c:val>
          <c:smooth val="0"/>
          <c:extLst>
            <c:ext xmlns:c16="http://schemas.microsoft.com/office/drawing/2014/chart" uri="{C3380CC4-5D6E-409C-BE32-E72D297353CC}">
              <c16:uniqueId val="{00000001-FB10-467E-AC4A-6740DA6737DD}"/>
            </c:ext>
          </c:extLst>
        </c:ser>
        <c:dLbls>
          <c:showLegendKey val="0"/>
          <c:showVal val="0"/>
          <c:showCatName val="0"/>
          <c:showSerName val="0"/>
          <c:showPercent val="0"/>
          <c:showBubbleSize val="0"/>
        </c:dLbls>
        <c:marker val="1"/>
        <c:smooth val="0"/>
        <c:axId val="428176408"/>
        <c:axId val="428173664"/>
      </c:lineChart>
      <c:dateAx>
        <c:axId val="428176408"/>
        <c:scaling>
          <c:orientation val="minMax"/>
        </c:scaling>
        <c:delete val="1"/>
        <c:axPos val="b"/>
        <c:numFmt formatCode="&quot;H&quot;yy" sourceLinked="1"/>
        <c:majorTickMark val="none"/>
        <c:minorTickMark val="none"/>
        <c:tickLblPos val="none"/>
        <c:crossAx val="428173664"/>
        <c:crosses val="autoZero"/>
        <c:auto val="1"/>
        <c:lblOffset val="100"/>
        <c:baseTimeUnit val="years"/>
      </c:dateAx>
      <c:valAx>
        <c:axId val="42817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8176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c:v>127.89</c:v>
                </c:pt>
                <c:pt idx="4">
                  <c:v>124.59</c:v>
                </c:pt>
              </c:numCache>
            </c:numRef>
          </c:val>
          <c:extLst>
            <c:ext xmlns:c16="http://schemas.microsoft.com/office/drawing/2014/chart" uri="{C3380CC4-5D6E-409C-BE32-E72D297353CC}">
              <c16:uniqueId val="{00000000-459A-4AB3-A23D-5B55037E7951}"/>
            </c:ext>
          </c:extLst>
        </c:ser>
        <c:dLbls>
          <c:showLegendKey val="0"/>
          <c:showVal val="0"/>
          <c:showCatName val="0"/>
          <c:showSerName val="0"/>
          <c:showPercent val="0"/>
          <c:showBubbleSize val="0"/>
        </c:dLbls>
        <c:gapWidth val="150"/>
        <c:axId val="428176016"/>
        <c:axId val="428174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139.02000000000001</c:v>
                </c:pt>
                <c:pt idx="4">
                  <c:v>132.04</c:v>
                </c:pt>
              </c:numCache>
            </c:numRef>
          </c:val>
          <c:smooth val="0"/>
          <c:extLst>
            <c:ext xmlns:c16="http://schemas.microsoft.com/office/drawing/2014/chart" uri="{C3380CC4-5D6E-409C-BE32-E72D297353CC}">
              <c16:uniqueId val="{00000001-459A-4AB3-A23D-5B55037E7951}"/>
            </c:ext>
          </c:extLst>
        </c:ser>
        <c:dLbls>
          <c:showLegendKey val="0"/>
          <c:showVal val="0"/>
          <c:showCatName val="0"/>
          <c:showSerName val="0"/>
          <c:showPercent val="0"/>
          <c:showBubbleSize val="0"/>
        </c:dLbls>
        <c:marker val="1"/>
        <c:smooth val="0"/>
        <c:axId val="428176016"/>
        <c:axId val="428174840"/>
      </c:lineChart>
      <c:dateAx>
        <c:axId val="428176016"/>
        <c:scaling>
          <c:orientation val="minMax"/>
        </c:scaling>
        <c:delete val="1"/>
        <c:axPos val="b"/>
        <c:numFmt formatCode="&quot;H&quot;yy" sourceLinked="1"/>
        <c:majorTickMark val="none"/>
        <c:minorTickMark val="none"/>
        <c:tickLblPos val="none"/>
        <c:crossAx val="428174840"/>
        <c:crosses val="autoZero"/>
        <c:auto val="1"/>
        <c:lblOffset val="100"/>
        <c:baseTimeUnit val="years"/>
      </c:dateAx>
      <c:valAx>
        <c:axId val="428174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8176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11.75</c:v>
                </c:pt>
                <c:pt idx="4">
                  <c:v>15.65</c:v>
                </c:pt>
              </c:numCache>
            </c:numRef>
          </c:val>
          <c:extLst>
            <c:ext xmlns:c16="http://schemas.microsoft.com/office/drawing/2014/chart" uri="{C3380CC4-5D6E-409C-BE32-E72D297353CC}">
              <c16:uniqueId val="{00000000-F89D-4342-9429-B863B72DB442}"/>
            </c:ext>
          </c:extLst>
        </c:ser>
        <c:dLbls>
          <c:showLegendKey val="0"/>
          <c:showVal val="0"/>
          <c:showCatName val="0"/>
          <c:showSerName val="0"/>
          <c:showPercent val="0"/>
          <c:showBubbleSize val="0"/>
        </c:dLbls>
        <c:gapWidth val="150"/>
        <c:axId val="429789472"/>
        <c:axId val="429789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29.13</c:v>
                </c:pt>
                <c:pt idx="4">
                  <c:v>35.69</c:v>
                </c:pt>
              </c:numCache>
            </c:numRef>
          </c:val>
          <c:smooth val="0"/>
          <c:extLst>
            <c:ext xmlns:c16="http://schemas.microsoft.com/office/drawing/2014/chart" uri="{C3380CC4-5D6E-409C-BE32-E72D297353CC}">
              <c16:uniqueId val="{00000001-F89D-4342-9429-B863B72DB442}"/>
            </c:ext>
          </c:extLst>
        </c:ser>
        <c:dLbls>
          <c:showLegendKey val="0"/>
          <c:showVal val="0"/>
          <c:showCatName val="0"/>
          <c:showSerName val="0"/>
          <c:showPercent val="0"/>
          <c:showBubbleSize val="0"/>
        </c:dLbls>
        <c:marker val="1"/>
        <c:smooth val="0"/>
        <c:axId val="429789472"/>
        <c:axId val="429789864"/>
      </c:lineChart>
      <c:dateAx>
        <c:axId val="429789472"/>
        <c:scaling>
          <c:orientation val="minMax"/>
        </c:scaling>
        <c:delete val="1"/>
        <c:axPos val="b"/>
        <c:numFmt formatCode="&quot;H&quot;yy" sourceLinked="1"/>
        <c:majorTickMark val="none"/>
        <c:minorTickMark val="none"/>
        <c:tickLblPos val="none"/>
        <c:crossAx val="429789864"/>
        <c:crosses val="autoZero"/>
        <c:auto val="1"/>
        <c:lblOffset val="100"/>
        <c:baseTimeUnit val="years"/>
      </c:dateAx>
      <c:valAx>
        <c:axId val="429789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9789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3007.94</c:v>
                </c:pt>
                <c:pt idx="4">
                  <c:v>2853.8</c:v>
                </c:pt>
              </c:numCache>
            </c:numRef>
          </c:val>
          <c:extLst>
            <c:ext xmlns:c16="http://schemas.microsoft.com/office/drawing/2014/chart" uri="{C3380CC4-5D6E-409C-BE32-E72D297353CC}">
              <c16:uniqueId val="{00000000-1F62-48F9-8666-0231D15DB31F}"/>
            </c:ext>
          </c:extLst>
        </c:ser>
        <c:dLbls>
          <c:showLegendKey val="0"/>
          <c:showVal val="0"/>
          <c:showCatName val="0"/>
          <c:showSerName val="0"/>
          <c:showPercent val="0"/>
          <c:showBubbleSize val="0"/>
        </c:dLbls>
        <c:gapWidth val="150"/>
        <c:axId val="429791824"/>
        <c:axId val="429792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867.83</c:v>
                </c:pt>
                <c:pt idx="4">
                  <c:v>791.76</c:v>
                </c:pt>
              </c:numCache>
            </c:numRef>
          </c:val>
          <c:smooth val="0"/>
          <c:extLst>
            <c:ext xmlns:c16="http://schemas.microsoft.com/office/drawing/2014/chart" uri="{C3380CC4-5D6E-409C-BE32-E72D297353CC}">
              <c16:uniqueId val="{00000001-1F62-48F9-8666-0231D15DB31F}"/>
            </c:ext>
          </c:extLst>
        </c:ser>
        <c:dLbls>
          <c:showLegendKey val="0"/>
          <c:showVal val="0"/>
          <c:showCatName val="0"/>
          <c:showSerName val="0"/>
          <c:showPercent val="0"/>
          <c:showBubbleSize val="0"/>
        </c:dLbls>
        <c:marker val="1"/>
        <c:smooth val="0"/>
        <c:axId val="429791824"/>
        <c:axId val="429792608"/>
      </c:lineChart>
      <c:dateAx>
        <c:axId val="429791824"/>
        <c:scaling>
          <c:orientation val="minMax"/>
        </c:scaling>
        <c:delete val="1"/>
        <c:axPos val="b"/>
        <c:numFmt formatCode="&quot;H&quot;yy" sourceLinked="1"/>
        <c:majorTickMark val="none"/>
        <c:minorTickMark val="none"/>
        <c:tickLblPos val="none"/>
        <c:crossAx val="429792608"/>
        <c:crosses val="autoZero"/>
        <c:auto val="1"/>
        <c:lblOffset val="100"/>
        <c:baseTimeUnit val="years"/>
      </c:dateAx>
      <c:valAx>
        <c:axId val="429792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979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53.88</c:v>
                </c:pt>
                <c:pt idx="4">
                  <c:v>51.02</c:v>
                </c:pt>
              </c:numCache>
            </c:numRef>
          </c:val>
          <c:extLst>
            <c:ext xmlns:c16="http://schemas.microsoft.com/office/drawing/2014/chart" uri="{C3380CC4-5D6E-409C-BE32-E72D297353CC}">
              <c16:uniqueId val="{00000000-E47C-4AEC-AD0A-29092FDD4126}"/>
            </c:ext>
          </c:extLst>
        </c:ser>
        <c:dLbls>
          <c:showLegendKey val="0"/>
          <c:showVal val="0"/>
          <c:showCatName val="0"/>
          <c:showSerName val="0"/>
          <c:showPercent val="0"/>
          <c:showBubbleSize val="0"/>
        </c:dLbls>
        <c:gapWidth val="150"/>
        <c:axId val="429790648"/>
        <c:axId val="429793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57.08</c:v>
                </c:pt>
                <c:pt idx="4">
                  <c:v>56.26</c:v>
                </c:pt>
              </c:numCache>
            </c:numRef>
          </c:val>
          <c:smooth val="0"/>
          <c:extLst>
            <c:ext xmlns:c16="http://schemas.microsoft.com/office/drawing/2014/chart" uri="{C3380CC4-5D6E-409C-BE32-E72D297353CC}">
              <c16:uniqueId val="{00000001-E47C-4AEC-AD0A-29092FDD4126}"/>
            </c:ext>
          </c:extLst>
        </c:ser>
        <c:dLbls>
          <c:showLegendKey val="0"/>
          <c:showVal val="0"/>
          <c:showCatName val="0"/>
          <c:showSerName val="0"/>
          <c:showPercent val="0"/>
          <c:showBubbleSize val="0"/>
        </c:dLbls>
        <c:marker val="1"/>
        <c:smooth val="0"/>
        <c:axId val="429790648"/>
        <c:axId val="429793392"/>
      </c:lineChart>
      <c:dateAx>
        <c:axId val="429790648"/>
        <c:scaling>
          <c:orientation val="minMax"/>
        </c:scaling>
        <c:delete val="1"/>
        <c:axPos val="b"/>
        <c:numFmt formatCode="&quot;H&quot;yy" sourceLinked="1"/>
        <c:majorTickMark val="none"/>
        <c:minorTickMark val="none"/>
        <c:tickLblPos val="none"/>
        <c:crossAx val="429793392"/>
        <c:crosses val="autoZero"/>
        <c:auto val="1"/>
        <c:lblOffset val="100"/>
        <c:baseTimeUnit val="years"/>
      </c:dateAx>
      <c:valAx>
        <c:axId val="429793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9790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314.69</c:v>
                </c:pt>
                <c:pt idx="4">
                  <c:v>333.08</c:v>
                </c:pt>
              </c:numCache>
            </c:numRef>
          </c:val>
          <c:extLst>
            <c:ext xmlns:c16="http://schemas.microsoft.com/office/drawing/2014/chart" uri="{C3380CC4-5D6E-409C-BE32-E72D297353CC}">
              <c16:uniqueId val="{00000000-251E-48B3-B35F-19F566C820E0}"/>
            </c:ext>
          </c:extLst>
        </c:ser>
        <c:dLbls>
          <c:showLegendKey val="0"/>
          <c:showVal val="0"/>
          <c:showCatName val="0"/>
          <c:showSerName val="0"/>
          <c:showPercent val="0"/>
          <c:showBubbleSize val="0"/>
        </c:dLbls>
        <c:gapWidth val="150"/>
        <c:axId val="429794176"/>
        <c:axId val="429794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274.99</c:v>
                </c:pt>
                <c:pt idx="4">
                  <c:v>282.08999999999997</c:v>
                </c:pt>
              </c:numCache>
            </c:numRef>
          </c:val>
          <c:smooth val="0"/>
          <c:extLst>
            <c:ext xmlns:c16="http://schemas.microsoft.com/office/drawing/2014/chart" uri="{C3380CC4-5D6E-409C-BE32-E72D297353CC}">
              <c16:uniqueId val="{00000001-251E-48B3-B35F-19F566C820E0}"/>
            </c:ext>
          </c:extLst>
        </c:ser>
        <c:dLbls>
          <c:showLegendKey val="0"/>
          <c:showVal val="0"/>
          <c:showCatName val="0"/>
          <c:showSerName val="0"/>
          <c:showPercent val="0"/>
          <c:showBubbleSize val="0"/>
        </c:dLbls>
        <c:marker val="1"/>
        <c:smooth val="0"/>
        <c:axId val="429794176"/>
        <c:axId val="429794568"/>
      </c:lineChart>
      <c:dateAx>
        <c:axId val="429794176"/>
        <c:scaling>
          <c:orientation val="minMax"/>
        </c:scaling>
        <c:delete val="1"/>
        <c:axPos val="b"/>
        <c:numFmt formatCode="&quot;H&quot;yy" sourceLinked="1"/>
        <c:majorTickMark val="none"/>
        <c:minorTickMark val="none"/>
        <c:tickLblPos val="none"/>
        <c:crossAx val="429794568"/>
        <c:crosses val="autoZero"/>
        <c:auto val="1"/>
        <c:lblOffset val="100"/>
        <c:baseTimeUnit val="years"/>
      </c:dateAx>
      <c:valAx>
        <c:axId val="429794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9794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【104.16】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【128.23】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【786.37】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【61.14】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【256.97】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【24.95】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12" zoomScale="80" zoomScaleNormal="8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青森県　八戸市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法適用</v>
      </c>
      <c r="C8" s="35"/>
      <c r="D8" s="35"/>
      <c r="E8" s="35"/>
      <c r="F8" s="35"/>
      <c r="G8" s="35"/>
      <c r="H8" s="35"/>
      <c r="I8" s="35" t="str">
        <f>データ!J6</f>
        <v>下水道事業</v>
      </c>
      <c r="J8" s="35"/>
      <c r="K8" s="35"/>
      <c r="L8" s="35"/>
      <c r="M8" s="35"/>
      <c r="N8" s="35"/>
      <c r="O8" s="35"/>
      <c r="P8" s="35" t="str">
        <f>データ!K6</f>
        <v>農業集落排水</v>
      </c>
      <c r="Q8" s="35"/>
      <c r="R8" s="35"/>
      <c r="S8" s="35"/>
      <c r="T8" s="35"/>
      <c r="U8" s="35"/>
      <c r="V8" s="35"/>
      <c r="W8" s="35" t="str">
        <f>データ!L6</f>
        <v>F2</v>
      </c>
      <c r="X8" s="35"/>
      <c r="Y8" s="35"/>
      <c r="Z8" s="35"/>
      <c r="AA8" s="35"/>
      <c r="AB8" s="35"/>
      <c r="AC8" s="35"/>
      <c r="AD8" s="36" t="str">
        <f>データ!$M$6</f>
        <v>非設置</v>
      </c>
      <c r="AE8" s="36"/>
      <c r="AF8" s="36"/>
      <c r="AG8" s="36"/>
      <c r="AH8" s="36"/>
      <c r="AI8" s="36"/>
      <c r="AJ8" s="36"/>
      <c r="AK8" s="3"/>
      <c r="AL8" s="37">
        <f>データ!S6</f>
        <v>223434</v>
      </c>
      <c r="AM8" s="37"/>
      <c r="AN8" s="37"/>
      <c r="AO8" s="37"/>
      <c r="AP8" s="37"/>
      <c r="AQ8" s="37"/>
      <c r="AR8" s="37"/>
      <c r="AS8" s="37"/>
      <c r="AT8" s="38">
        <f>データ!T6</f>
        <v>305.56</v>
      </c>
      <c r="AU8" s="38"/>
      <c r="AV8" s="38"/>
      <c r="AW8" s="38"/>
      <c r="AX8" s="38"/>
      <c r="AY8" s="38"/>
      <c r="AZ8" s="38"/>
      <c r="BA8" s="38"/>
      <c r="BB8" s="38">
        <f>データ!U6</f>
        <v>731.23</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f>データ!O6</f>
        <v>66.28</v>
      </c>
      <c r="J10" s="38"/>
      <c r="K10" s="38"/>
      <c r="L10" s="38"/>
      <c r="M10" s="38"/>
      <c r="N10" s="38"/>
      <c r="O10" s="38"/>
      <c r="P10" s="38">
        <f>データ!P6</f>
        <v>1.94</v>
      </c>
      <c r="Q10" s="38"/>
      <c r="R10" s="38"/>
      <c r="S10" s="38"/>
      <c r="T10" s="38"/>
      <c r="U10" s="38"/>
      <c r="V10" s="38"/>
      <c r="W10" s="38">
        <f>データ!Q6</f>
        <v>93.26</v>
      </c>
      <c r="X10" s="38"/>
      <c r="Y10" s="38"/>
      <c r="Z10" s="38"/>
      <c r="AA10" s="38"/>
      <c r="AB10" s="38"/>
      <c r="AC10" s="38"/>
      <c r="AD10" s="37">
        <f>データ!R6</f>
        <v>3383</v>
      </c>
      <c r="AE10" s="37"/>
      <c r="AF10" s="37"/>
      <c r="AG10" s="37"/>
      <c r="AH10" s="37"/>
      <c r="AI10" s="37"/>
      <c r="AJ10" s="37"/>
      <c r="AK10" s="2"/>
      <c r="AL10" s="37">
        <f>データ!V6</f>
        <v>4310</v>
      </c>
      <c r="AM10" s="37"/>
      <c r="AN10" s="37"/>
      <c r="AO10" s="37"/>
      <c r="AP10" s="37"/>
      <c r="AQ10" s="37"/>
      <c r="AR10" s="37"/>
      <c r="AS10" s="37"/>
      <c r="AT10" s="38">
        <f>データ!W6</f>
        <v>4.37</v>
      </c>
      <c r="AU10" s="38"/>
      <c r="AV10" s="38"/>
      <c r="AW10" s="38"/>
      <c r="AX10" s="38"/>
      <c r="AY10" s="38"/>
      <c r="AZ10" s="38"/>
      <c r="BA10" s="38"/>
      <c r="BB10" s="38">
        <f>データ!X6</f>
        <v>986.27</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115</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116</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117</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【104.16】</v>
      </c>
      <c r="F85" s="12" t="str">
        <f>データ!AT6</f>
        <v>【128.23】</v>
      </c>
      <c r="G85" s="12" t="str">
        <f>データ!BE6</f>
        <v>【34.77】</v>
      </c>
      <c r="H85" s="12" t="str">
        <f>データ!BP6</f>
        <v>【786.37】</v>
      </c>
      <c r="I85" s="12" t="str">
        <f>データ!CA6</f>
        <v>【60.65】</v>
      </c>
      <c r="J85" s="12" t="str">
        <f>データ!CL6</f>
        <v>【256.97】</v>
      </c>
      <c r="K85" s="12" t="str">
        <f>データ!CW6</f>
        <v>【61.14】</v>
      </c>
      <c r="L85" s="12" t="str">
        <f>データ!DH6</f>
        <v>【86.91】</v>
      </c>
      <c r="M85" s="12" t="str">
        <f>データ!DS6</f>
        <v>【24.95】</v>
      </c>
      <c r="N85" s="12" t="str">
        <f>データ!ED6</f>
        <v>【0.00】</v>
      </c>
      <c r="O85" s="12" t="str">
        <f>データ!EO6</f>
        <v>【0.03】</v>
      </c>
    </row>
  </sheetData>
  <sheetProtection algorithmName="SHA-512" hashValue="iUG/wBEkGM1yqZfs+8tOEZpPRuZCGeG0HntPeXKSG0JZ8ocppUyPNDCtPUEnonkqBTksW+HF+ZaqNV6qP5i9Ag==" saltValue="B62F7nV4+5R4suGGH7s7wA=="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22039</v>
      </c>
      <c r="D6" s="19">
        <f t="shared" si="3"/>
        <v>46</v>
      </c>
      <c r="E6" s="19">
        <f t="shared" si="3"/>
        <v>17</v>
      </c>
      <c r="F6" s="19">
        <f t="shared" si="3"/>
        <v>5</v>
      </c>
      <c r="G6" s="19">
        <f t="shared" si="3"/>
        <v>0</v>
      </c>
      <c r="H6" s="19" t="str">
        <f t="shared" si="3"/>
        <v>青森県　八戸市</v>
      </c>
      <c r="I6" s="19" t="str">
        <f t="shared" si="3"/>
        <v>法適用</v>
      </c>
      <c r="J6" s="19" t="str">
        <f t="shared" si="3"/>
        <v>下水道事業</v>
      </c>
      <c r="K6" s="19" t="str">
        <f t="shared" si="3"/>
        <v>農業集落排水</v>
      </c>
      <c r="L6" s="19" t="str">
        <f t="shared" si="3"/>
        <v>F2</v>
      </c>
      <c r="M6" s="19" t="str">
        <f t="shared" si="3"/>
        <v>非設置</v>
      </c>
      <c r="N6" s="20" t="str">
        <f t="shared" si="3"/>
        <v>-</v>
      </c>
      <c r="O6" s="20">
        <f t="shared" si="3"/>
        <v>66.28</v>
      </c>
      <c r="P6" s="20">
        <f t="shared" si="3"/>
        <v>1.94</v>
      </c>
      <c r="Q6" s="20">
        <f t="shared" si="3"/>
        <v>93.26</v>
      </c>
      <c r="R6" s="20">
        <f t="shared" si="3"/>
        <v>3383</v>
      </c>
      <c r="S6" s="20">
        <f t="shared" si="3"/>
        <v>223434</v>
      </c>
      <c r="T6" s="20">
        <f t="shared" si="3"/>
        <v>305.56</v>
      </c>
      <c r="U6" s="20">
        <f t="shared" si="3"/>
        <v>731.23</v>
      </c>
      <c r="V6" s="20">
        <f t="shared" si="3"/>
        <v>4310</v>
      </c>
      <c r="W6" s="20">
        <f t="shared" si="3"/>
        <v>4.37</v>
      </c>
      <c r="X6" s="20">
        <f t="shared" si="3"/>
        <v>986.27</v>
      </c>
      <c r="Y6" s="21" t="str">
        <f>IF(Y7="",NA(),Y7)</f>
        <v>-</v>
      </c>
      <c r="Z6" s="21" t="str">
        <f t="shared" ref="Z6:AH6" si="4">IF(Z7="",NA(),Z7)</f>
        <v>-</v>
      </c>
      <c r="AA6" s="21" t="str">
        <f t="shared" si="4"/>
        <v>-</v>
      </c>
      <c r="AB6" s="21">
        <f t="shared" si="4"/>
        <v>79.069999999999993</v>
      </c>
      <c r="AC6" s="21">
        <f t="shared" si="4"/>
        <v>100.72</v>
      </c>
      <c r="AD6" s="21" t="str">
        <f t="shared" si="4"/>
        <v>-</v>
      </c>
      <c r="AE6" s="21" t="str">
        <f t="shared" si="4"/>
        <v>-</v>
      </c>
      <c r="AF6" s="21" t="str">
        <f t="shared" si="4"/>
        <v>-</v>
      </c>
      <c r="AG6" s="21">
        <f t="shared" si="4"/>
        <v>106.37</v>
      </c>
      <c r="AH6" s="21">
        <f t="shared" si="4"/>
        <v>106.07</v>
      </c>
      <c r="AI6" s="20" t="str">
        <f>IF(AI7="","",IF(AI7="-","【-】","【"&amp;SUBSTITUTE(TEXT(AI7,"#,##0.00"),"-","△")&amp;"】"))</f>
        <v>【104.16】</v>
      </c>
      <c r="AJ6" s="21" t="str">
        <f>IF(AJ7="",NA(),AJ7)</f>
        <v>-</v>
      </c>
      <c r="AK6" s="21" t="str">
        <f t="shared" ref="AK6:AS6" si="5">IF(AK7="",NA(),AK7)</f>
        <v>-</v>
      </c>
      <c r="AL6" s="21" t="str">
        <f t="shared" si="5"/>
        <v>-</v>
      </c>
      <c r="AM6" s="21">
        <f t="shared" si="5"/>
        <v>127.89</v>
      </c>
      <c r="AN6" s="21">
        <f t="shared" si="5"/>
        <v>124.59</v>
      </c>
      <c r="AO6" s="21" t="str">
        <f t="shared" si="5"/>
        <v>-</v>
      </c>
      <c r="AP6" s="21" t="str">
        <f t="shared" si="5"/>
        <v>-</v>
      </c>
      <c r="AQ6" s="21" t="str">
        <f t="shared" si="5"/>
        <v>-</v>
      </c>
      <c r="AR6" s="21">
        <f t="shared" si="5"/>
        <v>139.02000000000001</v>
      </c>
      <c r="AS6" s="21">
        <f t="shared" si="5"/>
        <v>132.04</v>
      </c>
      <c r="AT6" s="20" t="str">
        <f>IF(AT7="","",IF(AT7="-","【-】","【"&amp;SUBSTITUTE(TEXT(AT7,"#,##0.00"),"-","△")&amp;"】"))</f>
        <v>【128.23】</v>
      </c>
      <c r="AU6" s="21" t="str">
        <f>IF(AU7="",NA(),AU7)</f>
        <v>-</v>
      </c>
      <c r="AV6" s="21" t="str">
        <f t="shared" ref="AV6:BD6" si="6">IF(AV7="",NA(),AV7)</f>
        <v>-</v>
      </c>
      <c r="AW6" s="21" t="str">
        <f t="shared" si="6"/>
        <v>-</v>
      </c>
      <c r="AX6" s="21">
        <f t="shared" si="6"/>
        <v>11.75</v>
      </c>
      <c r="AY6" s="21">
        <f t="shared" si="6"/>
        <v>15.65</v>
      </c>
      <c r="AZ6" s="21" t="str">
        <f t="shared" si="6"/>
        <v>-</v>
      </c>
      <c r="BA6" s="21" t="str">
        <f t="shared" si="6"/>
        <v>-</v>
      </c>
      <c r="BB6" s="21" t="str">
        <f t="shared" si="6"/>
        <v>-</v>
      </c>
      <c r="BC6" s="21">
        <f t="shared" si="6"/>
        <v>29.13</v>
      </c>
      <c r="BD6" s="21">
        <f t="shared" si="6"/>
        <v>35.69</v>
      </c>
      <c r="BE6" s="20" t="str">
        <f>IF(BE7="","",IF(BE7="-","【-】","【"&amp;SUBSTITUTE(TEXT(BE7,"#,##0.00"),"-","△")&amp;"】"))</f>
        <v>【34.77】</v>
      </c>
      <c r="BF6" s="21" t="str">
        <f>IF(BF7="",NA(),BF7)</f>
        <v>-</v>
      </c>
      <c r="BG6" s="21" t="str">
        <f t="shared" ref="BG6:BO6" si="7">IF(BG7="",NA(),BG7)</f>
        <v>-</v>
      </c>
      <c r="BH6" s="21" t="str">
        <f t="shared" si="7"/>
        <v>-</v>
      </c>
      <c r="BI6" s="21">
        <f t="shared" si="7"/>
        <v>3007.94</v>
      </c>
      <c r="BJ6" s="21">
        <f t="shared" si="7"/>
        <v>2853.8</v>
      </c>
      <c r="BK6" s="21" t="str">
        <f t="shared" si="7"/>
        <v>-</v>
      </c>
      <c r="BL6" s="21" t="str">
        <f t="shared" si="7"/>
        <v>-</v>
      </c>
      <c r="BM6" s="21" t="str">
        <f t="shared" si="7"/>
        <v>-</v>
      </c>
      <c r="BN6" s="21">
        <f t="shared" si="7"/>
        <v>867.83</v>
      </c>
      <c r="BO6" s="21">
        <f t="shared" si="7"/>
        <v>791.76</v>
      </c>
      <c r="BP6" s="20" t="str">
        <f>IF(BP7="","",IF(BP7="-","【-】","【"&amp;SUBSTITUTE(TEXT(BP7,"#,##0.00"),"-","△")&amp;"】"))</f>
        <v>【786.37】</v>
      </c>
      <c r="BQ6" s="21" t="str">
        <f>IF(BQ7="",NA(),BQ7)</f>
        <v>-</v>
      </c>
      <c r="BR6" s="21" t="str">
        <f t="shared" ref="BR6:BZ6" si="8">IF(BR7="",NA(),BR7)</f>
        <v>-</v>
      </c>
      <c r="BS6" s="21" t="str">
        <f t="shared" si="8"/>
        <v>-</v>
      </c>
      <c r="BT6" s="21">
        <f t="shared" si="8"/>
        <v>53.88</v>
      </c>
      <c r="BU6" s="21">
        <f t="shared" si="8"/>
        <v>51.02</v>
      </c>
      <c r="BV6" s="21" t="str">
        <f t="shared" si="8"/>
        <v>-</v>
      </c>
      <c r="BW6" s="21" t="str">
        <f t="shared" si="8"/>
        <v>-</v>
      </c>
      <c r="BX6" s="21" t="str">
        <f t="shared" si="8"/>
        <v>-</v>
      </c>
      <c r="BY6" s="21">
        <f t="shared" si="8"/>
        <v>57.08</v>
      </c>
      <c r="BZ6" s="21">
        <f t="shared" si="8"/>
        <v>56.26</v>
      </c>
      <c r="CA6" s="20" t="str">
        <f>IF(CA7="","",IF(CA7="-","【-】","【"&amp;SUBSTITUTE(TEXT(CA7,"#,##0.00"),"-","△")&amp;"】"))</f>
        <v>【60.65】</v>
      </c>
      <c r="CB6" s="21" t="str">
        <f>IF(CB7="",NA(),CB7)</f>
        <v>-</v>
      </c>
      <c r="CC6" s="21" t="str">
        <f t="shared" ref="CC6:CK6" si="9">IF(CC7="",NA(),CC7)</f>
        <v>-</v>
      </c>
      <c r="CD6" s="21" t="str">
        <f t="shared" si="9"/>
        <v>-</v>
      </c>
      <c r="CE6" s="21">
        <f t="shared" si="9"/>
        <v>314.69</v>
      </c>
      <c r="CF6" s="21">
        <f t="shared" si="9"/>
        <v>333.08</v>
      </c>
      <c r="CG6" s="21" t="str">
        <f t="shared" si="9"/>
        <v>-</v>
      </c>
      <c r="CH6" s="21" t="str">
        <f t="shared" si="9"/>
        <v>-</v>
      </c>
      <c r="CI6" s="21" t="str">
        <f t="shared" si="9"/>
        <v>-</v>
      </c>
      <c r="CJ6" s="21">
        <f t="shared" si="9"/>
        <v>274.99</v>
      </c>
      <c r="CK6" s="21">
        <f t="shared" si="9"/>
        <v>282.08999999999997</v>
      </c>
      <c r="CL6" s="20" t="str">
        <f>IF(CL7="","",IF(CL7="-","【-】","【"&amp;SUBSTITUTE(TEXT(CL7,"#,##0.00"),"-","△")&amp;"】"))</f>
        <v>【256.97】</v>
      </c>
      <c r="CM6" s="21" t="str">
        <f>IF(CM7="",NA(),CM7)</f>
        <v>-</v>
      </c>
      <c r="CN6" s="21" t="str">
        <f t="shared" ref="CN6:CV6" si="10">IF(CN7="",NA(),CN7)</f>
        <v>-</v>
      </c>
      <c r="CO6" s="21" t="str">
        <f t="shared" si="10"/>
        <v>-</v>
      </c>
      <c r="CP6" s="21">
        <f t="shared" si="10"/>
        <v>25.6</v>
      </c>
      <c r="CQ6" s="21">
        <f t="shared" si="10"/>
        <v>26.38</v>
      </c>
      <c r="CR6" s="21" t="str">
        <f t="shared" si="10"/>
        <v>-</v>
      </c>
      <c r="CS6" s="21" t="str">
        <f t="shared" si="10"/>
        <v>-</v>
      </c>
      <c r="CT6" s="21" t="str">
        <f t="shared" si="10"/>
        <v>-</v>
      </c>
      <c r="CU6" s="21">
        <f t="shared" si="10"/>
        <v>54.83</v>
      </c>
      <c r="CV6" s="21">
        <f t="shared" si="10"/>
        <v>66.53</v>
      </c>
      <c r="CW6" s="20" t="str">
        <f>IF(CW7="","",IF(CW7="-","【-】","【"&amp;SUBSTITUTE(TEXT(CW7,"#,##0.00"),"-","△")&amp;"】"))</f>
        <v>【61.14】</v>
      </c>
      <c r="CX6" s="21" t="str">
        <f>IF(CX7="",NA(),CX7)</f>
        <v>-</v>
      </c>
      <c r="CY6" s="21" t="str">
        <f t="shared" ref="CY6:DG6" si="11">IF(CY7="",NA(),CY7)</f>
        <v>-</v>
      </c>
      <c r="CZ6" s="21" t="str">
        <f t="shared" si="11"/>
        <v>-</v>
      </c>
      <c r="DA6" s="21">
        <f t="shared" si="11"/>
        <v>79.78</v>
      </c>
      <c r="DB6" s="21">
        <f t="shared" si="11"/>
        <v>80.37</v>
      </c>
      <c r="DC6" s="21" t="str">
        <f t="shared" si="11"/>
        <v>-</v>
      </c>
      <c r="DD6" s="21" t="str">
        <f t="shared" si="11"/>
        <v>-</v>
      </c>
      <c r="DE6" s="21" t="str">
        <f t="shared" si="11"/>
        <v>-</v>
      </c>
      <c r="DF6" s="21">
        <f t="shared" si="11"/>
        <v>84.7</v>
      </c>
      <c r="DG6" s="21">
        <f t="shared" si="11"/>
        <v>84.67</v>
      </c>
      <c r="DH6" s="20" t="str">
        <f>IF(DH7="","",IF(DH7="-","【-】","【"&amp;SUBSTITUTE(TEXT(DH7,"#,##0.00"),"-","△")&amp;"】"))</f>
        <v>【86.91】</v>
      </c>
      <c r="DI6" s="21" t="str">
        <f>IF(DI7="",NA(),DI7)</f>
        <v>-</v>
      </c>
      <c r="DJ6" s="21" t="str">
        <f t="shared" ref="DJ6:DR6" si="12">IF(DJ7="",NA(),DJ7)</f>
        <v>-</v>
      </c>
      <c r="DK6" s="21" t="str">
        <f t="shared" si="12"/>
        <v>-</v>
      </c>
      <c r="DL6" s="21">
        <f t="shared" si="12"/>
        <v>3.34</v>
      </c>
      <c r="DM6" s="21">
        <f t="shared" si="12"/>
        <v>6.67</v>
      </c>
      <c r="DN6" s="21" t="str">
        <f t="shared" si="12"/>
        <v>-</v>
      </c>
      <c r="DO6" s="21" t="str">
        <f t="shared" si="12"/>
        <v>-</v>
      </c>
      <c r="DP6" s="21" t="str">
        <f t="shared" si="12"/>
        <v>-</v>
      </c>
      <c r="DQ6" s="21">
        <f t="shared" si="12"/>
        <v>20.34</v>
      </c>
      <c r="DR6" s="21">
        <f t="shared" si="12"/>
        <v>21.85</v>
      </c>
      <c r="DS6" s="20" t="str">
        <f>IF(DS7="","",IF(DS7="-","【-】","【"&amp;SUBSTITUTE(TEXT(DS7,"#,##0.00"),"-","△")&amp;"】"))</f>
        <v>【24.95】</v>
      </c>
      <c r="DT6" s="21" t="str">
        <f>IF(DT7="",NA(),DT7)</f>
        <v>-</v>
      </c>
      <c r="DU6" s="21" t="str">
        <f t="shared" ref="DU6:EC6" si="13">IF(DU7="",NA(),DU7)</f>
        <v>-</v>
      </c>
      <c r="DV6" s="21" t="str">
        <f t="shared" si="13"/>
        <v>-</v>
      </c>
      <c r="DW6" s="20">
        <f t="shared" si="13"/>
        <v>0</v>
      </c>
      <c r="DX6" s="20">
        <f t="shared" si="13"/>
        <v>0</v>
      </c>
      <c r="DY6" s="21" t="str">
        <f t="shared" si="13"/>
        <v>-</v>
      </c>
      <c r="DZ6" s="21" t="str">
        <f t="shared" si="13"/>
        <v>-</v>
      </c>
      <c r="EA6" s="21" t="str">
        <f t="shared" si="13"/>
        <v>-</v>
      </c>
      <c r="EB6" s="20">
        <f t="shared" si="13"/>
        <v>0</v>
      </c>
      <c r="EC6" s="20">
        <f t="shared" si="13"/>
        <v>0</v>
      </c>
      <c r="ED6" s="20" t="str">
        <f>IF(ED7="","",IF(ED7="-","【-】","【"&amp;SUBSTITUTE(TEXT(ED7,"#,##0.00"),"-","△")&amp;"】"))</f>
        <v>【0.00】</v>
      </c>
      <c r="EE6" s="21" t="str">
        <f>IF(EE7="",NA(),EE7)</f>
        <v>-</v>
      </c>
      <c r="EF6" s="21" t="str">
        <f t="shared" ref="EF6:EN6" si="14">IF(EF7="",NA(),EF7)</f>
        <v>-</v>
      </c>
      <c r="EG6" s="21" t="str">
        <f t="shared" si="14"/>
        <v>-</v>
      </c>
      <c r="EH6" s="20">
        <f t="shared" si="14"/>
        <v>0</v>
      </c>
      <c r="EI6" s="20">
        <f t="shared" si="14"/>
        <v>0</v>
      </c>
      <c r="EJ6" s="21" t="str">
        <f t="shared" si="14"/>
        <v>-</v>
      </c>
      <c r="EK6" s="21" t="str">
        <f t="shared" si="14"/>
        <v>-</v>
      </c>
      <c r="EL6" s="21" t="str">
        <f t="shared" si="14"/>
        <v>-</v>
      </c>
      <c r="EM6" s="21">
        <f t="shared" si="14"/>
        <v>0.25</v>
      </c>
      <c r="EN6" s="21">
        <f t="shared" si="14"/>
        <v>0.05</v>
      </c>
      <c r="EO6" s="20" t="str">
        <f>IF(EO7="","",IF(EO7="-","【-】","【"&amp;SUBSTITUTE(TEXT(EO7,"#,##0.00"),"-","△")&amp;"】"))</f>
        <v>【0.03】</v>
      </c>
    </row>
    <row r="7" spans="1:148" s="22" customFormat="1" x14ac:dyDescent="0.15">
      <c r="A7" s="14"/>
      <c r="B7" s="23">
        <v>2021</v>
      </c>
      <c r="C7" s="23">
        <v>22039</v>
      </c>
      <c r="D7" s="23">
        <v>46</v>
      </c>
      <c r="E7" s="23">
        <v>17</v>
      </c>
      <c r="F7" s="23">
        <v>5</v>
      </c>
      <c r="G7" s="23">
        <v>0</v>
      </c>
      <c r="H7" s="23" t="s">
        <v>96</v>
      </c>
      <c r="I7" s="23" t="s">
        <v>97</v>
      </c>
      <c r="J7" s="23" t="s">
        <v>98</v>
      </c>
      <c r="K7" s="23" t="s">
        <v>99</v>
      </c>
      <c r="L7" s="23" t="s">
        <v>100</v>
      </c>
      <c r="M7" s="23" t="s">
        <v>101</v>
      </c>
      <c r="N7" s="24" t="s">
        <v>102</v>
      </c>
      <c r="O7" s="24">
        <v>66.28</v>
      </c>
      <c r="P7" s="24">
        <v>1.94</v>
      </c>
      <c r="Q7" s="24">
        <v>93.26</v>
      </c>
      <c r="R7" s="24">
        <v>3383</v>
      </c>
      <c r="S7" s="24">
        <v>223434</v>
      </c>
      <c r="T7" s="24">
        <v>305.56</v>
      </c>
      <c r="U7" s="24">
        <v>731.23</v>
      </c>
      <c r="V7" s="24">
        <v>4310</v>
      </c>
      <c r="W7" s="24">
        <v>4.37</v>
      </c>
      <c r="X7" s="24">
        <v>986.27</v>
      </c>
      <c r="Y7" s="24" t="s">
        <v>102</v>
      </c>
      <c r="Z7" s="24" t="s">
        <v>102</v>
      </c>
      <c r="AA7" s="24" t="s">
        <v>102</v>
      </c>
      <c r="AB7" s="24">
        <v>79.069999999999993</v>
      </c>
      <c r="AC7" s="24">
        <v>100.72</v>
      </c>
      <c r="AD7" s="24" t="s">
        <v>102</v>
      </c>
      <c r="AE7" s="24" t="s">
        <v>102</v>
      </c>
      <c r="AF7" s="24" t="s">
        <v>102</v>
      </c>
      <c r="AG7" s="24">
        <v>106.37</v>
      </c>
      <c r="AH7" s="24">
        <v>106.07</v>
      </c>
      <c r="AI7" s="24">
        <v>104.16</v>
      </c>
      <c r="AJ7" s="24" t="s">
        <v>102</v>
      </c>
      <c r="AK7" s="24" t="s">
        <v>102</v>
      </c>
      <c r="AL7" s="24" t="s">
        <v>102</v>
      </c>
      <c r="AM7" s="24">
        <v>127.89</v>
      </c>
      <c r="AN7" s="24">
        <v>124.59</v>
      </c>
      <c r="AO7" s="24" t="s">
        <v>102</v>
      </c>
      <c r="AP7" s="24" t="s">
        <v>102</v>
      </c>
      <c r="AQ7" s="24" t="s">
        <v>102</v>
      </c>
      <c r="AR7" s="24">
        <v>139.02000000000001</v>
      </c>
      <c r="AS7" s="24">
        <v>132.04</v>
      </c>
      <c r="AT7" s="24">
        <v>128.22999999999999</v>
      </c>
      <c r="AU7" s="24" t="s">
        <v>102</v>
      </c>
      <c r="AV7" s="24" t="s">
        <v>102</v>
      </c>
      <c r="AW7" s="24" t="s">
        <v>102</v>
      </c>
      <c r="AX7" s="24">
        <v>11.75</v>
      </c>
      <c r="AY7" s="24">
        <v>15.65</v>
      </c>
      <c r="AZ7" s="24" t="s">
        <v>102</v>
      </c>
      <c r="BA7" s="24" t="s">
        <v>102</v>
      </c>
      <c r="BB7" s="24" t="s">
        <v>102</v>
      </c>
      <c r="BC7" s="24">
        <v>29.13</v>
      </c>
      <c r="BD7" s="24">
        <v>35.69</v>
      </c>
      <c r="BE7" s="24">
        <v>34.770000000000003</v>
      </c>
      <c r="BF7" s="24" t="s">
        <v>102</v>
      </c>
      <c r="BG7" s="24" t="s">
        <v>102</v>
      </c>
      <c r="BH7" s="24" t="s">
        <v>102</v>
      </c>
      <c r="BI7" s="24">
        <v>3007.94</v>
      </c>
      <c r="BJ7" s="24">
        <v>2853.8</v>
      </c>
      <c r="BK7" s="24" t="s">
        <v>102</v>
      </c>
      <c r="BL7" s="24" t="s">
        <v>102</v>
      </c>
      <c r="BM7" s="24" t="s">
        <v>102</v>
      </c>
      <c r="BN7" s="24">
        <v>867.83</v>
      </c>
      <c r="BO7" s="24">
        <v>791.76</v>
      </c>
      <c r="BP7" s="24">
        <v>786.37</v>
      </c>
      <c r="BQ7" s="24" t="s">
        <v>102</v>
      </c>
      <c r="BR7" s="24" t="s">
        <v>102</v>
      </c>
      <c r="BS7" s="24" t="s">
        <v>102</v>
      </c>
      <c r="BT7" s="24">
        <v>53.88</v>
      </c>
      <c r="BU7" s="24">
        <v>51.02</v>
      </c>
      <c r="BV7" s="24" t="s">
        <v>102</v>
      </c>
      <c r="BW7" s="24" t="s">
        <v>102</v>
      </c>
      <c r="BX7" s="24" t="s">
        <v>102</v>
      </c>
      <c r="BY7" s="24">
        <v>57.08</v>
      </c>
      <c r="BZ7" s="24">
        <v>56.26</v>
      </c>
      <c r="CA7" s="24">
        <v>60.65</v>
      </c>
      <c r="CB7" s="24" t="s">
        <v>102</v>
      </c>
      <c r="CC7" s="24" t="s">
        <v>102</v>
      </c>
      <c r="CD7" s="24" t="s">
        <v>102</v>
      </c>
      <c r="CE7" s="24">
        <v>314.69</v>
      </c>
      <c r="CF7" s="24">
        <v>333.08</v>
      </c>
      <c r="CG7" s="24" t="s">
        <v>102</v>
      </c>
      <c r="CH7" s="24" t="s">
        <v>102</v>
      </c>
      <c r="CI7" s="24" t="s">
        <v>102</v>
      </c>
      <c r="CJ7" s="24">
        <v>274.99</v>
      </c>
      <c r="CK7" s="24">
        <v>282.08999999999997</v>
      </c>
      <c r="CL7" s="24">
        <v>256.97000000000003</v>
      </c>
      <c r="CM7" s="24" t="s">
        <v>102</v>
      </c>
      <c r="CN7" s="24" t="s">
        <v>102</v>
      </c>
      <c r="CO7" s="24" t="s">
        <v>102</v>
      </c>
      <c r="CP7" s="24">
        <v>25.6</v>
      </c>
      <c r="CQ7" s="24">
        <v>26.38</v>
      </c>
      <c r="CR7" s="24" t="s">
        <v>102</v>
      </c>
      <c r="CS7" s="24" t="s">
        <v>102</v>
      </c>
      <c r="CT7" s="24" t="s">
        <v>102</v>
      </c>
      <c r="CU7" s="24">
        <v>54.83</v>
      </c>
      <c r="CV7" s="24">
        <v>66.53</v>
      </c>
      <c r="CW7" s="24">
        <v>61.14</v>
      </c>
      <c r="CX7" s="24" t="s">
        <v>102</v>
      </c>
      <c r="CY7" s="24" t="s">
        <v>102</v>
      </c>
      <c r="CZ7" s="24" t="s">
        <v>102</v>
      </c>
      <c r="DA7" s="24">
        <v>79.78</v>
      </c>
      <c r="DB7" s="24">
        <v>80.37</v>
      </c>
      <c r="DC7" s="24" t="s">
        <v>102</v>
      </c>
      <c r="DD7" s="24" t="s">
        <v>102</v>
      </c>
      <c r="DE7" s="24" t="s">
        <v>102</v>
      </c>
      <c r="DF7" s="24">
        <v>84.7</v>
      </c>
      <c r="DG7" s="24">
        <v>84.67</v>
      </c>
      <c r="DH7" s="24">
        <v>86.91</v>
      </c>
      <c r="DI7" s="24" t="s">
        <v>102</v>
      </c>
      <c r="DJ7" s="24" t="s">
        <v>102</v>
      </c>
      <c r="DK7" s="24" t="s">
        <v>102</v>
      </c>
      <c r="DL7" s="24">
        <v>3.34</v>
      </c>
      <c r="DM7" s="24">
        <v>6.67</v>
      </c>
      <c r="DN7" s="24" t="s">
        <v>102</v>
      </c>
      <c r="DO7" s="24" t="s">
        <v>102</v>
      </c>
      <c r="DP7" s="24" t="s">
        <v>102</v>
      </c>
      <c r="DQ7" s="24">
        <v>20.34</v>
      </c>
      <c r="DR7" s="24">
        <v>21.85</v>
      </c>
      <c r="DS7" s="24">
        <v>24.95</v>
      </c>
      <c r="DT7" s="24" t="s">
        <v>102</v>
      </c>
      <c r="DU7" s="24" t="s">
        <v>102</v>
      </c>
      <c r="DV7" s="24" t="s">
        <v>102</v>
      </c>
      <c r="DW7" s="24">
        <v>0</v>
      </c>
      <c r="DX7" s="24">
        <v>0</v>
      </c>
      <c r="DY7" s="24" t="s">
        <v>102</v>
      </c>
      <c r="DZ7" s="24" t="s">
        <v>102</v>
      </c>
      <c r="EA7" s="24" t="s">
        <v>102</v>
      </c>
      <c r="EB7" s="24">
        <v>0</v>
      </c>
      <c r="EC7" s="24">
        <v>0</v>
      </c>
      <c r="ED7" s="24">
        <v>0</v>
      </c>
      <c r="EE7" s="24" t="s">
        <v>102</v>
      </c>
      <c r="EF7" s="24" t="s">
        <v>102</v>
      </c>
      <c r="EG7" s="24" t="s">
        <v>102</v>
      </c>
      <c r="EH7" s="24">
        <v>0</v>
      </c>
      <c r="EI7" s="24">
        <v>0</v>
      </c>
      <c r="EJ7" s="24" t="s">
        <v>102</v>
      </c>
      <c r="EK7" s="24" t="s">
        <v>102</v>
      </c>
      <c r="EL7" s="24" t="s">
        <v>102</v>
      </c>
      <c r="EM7" s="24">
        <v>0.25</v>
      </c>
      <c r="EN7" s="24">
        <v>0.05</v>
      </c>
      <c r="EO7" s="24">
        <v>0.03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111</v>
      </c>
      <c r="D13" t="s">
        <v>112</v>
      </c>
      <c r="E13" t="s">
        <v>113</v>
      </c>
      <c r="F13" t="s">
        <v>112</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2023-02-16T23:50:58Z</cp:lastPrinted>
  <dcterms:created xsi:type="dcterms:W3CDTF">2023-01-12T23:42:16Z</dcterms:created>
  <dcterms:modified xsi:type="dcterms:W3CDTF">2023-02-16T23:53:01Z</dcterms:modified>
  <cp:category/>
</cp:coreProperties>
</file>