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50.239\share\予算関係\公共\◆経営比較分析表\R5決算\04_HP掲載\"/>
    </mc:Choice>
  </mc:AlternateContent>
  <workbookProtection workbookAlgorithmName="SHA-512" workbookHashValue="M7uf/1wYfPq4HoCOGZuMwbVV+PXv2kmk96I5hr5MuM0LQqUTQH3krwWpyqWiRrotx/osmtCJNEXYCTmS+/dQCA==" workbookSaltValue="0GLf4dRLVwcSSotztK/U0A==" workbookSpinCount="100000" lockStructure="1"/>
  <bookViews>
    <workbookView xWindow="0" yWindow="0" windowWidth="20490" windowHeight="75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T8" i="4" s="1"/>
  <c r="S6" i="5"/>
  <c r="R6" i="5"/>
  <c r="AD10" i="4" s="1"/>
  <c r="Q6" i="5"/>
  <c r="P6" i="5"/>
  <c r="P10" i="4" s="1"/>
  <c r="O6" i="5"/>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H85" i="4"/>
  <c r="G85" i="4"/>
  <c r="F85" i="4"/>
  <c r="E85" i="4"/>
  <c r="BB10" i="4"/>
  <c r="AT10" i="4"/>
  <c r="AL10" i="4"/>
  <c r="W10" i="4"/>
  <c r="I10" i="4"/>
  <c r="BB8" i="4"/>
  <c r="AL8" i="4"/>
  <c r="AD8" i="4"/>
  <c r="W8" i="4"/>
  <c r="P8" i="4"/>
  <c r="I8" i="4"/>
  <c r="B8" i="4"/>
  <c r="B6" i="4"/>
</calcChain>
</file>

<file path=xl/sharedStrings.xml><?xml version="1.0" encoding="utf-8"?>
<sst xmlns="http://schemas.openxmlformats.org/spreadsheetml/2006/main" count="253" uniqueCount="115">
  <si>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</si>
  <si>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</si>
  <si>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</si>
  <si>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</si>
  <si>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</si>
  <si>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</si>
  <si>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</si>
  <si>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</si>
  <si>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</si>
  <si>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</si>
  <si>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</si>
  <si>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</si>
  <si>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</si>
  <si>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</si>
  <si>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</si>
  <si>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</si>
  <si>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</si>
  <si>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</si>
  <si>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</si>
  <si>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</si>
  <si>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</si>
  <si>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</si>
  <si>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</si>
  <si>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</si>
  <si>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</si>
  <si>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</si>
  <si>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</si>
  <si>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</si>
  <si>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</si>
  <si>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</si>
  <si>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</si>
  <si>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</si>
  <si>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</si>
  <si>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</si>
  <si>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</si>
  <si>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</si>
  <si>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</si>
  <si>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</si>
  <si>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</si>
  <si>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</si>
  <si>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</si>
  <si>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</si>
  <si>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</si>
  <si>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</si>
  <si>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</si>
  <si>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</si>
  <si>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</si>
  <si>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</si>
  <si>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</si>
  <si>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</si>
  <si>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</si>
  <si>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</si>
  <si>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</si>
  <si>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</si>
  <si>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</si>
  <si>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</si>
  <si>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</si>
  <si>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</si>
  <si>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</si>
  <si>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</si>
  <si>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</si>
  <si>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</si>
  <si>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</si>
  <si>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</si>
  <si>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</si>
  <si>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</si>
  <si>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</si>
  <si>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</si>
  <si>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</si>
  <si>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</si>
  <si>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</si>
  <si>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</si>
  <si>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</si>
  <si>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</si>
  <si>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</si>
  <si>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</si>
  <si>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</si>
  <si>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</si>
  <si>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</si>
  <si>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</si>
  <si>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</si>
  <si>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</si>
  <si>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</si>
  <si>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</si>
  <si>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</si>
  <si>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</si>
  <si>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</si>
  <si>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</si>
  <si>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</si>
  <si>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</si>
  <si>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</si>
  <si>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</si>
  <si>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</si>
  <si>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</si>
  <si>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</si>
  <si>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</si>
  <si>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八戸市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</si>
  <si>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</si>
  <si>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</si>
  <si>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</si>
  <si>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</si>
  <si>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</si>
  <si>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</si>
  <si>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</si>
  <si>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</si>
  <si>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</si>
  <si>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</si>
  <si>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</si>
  <si>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</si>
  <si>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</si>
  <si>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</si>
  <si>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</si>
  <si>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・今のところ大規模な改築・更新の必要性は無い。
・今後の老朽化対策については、令和元年度に最適整備構想を策定していることから、この構想に基づいて、計画的に実施していく予定である。
・将来の人口減少が見込まれる地域であり、改築・更新を実施してもその経費を回収できるだけの収入を見込むことが困難であるため、現状の施設を適切に維持修繕し、できるだけ長く使用していく。</t>
    <rPh sb="93" eb="95">
      <t>ショウライ</t>
    </rPh>
    <rPh sb="96" eb="100">
      <t>ジンコウゲンショウ</t>
    </rPh>
    <rPh sb="101" eb="103">
      <t>ミコ</t>
    </rPh>
    <rPh sb="106" eb="108">
      <t>チイキ</t>
    </rPh>
    <rPh sb="112" eb="114">
      <t>カイチク</t>
    </rPh>
    <rPh sb="115" eb="117">
      <t>コウシン</t>
    </rPh>
    <rPh sb="118" eb="120">
      <t>ジッシ</t>
    </rPh>
    <rPh sb="125" eb="127">
      <t>ケイヒ</t>
    </rPh>
    <rPh sb="128" eb="130">
      <t>カイシュウ</t>
    </rPh>
    <rPh sb="136" eb="138">
      <t>シュウニュウ</t>
    </rPh>
    <rPh sb="139" eb="141">
      <t>ミコ</t>
    </rPh>
    <rPh sb="145" eb="147">
      <t>コンナン</t>
    </rPh>
    <rPh sb="153" eb="155">
      <t>ゲンジョウ</t>
    </rPh>
    <rPh sb="156" eb="158">
      <t>シセツ</t>
    </rPh>
    <rPh sb="159" eb="161">
      <t>テキセツ</t>
    </rPh>
    <rPh sb="162" eb="164">
      <t>イジ</t>
    </rPh>
    <rPh sb="164" eb="166">
      <t>シュウゼン</t>
    </rPh>
    <rPh sb="173" eb="174">
      <t>ナガ</t>
    </rPh>
    <rPh sb="175" eb="177">
      <t>シヨウ</t>
    </rPh>
    <phoneticPr fontId="4"/>
  </si>
  <si>
    <t>・当市の農業集落排水事業は、農業用用排水の水質保全などを目的に、4地区で実施している。
・処理区域内人口密度が低く、水洗化率も低いため、全体的に効率が悪く、汚水処理原価が高くなり、経費回収率は低い状況である。
・今後の人口減少が見込まれる地域でもあることから、水洗化率が向上したとしても、使用料収入ですべての経費を賄うことは困難である。
・当面は計画的かつ効率的な維持修繕に努める等、更なる経営改善を図り、将来にわたって事業を継続できるよう、安定した事業経営を目指す。</t>
    <phoneticPr fontId="4"/>
  </si>
  <si>
    <t xml:space="preserve">①経常収支比率
・令和5年度も経常利益を計上したが、使用料収入だけでは経費を賄えず、一般会計からの繰入金で補っている状況である。接続率向上による収益の確保や更なる経費節減等の経営改善が必要である。
②累積欠損金比率
・法適用初年度(令和2年度)の赤字分が累積欠損金となっており、令和3年度以降の黒字により、毎年度少しずつ減少している。今後も黒字を継続し、累積欠損金の解消を目指す。
③流動比率
・企業債償還金が多額のため流動比率が低いが、企業債の償還については一般会計からの繰入金で返済する見込みとなっている。
④企業債残高対事業規模比率
・現状は類似団体よりも高い値だが、新規の建設工事は終了しており、大規模な改築更新の見込もないため、今後は企業債残高が減少する見込みである。
⑤経費回収率及び⑥汚水処理原価
・使用料収入の確保と汚水処理経費の節減に努めることで、指標の改善を目指す。
⑦施設利用率
・類似団体平均を下回っており、将来の人口減少も見込まれるため、施設の更新時期を迎えた際は、統廃合や規模の縮小等について検討する必要がある。
⑧水洗化率
・水洗化率は年々、少しずつ上昇している。今後も接続促進に取り組み、指標の改善を目指す。
</t>
    <rPh sb="9" eb="11">
      <t>レイワ</t>
    </rPh>
    <rPh sb="12" eb="14">
      <t>ネンド</t>
    </rPh>
    <rPh sb="15" eb="17">
      <t>ケイジョウ</t>
    </rPh>
    <rPh sb="20" eb="22">
      <t>ケイジョウ</t>
    </rPh>
    <rPh sb="35" eb="37">
      <t>ケイヒ</t>
    </rPh>
    <rPh sb="38" eb="39">
      <t>マカナ</t>
    </rPh>
    <rPh sb="64" eb="67">
      <t>セツゾクリツ</t>
    </rPh>
    <rPh sb="67" eb="69">
      <t>コウジョウ</t>
    </rPh>
    <rPh sb="72" eb="74">
      <t>シュウエキ</t>
    </rPh>
    <rPh sb="75" eb="77">
      <t>カクホ</t>
    </rPh>
    <rPh sb="81" eb="83">
      <t>ケイヒ</t>
    </rPh>
    <rPh sb="109" eb="112">
      <t>ホウテキヨウ</t>
    </rPh>
    <rPh sb="112" eb="115">
      <t>ショネンド</t>
    </rPh>
    <rPh sb="125" eb="126">
      <t>ブン</t>
    </rPh>
    <rPh sb="139" eb="141">
      <t>レイワ</t>
    </rPh>
    <rPh sb="142" eb="144">
      <t>ネンド</t>
    </rPh>
    <rPh sb="144" eb="146">
      <t>イコウ</t>
    </rPh>
    <rPh sb="153" eb="156">
      <t>マイネンド</t>
    </rPh>
    <rPh sb="156" eb="157">
      <t>スコ</t>
    </rPh>
    <rPh sb="160" eb="162">
      <t>ゲンショウ</t>
    </rPh>
    <rPh sb="170" eb="172">
      <t>クロジ</t>
    </rPh>
    <rPh sb="173" eb="175">
      <t>ケイゾク</t>
    </rPh>
    <rPh sb="177" eb="179">
      <t>ルイセキ</t>
    </rPh>
    <rPh sb="179" eb="182">
      <t>ケッソンキン</t>
    </rPh>
    <rPh sb="183" eb="185">
      <t>カイショウ</t>
    </rPh>
    <rPh sb="186" eb="188">
      <t>メザ</t>
    </rPh>
    <rPh sb="311" eb="313">
      <t>ミコミ</t>
    </rPh>
    <rPh sb="332" eb="334">
      <t>ミコ</t>
    </rPh>
    <rPh sb="370" eb="372">
      <t>ケイヒ</t>
    </rPh>
    <rPh sb="373" eb="375">
      <t>セツゲン</t>
    </rPh>
    <rPh sb="416" eb="418">
      <t>ショウライ</t>
    </rPh>
    <rPh sb="419" eb="423">
      <t>ジンコウゲンショウ</t>
    </rPh>
    <rPh sb="424" eb="426">
      <t>ミコ</t>
    </rPh>
    <rPh sb="432" eb="434">
      <t>シセツ</t>
    </rPh>
    <rPh sb="435" eb="439">
      <t>コウシンジキ</t>
    </rPh>
    <rPh sb="440" eb="441">
      <t>ムカ</t>
    </rPh>
    <rPh sb="443" eb="444">
      <t>サイ</t>
    </rPh>
    <rPh sb="446" eb="449">
      <t>トウハイゴウ</t>
    </rPh>
    <rPh sb="450" eb="452">
      <t>キボ</t>
    </rPh>
    <rPh sb="453" eb="455">
      <t>シュクショウ</t>
    </rPh>
    <rPh sb="455" eb="456">
      <t>トウ</t>
    </rPh>
    <rPh sb="460" eb="462">
      <t>ケントウ</t>
    </rPh>
    <rPh sb="464" eb="466">
      <t>ヒツヨウ</t>
    </rPh>
    <rPh sb="478" eb="482">
      <t>スイセンカリツ</t>
    </rPh>
    <rPh sb="483" eb="485">
      <t>ネンネン</t>
    </rPh>
    <rPh sb="486" eb="487">
      <t>スコ</t>
    </rPh>
    <rPh sb="490" eb="492">
      <t>ジョウショウ</t>
    </rPh>
    <rPh sb="497" eb="499">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</si>
</sst>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ADB-4F63-8FFD-8A20DFB840B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0.25</c:v>
                </c:pt>
                <c:pt idx="2">
                  <c:v>0.05</c:v>
                </c:pt>
                <c:pt idx="3">
                  <c:v>0.03</c:v>
                </c:pt>
                <c:pt idx="4">
                  <c:v>0.02</c:v>
                </c:pt>
              </c:numCache>
            </c:numRef>
          </c:val>
          <c:smooth val="0"/>
          <c:extLst>
            <c:ext xmlns:c16="http://schemas.microsoft.com/office/drawing/2014/chart" uri="{C3380CC4-5D6E-409C-BE32-E72D297353CC}">
              <c16:uniqueId val="{00000001-1ADB-4F63-8FFD-8A20DFB840B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25.6</c:v>
                </c:pt>
                <c:pt idx="2">
                  <c:v>26.38</c:v>
                </c:pt>
                <c:pt idx="3">
                  <c:v>26.7</c:v>
                </c:pt>
                <c:pt idx="4">
                  <c:v>26.41</c:v>
                </c:pt>
              </c:numCache>
            </c:numRef>
          </c:val>
          <c:extLst>
            <c:ext xmlns:c16="http://schemas.microsoft.com/office/drawing/2014/chart" uri="{C3380CC4-5D6E-409C-BE32-E72D297353CC}">
              <c16:uniqueId val="{00000000-D5DE-493A-81AB-574747C50A2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54.83</c:v>
                </c:pt>
                <c:pt idx="2">
                  <c:v>66.53</c:v>
                </c:pt>
                <c:pt idx="3">
                  <c:v>52.35</c:v>
                </c:pt>
                <c:pt idx="4">
                  <c:v>52.63</c:v>
                </c:pt>
              </c:numCache>
            </c:numRef>
          </c:val>
          <c:smooth val="0"/>
          <c:extLst>
            <c:ext xmlns:c16="http://schemas.microsoft.com/office/drawing/2014/chart" uri="{C3380CC4-5D6E-409C-BE32-E72D297353CC}">
              <c16:uniqueId val="{00000001-D5DE-493A-81AB-574747C50A2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79.78</c:v>
                </c:pt>
                <c:pt idx="2">
                  <c:v>80.37</c:v>
                </c:pt>
                <c:pt idx="3">
                  <c:v>81.13</c:v>
                </c:pt>
                <c:pt idx="4">
                  <c:v>81.69</c:v>
                </c:pt>
              </c:numCache>
            </c:numRef>
          </c:val>
          <c:extLst>
            <c:ext xmlns:c16="http://schemas.microsoft.com/office/drawing/2014/chart" uri="{C3380CC4-5D6E-409C-BE32-E72D297353CC}">
              <c16:uniqueId val="{00000000-2040-4855-ABAD-AD6B1483F32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84.7</c:v>
                </c:pt>
                <c:pt idx="2">
                  <c:v>84.67</c:v>
                </c:pt>
                <c:pt idx="3">
                  <c:v>84.39</c:v>
                </c:pt>
                <c:pt idx="4">
                  <c:v>90.32</c:v>
                </c:pt>
              </c:numCache>
            </c:numRef>
          </c:val>
          <c:smooth val="0"/>
          <c:extLst>
            <c:ext xmlns:c16="http://schemas.microsoft.com/office/drawing/2014/chart" uri="{C3380CC4-5D6E-409C-BE32-E72D297353CC}">
              <c16:uniqueId val="{00000001-2040-4855-ABAD-AD6B1483F32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79.069999999999993</c:v>
                </c:pt>
                <c:pt idx="2">
                  <c:v>100.72</c:v>
                </c:pt>
                <c:pt idx="3">
                  <c:v>100.54</c:v>
                </c:pt>
                <c:pt idx="4">
                  <c:v>101.81</c:v>
                </c:pt>
              </c:numCache>
            </c:numRef>
          </c:val>
          <c:extLst>
            <c:ext xmlns:c16="http://schemas.microsoft.com/office/drawing/2014/chart" uri="{C3380CC4-5D6E-409C-BE32-E72D297353CC}">
              <c16:uniqueId val="{00000000-7E88-4F30-B524-1CF9E1E7A5C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106.37</c:v>
                </c:pt>
                <c:pt idx="2">
                  <c:v>106.07</c:v>
                </c:pt>
                <c:pt idx="3">
                  <c:v>105.5</c:v>
                </c:pt>
                <c:pt idx="4">
                  <c:v>103.07</c:v>
                </c:pt>
              </c:numCache>
            </c:numRef>
          </c:val>
          <c:smooth val="0"/>
          <c:extLst>
            <c:ext xmlns:c16="http://schemas.microsoft.com/office/drawing/2014/chart" uri="{C3380CC4-5D6E-409C-BE32-E72D297353CC}">
              <c16:uniqueId val="{00000001-7E88-4F30-B524-1CF9E1E7A5C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3.34</c:v>
                </c:pt>
                <c:pt idx="2">
                  <c:v>6.67</c:v>
                </c:pt>
                <c:pt idx="3">
                  <c:v>10.01</c:v>
                </c:pt>
                <c:pt idx="4">
                  <c:v>13.34</c:v>
                </c:pt>
              </c:numCache>
            </c:numRef>
          </c:val>
          <c:extLst>
            <c:ext xmlns:c16="http://schemas.microsoft.com/office/drawing/2014/chart" uri="{C3380CC4-5D6E-409C-BE32-E72D297353CC}">
              <c16:uniqueId val="{00000000-02E9-4A46-836B-FAA6FA683C0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20.34</c:v>
                </c:pt>
                <c:pt idx="2">
                  <c:v>21.85</c:v>
                </c:pt>
                <c:pt idx="3">
                  <c:v>25.19</c:v>
                </c:pt>
                <c:pt idx="4">
                  <c:v>30.5</c:v>
                </c:pt>
              </c:numCache>
            </c:numRef>
          </c:val>
          <c:smooth val="0"/>
          <c:extLst>
            <c:ext xmlns:c16="http://schemas.microsoft.com/office/drawing/2014/chart" uri="{C3380CC4-5D6E-409C-BE32-E72D297353CC}">
              <c16:uniqueId val="{00000001-02E9-4A46-836B-FAA6FA683C0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2705-4E98-A97B-C6679FA648E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2705-4E98-A97B-C6679FA648E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127.89</c:v>
                </c:pt>
                <c:pt idx="2">
                  <c:v>124.59</c:v>
                </c:pt>
                <c:pt idx="3">
                  <c:v>122.55</c:v>
                </c:pt>
                <c:pt idx="4">
                  <c:v>110.32</c:v>
                </c:pt>
              </c:numCache>
            </c:numRef>
          </c:val>
          <c:extLst>
            <c:ext xmlns:c16="http://schemas.microsoft.com/office/drawing/2014/chart" uri="{C3380CC4-5D6E-409C-BE32-E72D297353CC}">
              <c16:uniqueId val="{00000000-E53E-4454-84CA-E177688F6DD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139.02000000000001</c:v>
                </c:pt>
                <c:pt idx="2">
                  <c:v>132.04</c:v>
                </c:pt>
                <c:pt idx="3">
                  <c:v>145.43</c:v>
                </c:pt>
                <c:pt idx="4">
                  <c:v>120.64</c:v>
                </c:pt>
              </c:numCache>
            </c:numRef>
          </c:val>
          <c:smooth val="0"/>
          <c:extLst>
            <c:ext xmlns:c16="http://schemas.microsoft.com/office/drawing/2014/chart" uri="{C3380CC4-5D6E-409C-BE32-E72D297353CC}">
              <c16:uniqueId val="{00000001-E53E-4454-84CA-E177688F6DD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11.75</c:v>
                </c:pt>
                <c:pt idx="2">
                  <c:v>15.65</c:v>
                </c:pt>
                <c:pt idx="3">
                  <c:v>11.09</c:v>
                </c:pt>
                <c:pt idx="4">
                  <c:v>28.95</c:v>
                </c:pt>
              </c:numCache>
            </c:numRef>
          </c:val>
          <c:extLst>
            <c:ext xmlns:c16="http://schemas.microsoft.com/office/drawing/2014/chart" uri="{C3380CC4-5D6E-409C-BE32-E72D297353CC}">
              <c16:uniqueId val="{00000000-0D5A-4471-92CB-813953076EA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29.13</c:v>
                </c:pt>
                <c:pt idx="2">
                  <c:v>35.69</c:v>
                </c:pt>
                <c:pt idx="3">
                  <c:v>38.4</c:v>
                </c:pt>
                <c:pt idx="4">
                  <c:v>39.82</c:v>
                </c:pt>
              </c:numCache>
            </c:numRef>
          </c:val>
          <c:smooth val="0"/>
          <c:extLst>
            <c:ext xmlns:c16="http://schemas.microsoft.com/office/drawing/2014/chart" uri="{C3380CC4-5D6E-409C-BE32-E72D297353CC}">
              <c16:uniqueId val="{00000001-0D5A-4471-92CB-813953076EA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3007.94</c:v>
                </c:pt>
                <c:pt idx="2">
                  <c:v>2853.8</c:v>
                </c:pt>
                <c:pt idx="3">
                  <c:v>2707.76</c:v>
                </c:pt>
                <c:pt idx="4">
                  <c:v>2497</c:v>
                </c:pt>
              </c:numCache>
            </c:numRef>
          </c:val>
          <c:extLst>
            <c:ext xmlns:c16="http://schemas.microsoft.com/office/drawing/2014/chart" uri="{C3380CC4-5D6E-409C-BE32-E72D297353CC}">
              <c16:uniqueId val="{00000000-24D7-473C-B64A-880D934E6B4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867.83</c:v>
                </c:pt>
                <c:pt idx="2">
                  <c:v>791.76</c:v>
                </c:pt>
                <c:pt idx="3">
                  <c:v>900.82</c:v>
                </c:pt>
                <c:pt idx="4">
                  <c:v>743.31</c:v>
                </c:pt>
              </c:numCache>
            </c:numRef>
          </c:val>
          <c:smooth val="0"/>
          <c:extLst>
            <c:ext xmlns:c16="http://schemas.microsoft.com/office/drawing/2014/chart" uri="{C3380CC4-5D6E-409C-BE32-E72D297353CC}">
              <c16:uniqueId val="{00000001-24D7-473C-B64A-880D934E6B4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53.88</c:v>
                </c:pt>
                <c:pt idx="2">
                  <c:v>51.02</c:v>
                </c:pt>
                <c:pt idx="3">
                  <c:v>50.64</c:v>
                </c:pt>
                <c:pt idx="4">
                  <c:v>52.53</c:v>
                </c:pt>
              </c:numCache>
            </c:numRef>
          </c:val>
          <c:extLst>
            <c:ext xmlns:c16="http://schemas.microsoft.com/office/drawing/2014/chart" uri="{C3380CC4-5D6E-409C-BE32-E72D297353CC}">
              <c16:uniqueId val="{00000000-4B92-4F21-8A5C-2E403E747E4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57.08</c:v>
                </c:pt>
                <c:pt idx="2">
                  <c:v>56.26</c:v>
                </c:pt>
                <c:pt idx="3">
                  <c:v>52.94</c:v>
                </c:pt>
                <c:pt idx="4">
                  <c:v>61.15</c:v>
                </c:pt>
              </c:numCache>
            </c:numRef>
          </c:val>
          <c:smooth val="0"/>
          <c:extLst>
            <c:ext xmlns:c16="http://schemas.microsoft.com/office/drawing/2014/chart" uri="{C3380CC4-5D6E-409C-BE32-E72D297353CC}">
              <c16:uniqueId val="{00000001-4B92-4F21-8A5C-2E403E747E4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314.69</c:v>
                </c:pt>
                <c:pt idx="2">
                  <c:v>333.08</c:v>
                </c:pt>
                <c:pt idx="3">
                  <c:v>336.57</c:v>
                </c:pt>
                <c:pt idx="4">
                  <c:v>326.04000000000002</c:v>
                </c:pt>
              </c:numCache>
            </c:numRef>
          </c:val>
          <c:extLst>
            <c:ext xmlns:c16="http://schemas.microsoft.com/office/drawing/2014/chart" uri="{C3380CC4-5D6E-409C-BE32-E72D297353CC}">
              <c16:uniqueId val="{00000000-0ADC-452A-ABF1-99C45140656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274.99</c:v>
                </c:pt>
                <c:pt idx="2">
                  <c:v>282.08999999999997</c:v>
                </c:pt>
                <c:pt idx="3">
                  <c:v>303.27999999999997</c:v>
                </c:pt>
                <c:pt idx="4">
                  <c:v>250.43</c:v>
                </c:pt>
              </c:numCache>
            </c:numRef>
          </c:val>
          <c:smooth val="0"/>
          <c:extLst>
            <c:ext xmlns:c16="http://schemas.microsoft.com/office/drawing/2014/chart" uri="{C3380CC4-5D6E-409C-BE32-E72D297353CC}">
              <c16:uniqueId val="{00000001-0ADC-452A-ABF1-99C45140656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R1" zoomScaleNormal="100" workbookViewId="0">
      <selection activeCell="BN9" sqref="BN9:BY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15">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15">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3" t="str">
        <f>データ!H6</f>
        <v>青森県　八戸市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74" t="s">
        <v>9</v>
      </c>
      <c r="BM7" s="75"/>
      <c r="BN7" s="75"/>
      <c r="BO7" s="75"/>
      <c r="BP7" s="75"/>
      <c r="BQ7" s="75"/>
      <c r="BR7" s="75"/>
      <c r="BS7" s="75"/>
      <c r="BT7" s="75"/>
      <c r="BU7" s="75"/>
      <c r="BV7" s="75"/>
      <c r="BW7" s="75"/>
      <c r="BX7" s="75"/>
      <c r="BY7" s="76"/>
    </row>
    <row r="8" spans="1:78" ht="18.75" customHeight="1" x14ac:dyDescent="0.15">
      <c r="A8" s="2"/>
      <c r="B8" s="70" t="str">
        <f>データ!I6</f>
        <v>法適用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F1</v>
      </c>
      <c r="X8" s="70"/>
      <c r="Y8" s="70"/>
      <c r="Z8" s="70"/>
      <c r="AA8" s="70"/>
      <c r="AB8" s="70"/>
      <c r="AC8" s="70"/>
      <c r="AD8" s="71" t="str">
        <f>データ!$M$6</f>
        <v>非設置</v>
      </c>
      <c r="AE8" s="71"/>
      <c r="AF8" s="71"/>
      <c r="AG8" s="71"/>
      <c r="AH8" s="71"/>
      <c r="AI8" s="71"/>
      <c r="AJ8" s="71"/>
      <c r="AK8" s="3"/>
      <c r="AL8" s="44">
        <f>データ!S6</f>
        <v>218182</v>
      </c>
      <c r="AM8" s="44"/>
      <c r="AN8" s="44"/>
      <c r="AO8" s="44"/>
      <c r="AP8" s="44"/>
      <c r="AQ8" s="44"/>
      <c r="AR8" s="44"/>
      <c r="AS8" s="44"/>
      <c r="AT8" s="45">
        <f>データ!T6</f>
        <v>305.56</v>
      </c>
      <c r="AU8" s="45"/>
      <c r="AV8" s="45"/>
      <c r="AW8" s="45"/>
      <c r="AX8" s="45"/>
      <c r="AY8" s="45"/>
      <c r="AZ8" s="45"/>
      <c r="BA8" s="45"/>
      <c r="BB8" s="45">
        <f>データ!U6</f>
        <v>714.04</v>
      </c>
      <c r="BC8" s="45"/>
      <c r="BD8" s="45"/>
      <c r="BE8" s="45"/>
      <c r="BF8" s="45"/>
      <c r="BG8" s="45"/>
      <c r="BH8" s="45"/>
      <c r="BI8" s="45"/>
      <c r="BJ8" s="3"/>
      <c r="BK8" s="3"/>
      <c r="BL8" s="66" t="s">
        <v>10</v>
      </c>
      <c r="BM8" s="67"/>
      <c r="BN8" s="68" t="s">
        <v>11</v>
      </c>
      <c r="BO8" s="68"/>
      <c r="BP8" s="68"/>
      <c r="BQ8" s="68"/>
      <c r="BR8" s="68"/>
      <c r="BS8" s="68"/>
      <c r="BT8" s="68"/>
      <c r="BU8" s="68"/>
      <c r="BV8" s="68"/>
      <c r="BW8" s="68"/>
      <c r="BX8" s="68"/>
      <c r="BY8" s="69"/>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f>データ!O6</f>
        <v>68.7</v>
      </c>
      <c r="J10" s="45"/>
      <c r="K10" s="45"/>
      <c r="L10" s="45"/>
      <c r="M10" s="45"/>
      <c r="N10" s="45"/>
      <c r="O10" s="45"/>
      <c r="P10" s="45">
        <f>データ!P6</f>
        <v>1.87</v>
      </c>
      <c r="Q10" s="45"/>
      <c r="R10" s="45"/>
      <c r="S10" s="45"/>
      <c r="T10" s="45"/>
      <c r="U10" s="45"/>
      <c r="V10" s="45"/>
      <c r="W10" s="45">
        <f>データ!Q6</f>
        <v>92.62</v>
      </c>
      <c r="X10" s="45"/>
      <c r="Y10" s="45"/>
      <c r="Z10" s="45"/>
      <c r="AA10" s="45"/>
      <c r="AB10" s="45"/>
      <c r="AC10" s="45"/>
      <c r="AD10" s="44">
        <f>データ!R6</f>
        <v>3383</v>
      </c>
      <c r="AE10" s="44"/>
      <c r="AF10" s="44"/>
      <c r="AG10" s="44"/>
      <c r="AH10" s="44"/>
      <c r="AI10" s="44"/>
      <c r="AJ10" s="44"/>
      <c r="AK10" s="2"/>
      <c r="AL10" s="44">
        <f>データ!V6</f>
        <v>4042</v>
      </c>
      <c r="AM10" s="44"/>
      <c r="AN10" s="44"/>
      <c r="AO10" s="44"/>
      <c r="AP10" s="44"/>
      <c r="AQ10" s="44"/>
      <c r="AR10" s="44"/>
      <c r="AS10" s="44"/>
      <c r="AT10" s="45">
        <f>データ!W6</f>
        <v>4.37</v>
      </c>
      <c r="AU10" s="45"/>
      <c r="AV10" s="45"/>
      <c r="AW10" s="45"/>
      <c r="AX10" s="45"/>
      <c r="AY10" s="45"/>
      <c r="AZ10" s="45"/>
      <c r="BA10" s="45"/>
      <c r="BB10" s="45">
        <f>データ!X6</f>
        <v>924.94</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114</v>
      </c>
      <c r="BM16" s="61"/>
      <c r="BN16" s="61"/>
      <c r="BO16" s="61"/>
      <c r="BP16" s="61"/>
      <c r="BQ16" s="61"/>
      <c r="BR16" s="61"/>
      <c r="BS16" s="61"/>
      <c r="BT16" s="61"/>
      <c r="BU16" s="61"/>
      <c r="BV16" s="61"/>
      <c r="BW16" s="61"/>
      <c r="BX16" s="61"/>
      <c r="BY16" s="61"/>
      <c r="BZ16" s="6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112</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113</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sMy2tJ1RGsB7tArBfROqk2ELC1yHUjk1fzSp8Tafmi+UbVHT4CIQeCXy6KHjxszH+xRtvV/BuzLXx53IyiKSAg==" saltValue="/HjuKQ5wvy+WjowSCxY7e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22039</v>
      </c>
      <c r="D6" s="19">
        <f t="shared" si="3"/>
        <v>46</v>
      </c>
      <c r="E6" s="19">
        <f t="shared" si="3"/>
        <v>17</v>
      </c>
      <c r="F6" s="19">
        <f t="shared" si="3"/>
        <v>5</v>
      </c>
      <c r="G6" s="19">
        <f t="shared" si="3"/>
        <v>0</v>
      </c>
      <c r="H6" s="19" t="str">
        <f t="shared" si="3"/>
        <v>青森県　八戸市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68.7</v>
      </c>
      <c r="P6" s="20">
        <f t="shared" si="3"/>
        <v>1.87</v>
      </c>
      <c r="Q6" s="20">
        <f t="shared" si="3"/>
        <v>92.62</v>
      </c>
      <c r="R6" s="20">
        <f t="shared" si="3"/>
        <v>3383</v>
      </c>
      <c r="S6" s="20">
        <f t="shared" si="3"/>
        <v>218182</v>
      </c>
      <c r="T6" s="20">
        <f t="shared" si="3"/>
        <v>305.56</v>
      </c>
      <c r="U6" s="20">
        <f t="shared" si="3"/>
        <v>714.04</v>
      </c>
      <c r="V6" s="20">
        <f t="shared" si="3"/>
        <v>4042</v>
      </c>
      <c r="W6" s="20">
        <f t="shared" si="3"/>
        <v>4.37</v>
      </c>
      <c r="X6" s="20">
        <f t="shared" si="3"/>
        <v>924.94</v>
      </c>
      <c r="Y6" s="21" t="str">
        <f>IF(Y7="",NA(),Y7)</f>
        <v>-</v>
      </c>
      <c r="Z6" s="21">
        <f t="shared" ref="Z6:AH6" si="4">IF(Z7="",NA(),Z7)</f>
        <v>79.069999999999993</v>
      </c>
      <c r="AA6" s="21">
        <f t="shared" si="4"/>
        <v>100.72</v>
      </c>
      <c r="AB6" s="21">
        <f t="shared" si="4"/>
        <v>100.54</v>
      </c>
      <c r="AC6" s="21">
        <f t="shared" si="4"/>
        <v>101.81</v>
      </c>
      <c r="AD6" s="21" t="str">
        <f t="shared" si="4"/>
        <v>-</v>
      </c>
      <c r="AE6" s="21">
        <f t="shared" si="4"/>
        <v>106.37</v>
      </c>
      <c r="AF6" s="21">
        <f t="shared" si="4"/>
        <v>106.07</v>
      </c>
      <c r="AG6" s="21">
        <f t="shared" si="4"/>
        <v>105.5</v>
      </c>
      <c r="AH6" s="21">
        <f t="shared" si="4"/>
        <v>103.07</v>
      </c>
      <c r="AI6" s="20" t="str">
        <f>IF(AI7="","",IF(AI7="-","【-】","【"&amp;SUBSTITUTE(TEXT(AI7,"#,##0.00"),"-","△")&amp;"】"))</f>
        <v>【104.44】</v>
      </c>
      <c r="AJ6" s="21" t="str">
        <f>IF(AJ7="",NA(),AJ7)</f>
        <v>-</v>
      </c>
      <c r="AK6" s="21">
        <f t="shared" ref="AK6:AS6" si="5">IF(AK7="",NA(),AK7)</f>
        <v>127.89</v>
      </c>
      <c r="AL6" s="21">
        <f t="shared" si="5"/>
        <v>124.59</v>
      </c>
      <c r="AM6" s="21">
        <f t="shared" si="5"/>
        <v>122.55</v>
      </c>
      <c r="AN6" s="21">
        <f t="shared" si="5"/>
        <v>110.32</v>
      </c>
      <c r="AO6" s="21" t="str">
        <f t="shared" si="5"/>
        <v>-</v>
      </c>
      <c r="AP6" s="21">
        <f t="shared" si="5"/>
        <v>139.02000000000001</v>
      </c>
      <c r="AQ6" s="21">
        <f t="shared" si="5"/>
        <v>132.04</v>
      </c>
      <c r="AR6" s="21">
        <f t="shared" si="5"/>
        <v>145.43</v>
      </c>
      <c r="AS6" s="21">
        <f t="shared" si="5"/>
        <v>120.64</v>
      </c>
      <c r="AT6" s="20" t="str">
        <f>IF(AT7="","",IF(AT7="-","【-】","【"&amp;SUBSTITUTE(TEXT(AT7,"#,##0.00"),"-","△")&amp;"】"))</f>
        <v>【124.06】</v>
      </c>
      <c r="AU6" s="21" t="str">
        <f>IF(AU7="",NA(),AU7)</f>
        <v>-</v>
      </c>
      <c r="AV6" s="21">
        <f t="shared" ref="AV6:BD6" si="6">IF(AV7="",NA(),AV7)</f>
        <v>11.75</v>
      </c>
      <c r="AW6" s="21">
        <f t="shared" si="6"/>
        <v>15.65</v>
      </c>
      <c r="AX6" s="21">
        <f t="shared" si="6"/>
        <v>11.09</v>
      </c>
      <c r="AY6" s="21">
        <f t="shared" si="6"/>
        <v>28.95</v>
      </c>
      <c r="AZ6" s="21" t="str">
        <f t="shared" si="6"/>
        <v>-</v>
      </c>
      <c r="BA6" s="21">
        <f t="shared" si="6"/>
        <v>29.13</v>
      </c>
      <c r="BB6" s="21">
        <f t="shared" si="6"/>
        <v>35.69</v>
      </c>
      <c r="BC6" s="21">
        <f t="shared" si="6"/>
        <v>38.4</v>
      </c>
      <c r="BD6" s="21">
        <f t="shared" si="6"/>
        <v>39.82</v>
      </c>
      <c r="BE6" s="20" t="str">
        <f>IF(BE7="","",IF(BE7="-","【-】","【"&amp;SUBSTITUTE(TEXT(BE7,"#,##0.00"),"-","△")&amp;"】"))</f>
        <v>【42.02】</v>
      </c>
      <c r="BF6" s="21" t="str">
        <f>IF(BF7="",NA(),BF7)</f>
        <v>-</v>
      </c>
      <c r="BG6" s="21">
        <f t="shared" ref="BG6:BO6" si="7">IF(BG7="",NA(),BG7)</f>
        <v>3007.94</v>
      </c>
      <c r="BH6" s="21">
        <f t="shared" si="7"/>
        <v>2853.8</v>
      </c>
      <c r="BI6" s="21">
        <f t="shared" si="7"/>
        <v>2707.76</v>
      </c>
      <c r="BJ6" s="21">
        <f t="shared" si="7"/>
        <v>2497</v>
      </c>
      <c r="BK6" s="21" t="str">
        <f t="shared" si="7"/>
        <v>-</v>
      </c>
      <c r="BL6" s="21">
        <f t="shared" si="7"/>
        <v>867.83</v>
      </c>
      <c r="BM6" s="21">
        <f t="shared" si="7"/>
        <v>791.76</v>
      </c>
      <c r="BN6" s="21">
        <f t="shared" si="7"/>
        <v>900.82</v>
      </c>
      <c r="BO6" s="21">
        <f t="shared" si="7"/>
        <v>743.31</v>
      </c>
      <c r="BP6" s="20" t="str">
        <f>IF(BP7="","",IF(BP7="-","【-】","【"&amp;SUBSTITUTE(TEXT(BP7,"#,##0.00"),"-","△")&amp;"】"))</f>
        <v>【785.10】</v>
      </c>
      <c r="BQ6" s="21" t="str">
        <f>IF(BQ7="",NA(),BQ7)</f>
        <v>-</v>
      </c>
      <c r="BR6" s="21">
        <f t="shared" ref="BR6:BZ6" si="8">IF(BR7="",NA(),BR7)</f>
        <v>53.88</v>
      </c>
      <c r="BS6" s="21">
        <f t="shared" si="8"/>
        <v>51.02</v>
      </c>
      <c r="BT6" s="21">
        <f t="shared" si="8"/>
        <v>50.64</v>
      </c>
      <c r="BU6" s="21">
        <f t="shared" si="8"/>
        <v>52.53</v>
      </c>
      <c r="BV6" s="21" t="str">
        <f t="shared" si="8"/>
        <v>-</v>
      </c>
      <c r="BW6" s="21">
        <f t="shared" si="8"/>
        <v>57.08</v>
      </c>
      <c r="BX6" s="21">
        <f t="shared" si="8"/>
        <v>56.26</v>
      </c>
      <c r="BY6" s="21">
        <f t="shared" si="8"/>
        <v>52.94</v>
      </c>
      <c r="BZ6" s="21">
        <f t="shared" si="8"/>
        <v>61.15</v>
      </c>
      <c r="CA6" s="20" t="str">
        <f>IF(CA7="","",IF(CA7="-","【-】","【"&amp;SUBSTITUTE(TEXT(CA7,"#,##0.00"),"-","△")&amp;"】"))</f>
        <v>【56.93】</v>
      </c>
      <c r="CB6" s="21" t="str">
        <f>IF(CB7="",NA(),CB7)</f>
        <v>-</v>
      </c>
      <c r="CC6" s="21">
        <f t="shared" ref="CC6:CK6" si="9">IF(CC7="",NA(),CC7)</f>
        <v>314.69</v>
      </c>
      <c r="CD6" s="21">
        <f t="shared" si="9"/>
        <v>333.08</v>
      </c>
      <c r="CE6" s="21">
        <f t="shared" si="9"/>
        <v>336.57</v>
      </c>
      <c r="CF6" s="21">
        <f t="shared" si="9"/>
        <v>326.04000000000002</v>
      </c>
      <c r="CG6" s="21" t="str">
        <f t="shared" si="9"/>
        <v>-</v>
      </c>
      <c r="CH6" s="21">
        <f t="shared" si="9"/>
        <v>274.99</v>
      </c>
      <c r="CI6" s="21">
        <f t="shared" si="9"/>
        <v>282.08999999999997</v>
      </c>
      <c r="CJ6" s="21">
        <f t="shared" si="9"/>
        <v>303.27999999999997</v>
      </c>
      <c r="CK6" s="21">
        <f t="shared" si="9"/>
        <v>250.43</v>
      </c>
      <c r="CL6" s="20" t="str">
        <f>IF(CL7="","",IF(CL7="-","【-】","【"&amp;SUBSTITUTE(TEXT(CL7,"#,##0.00"),"-","△")&amp;"】"))</f>
        <v>【271.15】</v>
      </c>
      <c r="CM6" s="21" t="str">
        <f>IF(CM7="",NA(),CM7)</f>
        <v>-</v>
      </c>
      <c r="CN6" s="21">
        <f t="shared" ref="CN6:CV6" si="10">IF(CN7="",NA(),CN7)</f>
        <v>25.6</v>
      </c>
      <c r="CO6" s="21">
        <f t="shared" si="10"/>
        <v>26.38</v>
      </c>
      <c r="CP6" s="21">
        <f t="shared" si="10"/>
        <v>26.7</v>
      </c>
      <c r="CQ6" s="21">
        <f t="shared" si="10"/>
        <v>26.41</v>
      </c>
      <c r="CR6" s="21" t="str">
        <f t="shared" si="10"/>
        <v>-</v>
      </c>
      <c r="CS6" s="21">
        <f t="shared" si="10"/>
        <v>54.83</v>
      </c>
      <c r="CT6" s="21">
        <f t="shared" si="10"/>
        <v>66.53</v>
      </c>
      <c r="CU6" s="21">
        <f t="shared" si="10"/>
        <v>52.35</v>
      </c>
      <c r="CV6" s="21">
        <f t="shared" si="10"/>
        <v>52.63</v>
      </c>
      <c r="CW6" s="20" t="str">
        <f>IF(CW7="","",IF(CW7="-","【-】","【"&amp;SUBSTITUTE(TEXT(CW7,"#,##0.00"),"-","△")&amp;"】"))</f>
        <v>【49.87】</v>
      </c>
      <c r="CX6" s="21" t="str">
        <f>IF(CX7="",NA(),CX7)</f>
        <v>-</v>
      </c>
      <c r="CY6" s="21">
        <f t="shared" ref="CY6:DG6" si="11">IF(CY7="",NA(),CY7)</f>
        <v>79.78</v>
      </c>
      <c r="CZ6" s="21">
        <f t="shared" si="11"/>
        <v>80.37</v>
      </c>
      <c r="DA6" s="21">
        <f t="shared" si="11"/>
        <v>81.13</v>
      </c>
      <c r="DB6" s="21">
        <f t="shared" si="11"/>
        <v>81.69</v>
      </c>
      <c r="DC6" s="21" t="str">
        <f t="shared" si="11"/>
        <v>-</v>
      </c>
      <c r="DD6" s="21">
        <f t="shared" si="11"/>
        <v>84.7</v>
      </c>
      <c r="DE6" s="21">
        <f t="shared" si="11"/>
        <v>84.67</v>
      </c>
      <c r="DF6" s="21">
        <f t="shared" si="11"/>
        <v>84.39</v>
      </c>
      <c r="DG6" s="21">
        <f t="shared" si="11"/>
        <v>90.32</v>
      </c>
      <c r="DH6" s="20" t="str">
        <f>IF(DH7="","",IF(DH7="-","【-】","【"&amp;SUBSTITUTE(TEXT(DH7,"#,##0.00"),"-","△")&amp;"】"))</f>
        <v>【87.54】</v>
      </c>
      <c r="DI6" s="21" t="str">
        <f>IF(DI7="",NA(),DI7)</f>
        <v>-</v>
      </c>
      <c r="DJ6" s="21">
        <f t="shared" ref="DJ6:DR6" si="12">IF(DJ7="",NA(),DJ7)</f>
        <v>3.34</v>
      </c>
      <c r="DK6" s="21">
        <f t="shared" si="12"/>
        <v>6.67</v>
      </c>
      <c r="DL6" s="21">
        <f t="shared" si="12"/>
        <v>10.01</v>
      </c>
      <c r="DM6" s="21">
        <f t="shared" si="12"/>
        <v>13.34</v>
      </c>
      <c r="DN6" s="21" t="str">
        <f t="shared" si="12"/>
        <v>-</v>
      </c>
      <c r="DO6" s="21">
        <f t="shared" si="12"/>
        <v>20.34</v>
      </c>
      <c r="DP6" s="21">
        <f t="shared" si="12"/>
        <v>21.85</v>
      </c>
      <c r="DQ6" s="21">
        <f t="shared" si="12"/>
        <v>25.19</v>
      </c>
      <c r="DR6" s="21">
        <f t="shared" si="12"/>
        <v>30.5</v>
      </c>
      <c r="DS6" s="20" t="str">
        <f>IF(DS7="","",IF(DS7="-","【-】","【"&amp;SUBSTITUTE(TEXT(DS7,"#,##0.00"),"-","△")&amp;"】"))</f>
        <v>【28.42】</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【0.08】</v>
      </c>
      <c r="EE6" s="21" t="str">
        <f>IF(EE7="",NA(),EE7)</f>
        <v>-</v>
      </c>
      <c r="EF6" s="20">
        <f t="shared" ref="EF6:EN6" si="14">IF(EF7="",NA(),EF7)</f>
        <v>0</v>
      </c>
      <c r="EG6" s="20">
        <f t="shared" si="14"/>
        <v>0</v>
      </c>
      <c r="EH6" s="20">
        <f t="shared" si="14"/>
        <v>0</v>
      </c>
      <c r="EI6" s="20">
        <f t="shared" si="14"/>
        <v>0</v>
      </c>
      <c r="EJ6" s="21" t="str">
        <f t="shared" si="14"/>
        <v>-</v>
      </c>
      <c r="EK6" s="21">
        <f t="shared" si="14"/>
        <v>0.25</v>
      </c>
      <c r="EL6" s="21">
        <f t="shared" si="14"/>
        <v>0.05</v>
      </c>
      <c r="EM6" s="21">
        <f t="shared" si="14"/>
        <v>0.03</v>
      </c>
      <c r="EN6" s="21">
        <f t="shared" si="14"/>
        <v>0.02</v>
      </c>
      <c r="EO6" s="20" t="str">
        <f>IF(EO7="","",IF(EO7="-","【-】","【"&amp;SUBSTITUTE(TEXT(EO7,"#,##0.00"),"-","△")&amp;"】"))</f>
        <v>【0.02】</v>
      </c>
    </row>
    <row r="7" spans="1:148" s="22" customFormat="1" x14ac:dyDescent="0.15">
      <c r="A7" s="14"/>
      <c r="B7" s="23">
        <v>2023</v>
      </c>
      <c r="C7" s="23">
        <v>22039</v>
      </c>
      <c r="D7" s="23">
        <v>46</v>
      </c>
      <c r="E7" s="23">
        <v>17</v>
      </c>
      <c r="F7" s="23">
        <v>5</v>
      </c>
      <c r="G7" s="23">
        <v>0</v>
      </c>
      <c r="H7" s="23" t="s">
        <v>96</v>
      </c>
      <c r="I7" s="23" t="s">
        <v>97</v>
      </c>
      <c r="J7" s="23" t="s">
        <v>98</v>
      </c>
      <c r="K7" s="23" t="s">
        <v>99</v>
      </c>
      <c r="L7" s="23" t="s">
        <v>100</v>
      </c>
      <c r="M7" s="23" t="s">
        <v>101</v>
      </c>
      <c r="N7" s="24" t="s">
        <v>102</v>
      </c>
      <c r="O7" s="24">
        <v>68.7</v>
      </c>
      <c r="P7" s="24">
        <v>1.87</v>
      </c>
      <c r="Q7" s="24">
        <v>92.62</v>
      </c>
      <c r="R7" s="24">
        <v>3383</v>
      </c>
      <c r="S7" s="24">
        <v>218182</v>
      </c>
      <c r="T7" s="24">
        <v>305.56</v>
      </c>
      <c r="U7" s="24">
        <v>714.04</v>
      </c>
      <c r="V7" s="24">
        <v>4042</v>
      </c>
      <c r="W7" s="24">
        <v>4.37</v>
      </c>
      <c r="X7" s="24">
        <v>924.94</v>
      </c>
      <c r="Y7" s="24" t="s">
        <v>102</v>
      </c>
      <c r="Z7" s="24">
        <v>79.069999999999993</v>
      </c>
      <c r="AA7" s="24">
        <v>100.72</v>
      </c>
      <c r="AB7" s="24">
        <v>100.54</v>
      </c>
      <c r="AC7" s="24">
        <v>101.81</v>
      </c>
      <c r="AD7" s="24" t="s">
        <v>102</v>
      </c>
      <c r="AE7" s="24">
        <v>106.37</v>
      </c>
      <c r="AF7" s="24">
        <v>106.07</v>
      </c>
      <c r="AG7" s="24">
        <v>105.5</v>
      </c>
      <c r="AH7" s="24">
        <v>103.07</v>
      </c>
      <c r="AI7" s="24">
        <v>104.44</v>
      </c>
      <c r="AJ7" s="24" t="s">
        <v>102</v>
      </c>
      <c r="AK7" s="24">
        <v>127.89</v>
      </c>
      <c r="AL7" s="24">
        <v>124.59</v>
      </c>
      <c r="AM7" s="24">
        <v>122.55</v>
      </c>
      <c r="AN7" s="24">
        <v>110.32</v>
      </c>
      <c r="AO7" s="24" t="s">
        <v>102</v>
      </c>
      <c r="AP7" s="24">
        <v>139.02000000000001</v>
      </c>
      <c r="AQ7" s="24">
        <v>132.04</v>
      </c>
      <c r="AR7" s="24">
        <v>145.43</v>
      </c>
      <c r="AS7" s="24">
        <v>120.64</v>
      </c>
      <c r="AT7" s="24">
        <v>124.06</v>
      </c>
      <c r="AU7" s="24" t="s">
        <v>102</v>
      </c>
      <c r="AV7" s="24">
        <v>11.75</v>
      </c>
      <c r="AW7" s="24">
        <v>15.65</v>
      </c>
      <c r="AX7" s="24">
        <v>11.09</v>
      </c>
      <c r="AY7" s="24">
        <v>28.95</v>
      </c>
      <c r="AZ7" s="24" t="s">
        <v>102</v>
      </c>
      <c r="BA7" s="24">
        <v>29.13</v>
      </c>
      <c r="BB7" s="24">
        <v>35.69</v>
      </c>
      <c r="BC7" s="24">
        <v>38.4</v>
      </c>
      <c r="BD7" s="24">
        <v>39.82</v>
      </c>
      <c r="BE7" s="24">
        <v>42.02</v>
      </c>
      <c r="BF7" s="24" t="s">
        <v>102</v>
      </c>
      <c r="BG7" s="24">
        <v>3007.94</v>
      </c>
      <c r="BH7" s="24">
        <v>2853.8</v>
      </c>
      <c r="BI7" s="24">
        <v>2707.76</v>
      </c>
      <c r="BJ7" s="24">
        <v>2497</v>
      </c>
      <c r="BK7" s="24" t="s">
        <v>102</v>
      </c>
      <c r="BL7" s="24">
        <v>867.83</v>
      </c>
      <c r="BM7" s="24">
        <v>791.76</v>
      </c>
      <c r="BN7" s="24">
        <v>900.82</v>
      </c>
      <c r="BO7" s="24">
        <v>743.31</v>
      </c>
      <c r="BP7" s="24">
        <v>785.1</v>
      </c>
      <c r="BQ7" s="24" t="s">
        <v>102</v>
      </c>
      <c r="BR7" s="24">
        <v>53.88</v>
      </c>
      <c r="BS7" s="24">
        <v>51.02</v>
      </c>
      <c r="BT7" s="24">
        <v>50.64</v>
      </c>
      <c r="BU7" s="24">
        <v>52.53</v>
      </c>
      <c r="BV7" s="24" t="s">
        <v>102</v>
      </c>
      <c r="BW7" s="24">
        <v>57.08</v>
      </c>
      <c r="BX7" s="24">
        <v>56.26</v>
      </c>
      <c r="BY7" s="24">
        <v>52.94</v>
      </c>
      <c r="BZ7" s="24">
        <v>61.15</v>
      </c>
      <c r="CA7" s="24">
        <v>56.93</v>
      </c>
      <c r="CB7" s="24" t="s">
        <v>102</v>
      </c>
      <c r="CC7" s="24">
        <v>314.69</v>
      </c>
      <c r="CD7" s="24">
        <v>333.08</v>
      </c>
      <c r="CE7" s="24">
        <v>336.57</v>
      </c>
      <c r="CF7" s="24">
        <v>326.04000000000002</v>
      </c>
      <c r="CG7" s="24" t="s">
        <v>102</v>
      </c>
      <c r="CH7" s="24">
        <v>274.99</v>
      </c>
      <c r="CI7" s="24">
        <v>282.08999999999997</v>
      </c>
      <c r="CJ7" s="24">
        <v>303.27999999999997</v>
      </c>
      <c r="CK7" s="24">
        <v>250.43</v>
      </c>
      <c r="CL7" s="24">
        <v>271.14999999999998</v>
      </c>
      <c r="CM7" s="24" t="s">
        <v>102</v>
      </c>
      <c r="CN7" s="24">
        <v>25.6</v>
      </c>
      <c r="CO7" s="24">
        <v>26.38</v>
      </c>
      <c r="CP7" s="24">
        <v>26.7</v>
      </c>
      <c r="CQ7" s="24">
        <v>26.41</v>
      </c>
      <c r="CR7" s="24" t="s">
        <v>102</v>
      </c>
      <c r="CS7" s="24">
        <v>54.83</v>
      </c>
      <c r="CT7" s="24">
        <v>66.53</v>
      </c>
      <c r="CU7" s="24">
        <v>52.35</v>
      </c>
      <c r="CV7" s="24">
        <v>52.63</v>
      </c>
      <c r="CW7" s="24">
        <v>49.87</v>
      </c>
      <c r="CX7" s="24" t="s">
        <v>102</v>
      </c>
      <c r="CY7" s="24">
        <v>79.78</v>
      </c>
      <c r="CZ7" s="24">
        <v>80.37</v>
      </c>
      <c r="DA7" s="24">
        <v>81.13</v>
      </c>
      <c r="DB7" s="24">
        <v>81.69</v>
      </c>
      <c r="DC7" s="24" t="s">
        <v>102</v>
      </c>
      <c r="DD7" s="24">
        <v>84.7</v>
      </c>
      <c r="DE7" s="24">
        <v>84.67</v>
      </c>
      <c r="DF7" s="24">
        <v>84.39</v>
      </c>
      <c r="DG7" s="24">
        <v>90.32</v>
      </c>
      <c r="DH7" s="24">
        <v>87.54</v>
      </c>
      <c r="DI7" s="24" t="s">
        <v>102</v>
      </c>
      <c r="DJ7" s="24">
        <v>3.34</v>
      </c>
      <c r="DK7" s="24">
        <v>6.67</v>
      </c>
      <c r="DL7" s="24">
        <v>10.01</v>
      </c>
      <c r="DM7" s="24">
        <v>13.34</v>
      </c>
      <c r="DN7" s="24" t="s">
        <v>102</v>
      </c>
      <c r="DO7" s="24">
        <v>20.34</v>
      </c>
      <c r="DP7" s="24">
        <v>21.85</v>
      </c>
      <c r="DQ7" s="24">
        <v>25.19</v>
      </c>
      <c r="DR7" s="24">
        <v>30.5</v>
      </c>
      <c r="DS7" s="24">
        <v>28.42</v>
      </c>
      <c r="DT7" s="24" t="s">
        <v>102</v>
      </c>
      <c r="DU7" s="24">
        <v>0</v>
      </c>
      <c r="DV7" s="24">
        <v>0</v>
      </c>
      <c r="DW7" s="24">
        <v>0</v>
      </c>
      <c r="DX7" s="24">
        <v>0</v>
      </c>
      <c r="DY7" s="24" t="s">
        <v>102</v>
      </c>
      <c r="DZ7" s="24">
        <v>0</v>
      </c>
      <c r="EA7" s="24">
        <v>0</v>
      </c>
      <c r="EB7" s="24">
        <v>0</v>
      </c>
      <c r="EC7" s="24">
        <v>0</v>
      </c>
      <c r="ED7" s="24">
        <v>0.08</v>
      </c>
      <c r="EE7" s="24" t="s">
        <v>102</v>
      </c>
      <c r="EF7" s="24">
        <v>0</v>
      </c>
      <c r="EG7" s="24">
        <v>0</v>
      </c>
      <c r="EH7" s="24">
        <v>0</v>
      </c>
      <c r="EI7" s="24">
        <v>0</v>
      </c>
      <c r="EJ7" s="24" t="s">
        <v>102</v>
      </c>
      <c r="EK7" s="24">
        <v>0.25</v>
      </c>
      <c r="EL7" s="24">
        <v>0.05</v>
      </c>
      <c r="EM7" s="24">
        <v>0.03</v>
      </c>
      <c r="EN7" s="24">
        <v>0.02</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2025-02-28T01:14:59Z</cp:lastPrinted>
  <dcterms:created xsi:type="dcterms:W3CDTF">2025-01-24T07:15:05Z</dcterms:created>
  <dcterms:modified xsi:type="dcterms:W3CDTF">2025-02-28T01:16:04Z</dcterms:modified>
  <cp:category/>
</cp:coreProperties>
</file>