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345" activeTab="0"/>
  </bookViews>
  <sheets>
    <sheet name="第14-16" sheetId="1" r:id="rId1"/>
  </sheets>
  <definedNames/>
  <calcPr calcMode="manual" fullCalcOnLoad="1"/>
</workbook>
</file>

<file path=xl/sharedStrings.xml><?xml version="1.0" encoding="utf-8"?>
<sst xmlns="http://schemas.openxmlformats.org/spreadsheetml/2006/main" count="161" uniqueCount="46">
  <si>
    <t>６．工業の推移</t>
  </si>
  <si>
    <t>第14表　青森県に占める八戸市の工業の推移</t>
  </si>
  <si>
    <t>年別</t>
  </si>
  <si>
    <t>事業所</t>
  </si>
  <si>
    <t>従業者数</t>
  </si>
  <si>
    <t>製造品出荷額等</t>
  </si>
  <si>
    <t>青森県</t>
  </si>
  <si>
    <t>八戸市</t>
  </si>
  <si>
    <t>構成比</t>
  </si>
  <si>
    <t>%</t>
  </si>
  <si>
    <t>人</t>
  </si>
  <si>
    <t>%</t>
  </si>
  <si>
    <t>万円</t>
  </si>
  <si>
    <t>平成</t>
  </si>
  <si>
    <t>年</t>
  </si>
  <si>
    <t>第15表　主要業種の製造品出荷額等の推移</t>
  </si>
  <si>
    <t>産業別
（中分類）</t>
  </si>
  <si>
    <t>平成６年</t>
  </si>
  <si>
    <t>平成７年</t>
  </si>
  <si>
    <t>平成８年</t>
  </si>
  <si>
    <t>実数</t>
  </si>
  <si>
    <t>前年比</t>
  </si>
  <si>
    <t>総数</t>
  </si>
  <si>
    <t>食料品</t>
  </si>
  <si>
    <t>鉄鋼</t>
  </si>
  <si>
    <t>パルプ･紙</t>
  </si>
  <si>
    <t>飲料・飼料</t>
  </si>
  <si>
    <t>一般機械</t>
  </si>
  <si>
    <t>その他の業種</t>
  </si>
  <si>
    <t>平成９年</t>
  </si>
  <si>
    <t>平成１０年</t>
  </si>
  <si>
    <t>平成１１年</t>
  </si>
  <si>
    <t>平成１４年</t>
  </si>
  <si>
    <t>%</t>
  </si>
  <si>
    <t>万円</t>
  </si>
  <si>
    <t>平成１２年</t>
  </si>
  <si>
    <t>平成１３年</t>
  </si>
  <si>
    <t>%</t>
  </si>
  <si>
    <t>平成１５年</t>
  </si>
  <si>
    <t>平成１６年</t>
  </si>
  <si>
    <t>平成１７年</t>
  </si>
  <si>
    <t>第16表　製造品出荷額等に占める原材料使用額等及び粗付加価値額の推移</t>
  </si>
  <si>
    <t>原材料使用額等</t>
  </si>
  <si>
    <t>粗付加価値額</t>
  </si>
  <si>
    <t>対前年比</t>
  </si>
  <si>
    <t>出荷額等に
占める割合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</si>
</sst>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83" fontId="3" fillId="0" borderId="13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183" fontId="3" fillId="0" borderId="14" xfId="0" applyNumberFormat="1" applyFont="1" applyBorder="1" applyAlignment="1">
      <alignment vertical="center"/>
    </xf>
    <xf numFmtId="181" fontId="3" fillId="0" borderId="13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81" fontId="3" fillId="0" borderId="7" xfId="0" applyNumberFormat="1" applyFont="1" applyBorder="1" applyAlignment="1">
      <alignment horizontal="right" vertical="center"/>
    </xf>
    <xf numFmtId="181" fontId="3" fillId="0" borderId="15" xfId="0" applyNumberFormat="1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183" fontId="3" fillId="0" borderId="9" xfId="0" applyNumberFormat="1" applyFont="1" applyBorder="1" applyAlignment="1">
      <alignment vertical="center"/>
    </xf>
    <xf numFmtId="181" fontId="3" fillId="0" borderId="7" xfId="0" applyNumberFormat="1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4" xfId="0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181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distributed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181" fontId="3" fillId="0" borderId="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181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83" fontId="3" fillId="0" borderId="13" xfId="0" applyNumberFormat="1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83" fontId="3" fillId="0" borderId="7" xfId="0" applyNumberFormat="1" applyFont="1" applyBorder="1" applyAlignment="1">
      <alignment vertical="center"/>
    </xf>
    <xf numFmtId="183" fontId="3" fillId="0" borderId="7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right" vertical="center"/>
    </xf>
    <xf numFmtId="183" fontId="3" fillId="0" borderId="13" xfId="0" applyNumberFormat="1" applyFont="1" applyBorder="1" applyAlignment="1">
      <alignment horizontal="right" vertical="center"/>
    </xf>
    <xf numFmtId="183" fontId="3" fillId="0" borderId="14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horizontal="right" vertical="center"/>
    </xf>
    <xf numFmtId="183" fontId="3" fillId="0" borderId="1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183" fontId="3" fillId="0" borderId="15" xfId="0" applyNumberFormat="1" applyFont="1" applyBorder="1" applyAlignment="1">
      <alignment horizontal="right" vertical="center"/>
    </xf>
    <xf numFmtId="183" fontId="3" fillId="0" borderId="15" xfId="0" applyNumberFormat="1" applyFont="1" applyBorder="1" applyAlignment="1">
      <alignment horizontal="right" vertical="center"/>
    </xf>
    <xf numFmtId="183" fontId="3" fillId="0" borderId="9" xfId="0" applyNumberFormat="1" applyFont="1" applyBorder="1" applyAlignment="1">
      <alignment horizontal="right" vertical="center"/>
    </xf>
    <xf numFmtId="183" fontId="3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1"/>
  <sheetViews>
    <sheetView tabSelected="1" zoomScale="55" zoomScaleNormal="55" workbookViewId="0" topLeftCell="A1">
      <selection activeCell="AP21" sqref="AP21"/>
    </sheetView>
  </sheetViews>
  <sheetFormatPr defaultColWidth="9.00390625" defaultRowHeight="13.5"/>
  <cols>
    <col min="1" max="1" width="1.625" style="2" customWidth="1"/>
    <col min="2" max="2" width="3.50390625" style="2" customWidth="1"/>
    <col min="3" max="3" width="2.75390625" style="2" customWidth="1"/>
    <col min="4" max="4" width="3.625" style="2" customWidth="1"/>
    <col min="5" max="5" width="2.625" style="2" customWidth="1"/>
    <col min="6" max="6" width="1.12109375" style="2" customWidth="1"/>
    <col min="7" max="7" width="1.00390625" style="2" customWidth="1"/>
    <col min="8" max="8" width="7.375" style="3" customWidth="1"/>
    <col min="9" max="9" width="7.625" style="3" customWidth="1"/>
    <col min="10" max="11" width="6.25390625" style="2" customWidth="1"/>
    <col min="12" max="12" width="3.875" style="2" customWidth="1"/>
    <col min="13" max="13" width="9.75390625" style="3" customWidth="1"/>
    <col min="14" max="15" width="6.25390625" style="2" customWidth="1"/>
    <col min="16" max="16" width="7.25390625" style="3" customWidth="1"/>
    <col min="17" max="17" width="7.375" style="4" customWidth="1"/>
    <col min="18" max="19" width="6.25390625" style="2" customWidth="1"/>
    <col min="20" max="20" width="1.625" style="2" customWidth="1"/>
    <col min="21" max="21" width="1.625" style="5" customWidth="1"/>
    <col min="22" max="22" width="3.50390625" style="5" customWidth="1"/>
    <col min="23" max="23" width="2.875" style="5" customWidth="1"/>
    <col min="24" max="24" width="2.625" style="5" customWidth="1"/>
    <col min="25" max="25" width="3.625" style="5" customWidth="1"/>
    <col min="26" max="26" width="1.37890625" style="5" customWidth="1"/>
    <col min="27" max="27" width="1.00390625" style="5" customWidth="1"/>
    <col min="28" max="28" width="6.875" style="5" customWidth="1"/>
    <col min="29" max="29" width="7.625" style="5" customWidth="1"/>
    <col min="30" max="31" width="6.125" style="5" customWidth="1"/>
    <col min="32" max="32" width="2.625" style="5" customWidth="1"/>
    <col min="33" max="33" width="8.125" style="5" customWidth="1"/>
    <col min="34" max="34" width="4.00390625" style="5" customWidth="1"/>
    <col min="35" max="36" width="6.125" style="5" customWidth="1"/>
    <col min="37" max="37" width="8.50390625" style="116" customWidth="1"/>
    <col min="38" max="38" width="6.00390625" style="5" customWidth="1"/>
    <col min="39" max="39" width="2.125" style="5" customWidth="1"/>
    <col min="40" max="40" width="4.00390625" style="5" customWidth="1"/>
    <col min="41" max="41" width="6.125" style="5" customWidth="1"/>
    <col min="42" max="42" width="9.00390625" style="5" customWidth="1"/>
    <col min="43" max="43" width="3.50390625" style="2" customWidth="1"/>
    <col min="44" max="44" width="7.50390625" style="2" customWidth="1"/>
    <col min="45" max="45" width="2.375" style="2" customWidth="1"/>
    <col min="46" max="46" width="1.00390625" style="2" customWidth="1"/>
    <col min="47" max="47" width="7.375" style="2" customWidth="1"/>
    <col min="48" max="48" width="7.625" style="2" customWidth="1"/>
    <col min="49" max="50" width="6.125" style="2" customWidth="1"/>
    <col min="51" max="51" width="3.875" style="2" customWidth="1"/>
    <col min="52" max="52" width="9.75390625" style="2" customWidth="1"/>
    <col min="53" max="54" width="6.125" style="2" customWidth="1"/>
    <col min="55" max="55" width="7.25390625" style="2" customWidth="1"/>
    <col min="56" max="56" width="7.375" style="2" customWidth="1"/>
    <col min="57" max="58" width="6.125" style="2" customWidth="1"/>
    <col min="59" max="16384" width="9.00390625" style="2" customWidth="1"/>
  </cols>
  <sheetData>
    <row r="1" spans="1:3" ht="13.5">
      <c r="A1" s="1" t="s">
        <v>0</v>
      </c>
      <c r="B1" s="1"/>
      <c r="C1" s="1"/>
    </row>
    <row r="2" spans="1:3" ht="13.5">
      <c r="A2" s="5" t="s">
        <v>1</v>
      </c>
      <c r="B2" s="1"/>
      <c r="C2" s="1"/>
    </row>
    <row r="3" spans="1:41" ht="19.5" customHeight="1">
      <c r="A3" s="6" t="s">
        <v>2</v>
      </c>
      <c r="B3" s="7"/>
      <c r="C3" s="7"/>
      <c r="D3" s="7"/>
      <c r="E3" s="7"/>
      <c r="F3" s="7"/>
      <c r="G3" s="8" t="s">
        <v>3</v>
      </c>
      <c r="H3" s="9"/>
      <c r="I3" s="9"/>
      <c r="J3" s="9"/>
      <c r="K3" s="10" t="s">
        <v>4</v>
      </c>
      <c r="L3" s="11"/>
      <c r="M3" s="11"/>
      <c r="N3" s="12"/>
      <c r="O3" s="10" t="s">
        <v>5</v>
      </c>
      <c r="P3" s="11"/>
      <c r="Q3" s="11"/>
      <c r="R3" s="11"/>
      <c r="S3" s="12"/>
      <c r="U3" s="6" t="s">
        <v>16</v>
      </c>
      <c r="V3" s="7"/>
      <c r="W3" s="7"/>
      <c r="X3" s="62"/>
      <c r="Y3" s="62"/>
      <c r="Z3" s="62"/>
      <c r="AA3" s="63"/>
      <c r="AB3" s="64" t="s">
        <v>35</v>
      </c>
      <c r="AC3" s="9"/>
      <c r="AD3" s="9"/>
      <c r="AE3" s="9"/>
      <c r="AF3" s="64" t="s">
        <v>36</v>
      </c>
      <c r="AG3" s="9"/>
      <c r="AH3" s="9"/>
      <c r="AI3" s="9"/>
      <c r="AJ3" s="9"/>
      <c r="AK3" s="64" t="s">
        <v>32</v>
      </c>
      <c r="AL3" s="9"/>
      <c r="AM3" s="9"/>
      <c r="AN3" s="9"/>
      <c r="AO3" s="9"/>
    </row>
    <row r="4" spans="1:41" ht="19.5" customHeight="1">
      <c r="A4" s="13"/>
      <c r="B4" s="14"/>
      <c r="C4" s="14"/>
      <c r="D4" s="14"/>
      <c r="E4" s="14"/>
      <c r="F4" s="14"/>
      <c r="G4" s="8" t="s">
        <v>6</v>
      </c>
      <c r="H4" s="9"/>
      <c r="I4" s="15" t="s">
        <v>7</v>
      </c>
      <c r="J4" s="16" t="s">
        <v>8</v>
      </c>
      <c r="K4" s="10" t="s">
        <v>6</v>
      </c>
      <c r="L4" s="17"/>
      <c r="M4" s="18" t="s">
        <v>7</v>
      </c>
      <c r="N4" s="19" t="s">
        <v>8</v>
      </c>
      <c r="O4" s="10" t="s">
        <v>6</v>
      </c>
      <c r="P4" s="12"/>
      <c r="Q4" s="20" t="s">
        <v>7</v>
      </c>
      <c r="R4" s="12"/>
      <c r="S4" s="19" t="s">
        <v>8</v>
      </c>
      <c r="U4" s="65"/>
      <c r="V4" s="66"/>
      <c r="W4" s="66"/>
      <c r="X4" s="66"/>
      <c r="Y4" s="66"/>
      <c r="Z4" s="66"/>
      <c r="AA4" s="67"/>
      <c r="AB4" s="64" t="s">
        <v>20</v>
      </c>
      <c r="AC4" s="9"/>
      <c r="AD4" s="19" t="s">
        <v>8</v>
      </c>
      <c r="AE4" s="19" t="s">
        <v>21</v>
      </c>
      <c r="AF4" s="64" t="s">
        <v>20</v>
      </c>
      <c r="AG4" s="64"/>
      <c r="AH4" s="9"/>
      <c r="AI4" s="19" t="s">
        <v>8</v>
      </c>
      <c r="AJ4" s="90" t="s">
        <v>21</v>
      </c>
      <c r="AK4" s="64" t="s">
        <v>20</v>
      </c>
      <c r="AL4" s="9"/>
      <c r="AM4" s="10" t="s">
        <v>8</v>
      </c>
      <c r="AN4" s="17"/>
      <c r="AO4" s="19" t="s">
        <v>21</v>
      </c>
    </row>
    <row r="5" spans="1:41" ht="19.5" customHeight="1">
      <c r="A5" s="21"/>
      <c r="B5" s="22"/>
      <c r="C5" s="22"/>
      <c r="D5" s="22"/>
      <c r="E5" s="22"/>
      <c r="F5" s="23"/>
      <c r="G5" s="24"/>
      <c r="H5" s="25"/>
      <c r="I5" s="26"/>
      <c r="J5" s="27" t="s">
        <v>9</v>
      </c>
      <c r="K5" s="24" t="s">
        <v>10</v>
      </c>
      <c r="L5" s="28"/>
      <c r="M5" s="27" t="s">
        <v>10</v>
      </c>
      <c r="N5" s="27" t="s">
        <v>11</v>
      </c>
      <c r="O5" s="24" t="s">
        <v>12</v>
      </c>
      <c r="P5" s="25"/>
      <c r="Q5" s="29" t="s">
        <v>12</v>
      </c>
      <c r="R5" s="30"/>
      <c r="S5" s="31" t="s">
        <v>9</v>
      </c>
      <c r="U5" s="69"/>
      <c r="V5" s="35"/>
      <c r="W5" s="35"/>
      <c r="X5" s="35"/>
      <c r="Y5" s="35"/>
      <c r="Z5" s="35"/>
      <c r="AA5" s="70"/>
      <c r="AB5" s="71" t="s">
        <v>12</v>
      </c>
      <c r="AC5" s="72"/>
      <c r="AD5" s="31" t="s">
        <v>37</v>
      </c>
      <c r="AE5" s="31" t="s">
        <v>37</v>
      </c>
      <c r="AF5" s="82" t="s">
        <v>12</v>
      </c>
      <c r="AG5" s="82"/>
      <c r="AH5" s="72"/>
      <c r="AI5" s="31" t="s">
        <v>37</v>
      </c>
      <c r="AJ5" s="21" t="s">
        <v>37</v>
      </c>
      <c r="AK5" s="71" t="s">
        <v>12</v>
      </c>
      <c r="AL5" s="71"/>
      <c r="AM5" s="24" t="s">
        <v>37</v>
      </c>
      <c r="AN5" s="28"/>
      <c r="AO5" s="31" t="s">
        <v>37</v>
      </c>
    </row>
    <row r="6" spans="1:41" ht="19.5" customHeight="1">
      <c r="A6" s="32"/>
      <c r="B6" s="33" t="s">
        <v>13</v>
      </c>
      <c r="C6" s="33"/>
      <c r="D6" s="34">
        <v>6</v>
      </c>
      <c r="E6" s="35" t="s">
        <v>14</v>
      </c>
      <c r="F6" s="36"/>
      <c r="G6" s="37">
        <v>2689</v>
      </c>
      <c r="H6" s="38"/>
      <c r="I6" s="39">
        <v>505</v>
      </c>
      <c r="J6" s="40">
        <f aca="true" t="shared" si="0" ref="J6:J17">I6*100/G6</f>
        <v>18.780215693566383</v>
      </c>
      <c r="K6" s="37">
        <v>82586</v>
      </c>
      <c r="L6" s="38"/>
      <c r="M6" s="41">
        <v>19430</v>
      </c>
      <c r="N6" s="40">
        <f aca="true" t="shared" si="1" ref="N6:N17">M6*100/K6</f>
        <v>23.526990046739158</v>
      </c>
      <c r="O6" s="37">
        <v>128524040</v>
      </c>
      <c r="P6" s="38"/>
      <c r="Q6" s="37">
        <v>47813391</v>
      </c>
      <c r="R6" s="38"/>
      <c r="S6" s="40">
        <f aca="true" t="shared" si="2" ref="S6:S17">Q6*100/O6</f>
        <v>37.20190479539859</v>
      </c>
      <c r="U6" s="69"/>
      <c r="V6" s="73" t="s">
        <v>22</v>
      </c>
      <c r="W6" s="73"/>
      <c r="X6" s="73"/>
      <c r="Y6" s="73"/>
      <c r="Z6" s="73"/>
      <c r="AA6" s="70"/>
      <c r="AB6" s="84">
        <v>43367797</v>
      </c>
      <c r="AC6" s="91"/>
      <c r="AD6" s="92">
        <f>AB6*100/AB6</f>
        <v>100</v>
      </c>
      <c r="AE6" s="92">
        <v>89.8</v>
      </c>
      <c r="AF6" s="93"/>
      <c r="AG6" s="94">
        <v>42430345</v>
      </c>
      <c r="AH6" s="38"/>
      <c r="AI6" s="92">
        <f>AG6*100/AG6</f>
        <v>100</v>
      </c>
      <c r="AJ6" s="69">
        <f aca="true" t="shared" si="3" ref="AJ6:AJ12">AG6*100/AB6</f>
        <v>97.83836840962893</v>
      </c>
      <c r="AK6" s="44">
        <v>39938286</v>
      </c>
      <c r="AL6" s="44"/>
      <c r="AM6" s="95">
        <f>AK6*100/AK6</f>
        <v>100</v>
      </c>
      <c r="AN6" s="96"/>
      <c r="AO6" s="92">
        <f aca="true" t="shared" si="4" ref="AO6:AO12">AK6*100/AG6</f>
        <v>94.12670578096879</v>
      </c>
    </row>
    <row r="7" spans="1:41" ht="19.5" customHeight="1">
      <c r="A7" s="32"/>
      <c r="B7" s="42"/>
      <c r="C7" s="42"/>
      <c r="D7" s="34">
        <v>7</v>
      </c>
      <c r="E7" s="35"/>
      <c r="F7" s="36"/>
      <c r="G7" s="37">
        <v>2705</v>
      </c>
      <c r="H7" s="38"/>
      <c r="I7" s="39">
        <v>508</v>
      </c>
      <c r="J7" s="40">
        <f t="shared" si="0"/>
        <v>18.78003696857671</v>
      </c>
      <c r="K7" s="37">
        <v>81597</v>
      </c>
      <c r="L7" s="38"/>
      <c r="M7" s="41">
        <v>19066</v>
      </c>
      <c r="N7" s="40">
        <f t="shared" si="1"/>
        <v>23.36605512457566</v>
      </c>
      <c r="O7" s="37">
        <v>134591670</v>
      </c>
      <c r="P7" s="38"/>
      <c r="Q7" s="37">
        <v>48728945</v>
      </c>
      <c r="R7" s="38"/>
      <c r="S7" s="40">
        <f t="shared" si="2"/>
        <v>36.205022940869966</v>
      </c>
      <c r="U7" s="69"/>
      <c r="V7" s="74">
        <v>9</v>
      </c>
      <c r="W7" s="73" t="s">
        <v>23</v>
      </c>
      <c r="X7" s="97"/>
      <c r="Y7" s="97"/>
      <c r="Z7" s="97"/>
      <c r="AA7" s="70"/>
      <c r="AB7" s="84">
        <v>12207580</v>
      </c>
      <c r="AC7" s="91"/>
      <c r="AD7" s="92">
        <f>AB7*100/AB6</f>
        <v>28.148951167614072</v>
      </c>
      <c r="AE7" s="92">
        <v>92.5</v>
      </c>
      <c r="AF7" s="93"/>
      <c r="AG7" s="94">
        <v>11515833</v>
      </c>
      <c r="AH7" s="38"/>
      <c r="AI7" s="92">
        <f>AG7*100/AG6</f>
        <v>27.140559427456928</v>
      </c>
      <c r="AJ7" s="69">
        <f t="shared" si="3"/>
        <v>94.33346330722387</v>
      </c>
      <c r="AK7" s="44">
        <v>10628872</v>
      </c>
      <c r="AL7" s="44"/>
      <c r="AM7" s="95">
        <f>AK7*100/AK6</f>
        <v>26.613240237700737</v>
      </c>
      <c r="AN7" s="96"/>
      <c r="AO7" s="92">
        <f t="shared" si="4"/>
        <v>92.29789976982126</v>
      </c>
    </row>
    <row r="8" spans="1:41" ht="19.5" customHeight="1">
      <c r="A8" s="32"/>
      <c r="B8" s="42"/>
      <c r="C8" s="42"/>
      <c r="D8" s="34">
        <v>8</v>
      </c>
      <c r="E8" s="35"/>
      <c r="F8" s="36"/>
      <c r="G8" s="37">
        <v>2612</v>
      </c>
      <c r="H8" s="38"/>
      <c r="I8" s="39">
        <v>483</v>
      </c>
      <c r="J8" s="40">
        <f t="shared" si="0"/>
        <v>18.49157733537519</v>
      </c>
      <c r="K8" s="37">
        <v>80594</v>
      </c>
      <c r="L8" s="38"/>
      <c r="M8" s="41">
        <v>18506</v>
      </c>
      <c r="N8" s="40">
        <f t="shared" si="1"/>
        <v>22.96200709730253</v>
      </c>
      <c r="O8" s="37">
        <v>140439940</v>
      </c>
      <c r="P8" s="38"/>
      <c r="Q8" s="37">
        <v>49718064</v>
      </c>
      <c r="R8" s="38"/>
      <c r="S8" s="40">
        <f t="shared" si="2"/>
        <v>35.401655682849196</v>
      </c>
      <c r="U8" s="69"/>
      <c r="V8" s="77">
        <v>15</v>
      </c>
      <c r="W8" s="73" t="s">
        <v>25</v>
      </c>
      <c r="X8" s="97"/>
      <c r="Y8" s="97"/>
      <c r="Z8" s="97"/>
      <c r="AA8" s="70"/>
      <c r="AB8" s="84">
        <v>9690585</v>
      </c>
      <c r="AC8" s="91"/>
      <c r="AD8" s="92">
        <f>AB8*100/AB6</f>
        <v>22.345117046180604</v>
      </c>
      <c r="AE8" s="92">
        <v>87.7</v>
      </c>
      <c r="AF8" s="93"/>
      <c r="AG8" s="94">
        <v>9915260</v>
      </c>
      <c r="AH8" s="38"/>
      <c r="AI8" s="92">
        <f>AG8*100/AG6</f>
        <v>23.368322835932634</v>
      </c>
      <c r="AJ8" s="69">
        <f t="shared" si="3"/>
        <v>102.31848748037399</v>
      </c>
      <c r="AK8" s="44">
        <v>9375226</v>
      </c>
      <c r="AL8" s="44"/>
      <c r="AM8" s="95">
        <f>AK8*100/AK6</f>
        <v>23.474282296441064</v>
      </c>
      <c r="AN8" s="96"/>
      <c r="AO8" s="92">
        <f t="shared" si="4"/>
        <v>94.5535064133467</v>
      </c>
    </row>
    <row r="9" spans="1:41" ht="19.5" customHeight="1">
      <c r="A9" s="32"/>
      <c r="B9" s="42"/>
      <c r="C9" s="42"/>
      <c r="D9" s="34">
        <v>9</v>
      </c>
      <c r="E9" s="35"/>
      <c r="F9" s="36"/>
      <c r="G9" s="37">
        <v>2513</v>
      </c>
      <c r="H9" s="38"/>
      <c r="I9" s="39">
        <v>459</v>
      </c>
      <c r="J9" s="40">
        <f t="shared" si="0"/>
        <v>18.265021886191803</v>
      </c>
      <c r="K9" s="37">
        <v>79758</v>
      </c>
      <c r="L9" s="38"/>
      <c r="M9" s="41">
        <v>17904</v>
      </c>
      <c r="N9" s="40">
        <f t="shared" si="1"/>
        <v>22.44790491235989</v>
      </c>
      <c r="O9" s="37">
        <v>145896058</v>
      </c>
      <c r="P9" s="38"/>
      <c r="Q9" s="37">
        <v>49123234</v>
      </c>
      <c r="R9" s="38"/>
      <c r="S9" s="40">
        <f t="shared" si="2"/>
        <v>33.67002143402668</v>
      </c>
      <c r="U9" s="69"/>
      <c r="V9" s="77">
        <v>23</v>
      </c>
      <c r="W9" s="73" t="s">
        <v>24</v>
      </c>
      <c r="X9" s="97"/>
      <c r="Y9" s="97"/>
      <c r="Z9" s="97"/>
      <c r="AA9" s="70"/>
      <c r="AB9" s="84">
        <v>5796748</v>
      </c>
      <c r="AC9" s="91"/>
      <c r="AD9" s="92">
        <f>AB9*100/AB6</f>
        <v>13.36648020188805</v>
      </c>
      <c r="AE9" s="92">
        <v>82.6</v>
      </c>
      <c r="AF9" s="93"/>
      <c r="AG9" s="94">
        <v>4642810</v>
      </c>
      <c r="AH9" s="38"/>
      <c r="AI9" s="92">
        <f>AG9*100/AG6</f>
        <v>10.942192433269161</v>
      </c>
      <c r="AJ9" s="69">
        <f t="shared" si="3"/>
        <v>80.09335579190264</v>
      </c>
      <c r="AK9" s="44">
        <v>4995660</v>
      </c>
      <c r="AL9" s="44"/>
      <c r="AM9" s="95">
        <f>AK9*100/AK6</f>
        <v>12.508448660015103</v>
      </c>
      <c r="AN9" s="96"/>
      <c r="AO9" s="92">
        <f t="shared" si="4"/>
        <v>107.59992332229835</v>
      </c>
    </row>
    <row r="10" spans="1:41" ht="19.5" customHeight="1">
      <c r="A10" s="32"/>
      <c r="B10" s="42"/>
      <c r="C10" s="42"/>
      <c r="D10" s="34">
        <v>10</v>
      </c>
      <c r="E10" s="35"/>
      <c r="F10" s="36"/>
      <c r="G10" s="37">
        <v>2615</v>
      </c>
      <c r="H10" s="38"/>
      <c r="I10" s="39">
        <v>475</v>
      </c>
      <c r="J10" s="40">
        <f t="shared" si="0"/>
        <v>18.164435946462714</v>
      </c>
      <c r="K10" s="37">
        <v>78886</v>
      </c>
      <c r="L10" s="38"/>
      <c r="M10" s="41">
        <v>17451</v>
      </c>
      <c r="N10" s="40">
        <f t="shared" si="1"/>
        <v>22.121796009431332</v>
      </c>
      <c r="O10" s="37">
        <v>140273177</v>
      </c>
      <c r="P10" s="38"/>
      <c r="Q10" s="37">
        <v>46913795</v>
      </c>
      <c r="R10" s="38"/>
      <c r="S10" s="40">
        <f t="shared" si="2"/>
        <v>33.444594328964264</v>
      </c>
      <c r="U10" s="69"/>
      <c r="V10" s="77">
        <v>10</v>
      </c>
      <c r="W10" s="73" t="s">
        <v>26</v>
      </c>
      <c r="X10" s="97"/>
      <c r="Y10" s="97"/>
      <c r="Z10" s="97"/>
      <c r="AA10" s="70"/>
      <c r="AB10" s="84">
        <v>4499065</v>
      </c>
      <c r="AC10" s="91"/>
      <c r="AD10" s="92">
        <f>AB10*100/AB6</f>
        <v>10.374206925936312</v>
      </c>
      <c r="AE10" s="92">
        <v>80</v>
      </c>
      <c r="AF10" s="93"/>
      <c r="AG10" s="94">
        <v>4506802</v>
      </c>
      <c r="AH10" s="38"/>
      <c r="AI10" s="92">
        <f>AG10*100/AG6</f>
        <v>10.621648256689877</v>
      </c>
      <c r="AJ10" s="69">
        <f t="shared" si="3"/>
        <v>100.17196906468344</v>
      </c>
      <c r="AK10" s="44">
        <v>4930705</v>
      </c>
      <c r="AL10" s="44"/>
      <c r="AM10" s="95">
        <f>AK10*100/AK6</f>
        <v>12.345810233318476</v>
      </c>
      <c r="AN10" s="96"/>
      <c r="AO10" s="92">
        <f t="shared" si="4"/>
        <v>109.40584920304909</v>
      </c>
    </row>
    <row r="11" spans="1:41" ht="19.5" customHeight="1">
      <c r="A11" s="32"/>
      <c r="B11" s="42"/>
      <c r="C11" s="42"/>
      <c r="D11" s="34">
        <v>11</v>
      </c>
      <c r="E11" s="35"/>
      <c r="F11" s="36"/>
      <c r="G11" s="37">
        <v>2438</v>
      </c>
      <c r="H11" s="38"/>
      <c r="I11" s="39">
        <v>432</v>
      </c>
      <c r="J11" s="40">
        <f t="shared" si="0"/>
        <v>17.719442165709598</v>
      </c>
      <c r="K11" s="37">
        <v>74911</v>
      </c>
      <c r="L11" s="38"/>
      <c r="M11" s="41">
        <v>15913</v>
      </c>
      <c r="N11" s="40">
        <f t="shared" si="1"/>
        <v>21.242541148829943</v>
      </c>
      <c r="O11" s="37">
        <v>134794503</v>
      </c>
      <c r="P11" s="38"/>
      <c r="Q11" s="37">
        <v>42132683</v>
      </c>
      <c r="R11" s="38"/>
      <c r="S11" s="40">
        <f t="shared" si="2"/>
        <v>31.256974180913</v>
      </c>
      <c r="U11" s="69"/>
      <c r="V11" s="77">
        <v>26</v>
      </c>
      <c r="W11" s="73" t="s">
        <v>27</v>
      </c>
      <c r="X11" s="97"/>
      <c r="Y11" s="97"/>
      <c r="Z11" s="97"/>
      <c r="AA11" s="70"/>
      <c r="AB11" s="84">
        <v>1135081</v>
      </c>
      <c r="AC11" s="91"/>
      <c r="AD11" s="92">
        <f>AB11*100/AB6</f>
        <v>2.617336084652859</v>
      </c>
      <c r="AE11" s="92">
        <v>97</v>
      </c>
      <c r="AF11" s="93"/>
      <c r="AG11" s="94">
        <v>2115439</v>
      </c>
      <c r="AH11" s="38"/>
      <c r="AI11" s="92">
        <f>AG11*100/AG6</f>
        <v>4.985674757063606</v>
      </c>
      <c r="AJ11" s="69">
        <f t="shared" si="3"/>
        <v>186.36899040685202</v>
      </c>
      <c r="AK11" s="44">
        <v>1943274</v>
      </c>
      <c r="AL11" s="44"/>
      <c r="AM11" s="95">
        <f>AK11*100/AK6</f>
        <v>4.865692032953041</v>
      </c>
      <c r="AN11" s="96"/>
      <c r="AO11" s="92">
        <f t="shared" si="4"/>
        <v>91.86150014252361</v>
      </c>
    </row>
    <row r="12" spans="1:41" ht="19.5" customHeight="1">
      <c r="A12" s="32"/>
      <c r="B12" s="42"/>
      <c r="C12" s="42"/>
      <c r="D12" s="34">
        <v>12</v>
      </c>
      <c r="E12" s="35"/>
      <c r="F12" s="36"/>
      <c r="G12" s="37">
        <v>2406</v>
      </c>
      <c r="H12" s="38"/>
      <c r="I12" s="39">
        <v>438</v>
      </c>
      <c r="J12" s="40">
        <f t="shared" si="0"/>
        <v>18.204488778054863</v>
      </c>
      <c r="K12" s="37">
        <v>74750</v>
      </c>
      <c r="L12" s="38"/>
      <c r="M12" s="41">
        <v>15555</v>
      </c>
      <c r="N12" s="40">
        <f t="shared" si="1"/>
        <v>20.809364548494983</v>
      </c>
      <c r="O12" s="37">
        <v>137416675</v>
      </c>
      <c r="P12" s="38"/>
      <c r="Q12" s="37">
        <v>43367797</v>
      </c>
      <c r="R12" s="38"/>
      <c r="S12" s="40">
        <f t="shared" si="2"/>
        <v>31.559340960622137</v>
      </c>
      <c r="U12" s="78"/>
      <c r="V12" s="79" t="s">
        <v>28</v>
      </c>
      <c r="W12" s="79"/>
      <c r="X12" s="79"/>
      <c r="Y12" s="79"/>
      <c r="Z12" s="79"/>
      <c r="AA12" s="98"/>
      <c r="AB12" s="88">
        <v>10038738</v>
      </c>
      <c r="AC12" s="99"/>
      <c r="AD12" s="100">
        <f>AB12*100/AB6</f>
        <v>23.147908573728106</v>
      </c>
      <c r="AE12" s="100">
        <v>97.6</v>
      </c>
      <c r="AF12" s="101"/>
      <c r="AG12" s="102">
        <v>9734201</v>
      </c>
      <c r="AH12" s="54"/>
      <c r="AI12" s="100">
        <f>AG12*100/AG6</f>
        <v>22.941602289587795</v>
      </c>
      <c r="AJ12" s="78">
        <f t="shared" si="3"/>
        <v>96.96638163083846</v>
      </c>
      <c r="AK12" s="81">
        <v>8064549</v>
      </c>
      <c r="AL12" s="81"/>
      <c r="AM12" s="103">
        <f>AK12*100/AK6</f>
        <v>20.192526539571578</v>
      </c>
      <c r="AN12" s="104"/>
      <c r="AO12" s="100">
        <f t="shared" si="4"/>
        <v>82.84757012927923</v>
      </c>
    </row>
    <row r="13" spans="1:41" ht="19.5" customHeight="1">
      <c r="A13" s="32"/>
      <c r="B13" s="42"/>
      <c r="C13" s="42"/>
      <c r="D13" s="34">
        <v>13</v>
      </c>
      <c r="E13" s="35"/>
      <c r="F13" s="36"/>
      <c r="G13" s="37">
        <v>2221</v>
      </c>
      <c r="H13" s="38"/>
      <c r="I13" s="39">
        <v>407</v>
      </c>
      <c r="J13" s="40">
        <f t="shared" si="0"/>
        <v>18.325078793336335</v>
      </c>
      <c r="K13" s="37">
        <v>68358</v>
      </c>
      <c r="L13" s="38"/>
      <c r="M13" s="41">
        <v>15004</v>
      </c>
      <c r="N13" s="40">
        <f t="shared" si="1"/>
        <v>21.949150062904124</v>
      </c>
      <c r="O13" s="37">
        <v>125184316</v>
      </c>
      <c r="P13" s="38"/>
      <c r="Q13" s="37">
        <v>42430345</v>
      </c>
      <c r="R13" s="38"/>
      <c r="S13" s="40">
        <f t="shared" si="2"/>
        <v>33.89429790869329</v>
      </c>
      <c r="U13" s="105"/>
      <c r="V13" s="105"/>
      <c r="W13" s="105"/>
      <c r="X13" s="105"/>
      <c r="Y13" s="105"/>
      <c r="Z13" s="105"/>
      <c r="AA13" s="105"/>
      <c r="AB13" s="106"/>
      <c r="AC13" s="106"/>
      <c r="AD13" s="105"/>
      <c r="AE13" s="105"/>
      <c r="AF13" s="105"/>
      <c r="AG13" s="105"/>
      <c r="AH13" s="106"/>
      <c r="AI13" s="105"/>
      <c r="AJ13" s="105"/>
      <c r="AK13" s="4"/>
      <c r="AL13" s="106"/>
      <c r="AM13" s="105"/>
      <c r="AN13" s="105"/>
      <c r="AO13" s="105"/>
    </row>
    <row r="14" spans="1:41" ht="19.5" customHeight="1">
      <c r="A14" s="32"/>
      <c r="B14" s="42"/>
      <c r="C14" s="42"/>
      <c r="D14" s="34">
        <v>14</v>
      </c>
      <c r="E14" s="35"/>
      <c r="F14" s="36"/>
      <c r="G14" s="37">
        <v>2051</v>
      </c>
      <c r="H14" s="38"/>
      <c r="I14" s="39">
        <v>394</v>
      </c>
      <c r="J14" s="40">
        <f t="shared" si="0"/>
        <v>19.210141394441735</v>
      </c>
      <c r="K14" s="37">
        <v>64995</v>
      </c>
      <c r="L14" s="38"/>
      <c r="M14" s="41">
        <v>14174</v>
      </c>
      <c r="N14" s="40">
        <f t="shared" si="1"/>
        <v>21.80783137164397</v>
      </c>
      <c r="O14" s="37">
        <v>119353191</v>
      </c>
      <c r="P14" s="38"/>
      <c r="Q14" s="37">
        <v>39938286</v>
      </c>
      <c r="R14" s="38"/>
      <c r="S14" s="40">
        <f t="shared" si="2"/>
        <v>33.4622691403366</v>
      </c>
      <c r="U14" s="6" t="s">
        <v>16</v>
      </c>
      <c r="V14" s="7"/>
      <c r="W14" s="7"/>
      <c r="X14" s="62"/>
      <c r="Y14" s="62"/>
      <c r="Z14" s="62"/>
      <c r="AA14" s="63"/>
      <c r="AB14" s="64" t="s">
        <v>38</v>
      </c>
      <c r="AC14" s="9"/>
      <c r="AD14" s="9"/>
      <c r="AE14" s="9"/>
      <c r="AF14" s="64" t="s">
        <v>39</v>
      </c>
      <c r="AG14" s="9"/>
      <c r="AH14" s="9"/>
      <c r="AI14" s="9"/>
      <c r="AJ14" s="9"/>
      <c r="AK14" s="64" t="s">
        <v>40</v>
      </c>
      <c r="AL14" s="9"/>
      <c r="AM14" s="9"/>
      <c r="AN14" s="9"/>
      <c r="AO14" s="9"/>
    </row>
    <row r="15" spans="1:41" ht="19.5" customHeight="1">
      <c r="A15" s="32"/>
      <c r="B15" s="42"/>
      <c r="C15" s="42"/>
      <c r="D15" s="34">
        <v>15</v>
      </c>
      <c r="E15" s="35"/>
      <c r="F15" s="42"/>
      <c r="G15" s="37">
        <v>2059</v>
      </c>
      <c r="H15" s="38"/>
      <c r="I15" s="41">
        <v>400</v>
      </c>
      <c r="J15" s="43">
        <f t="shared" si="0"/>
        <v>19.42690626517727</v>
      </c>
      <c r="K15" s="44">
        <v>62795</v>
      </c>
      <c r="L15" s="44"/>
      <c r="M15" s="41">
        <v>13593</v>
      </c>
      <c r="N15" s="45">
        <f t="shared" si="1"/>
        <v>21.64662791623537</v>
      </c>
      <c r="O15" s="37">
        <v>121082565</v>
      </c>
      <c r="P15" s="38"/>
      <c r="Q15" s="37">
        <v>41928974</v>
      </c>
      <c r="R15" s="38"/>
      <c r="S15" s="40">
        <f t="shared" si="2"/>
        <v>34.6284157425968</v>
      </c>
      <c r="U15" s="65"/>
      <c r="V15" s="66"/>
      <c r="W15" s="66"/>
      <c r="X15" s="66"/>
      <c r="Y15" s="66"/>
      <c r="Z15" s="66"/>
      <c r="AA15" s="67"/>
      <c r="AB15" s="64" t="s">
        <v>20</v>
      </c>
      <c r="AC15" s="9"/>
      <c r="AD15" s="19" t="s">
        <v>8</v>
      </c>
      <c r="AE15" s="19" t="s">
        <v>21</v>
      </c>
      <c r="AF15" s="64" t="s">
        <v>20</v>
      </c>
      <c r="AG15" s="64"/>
      <c r="AH15" s="9"/>
      <c r="AI15" s="19" t="s">
        <v>8</v>
      </c>
      <c r="AJ15" s="90" t="s">
        <v>21</v>
      </c>
      <c r="AK15" s="64" t="s">
        <v>20</v>
      </c>
      <c r="AL15" s="9"/>
      <c r="AM15" s="10" t="s">
        <v>8</v>
      </c>
      <c r="AN15" s="17"/>
      <c r="AO15" s="19" t="s">
        <v>21</v>
      </c>
    </row>
    <row r="16" spans="1:41" ht="19.5" customHeight="1">
      <c r="A16" s="32"/>
      <c r="B16" s="42"/>
      <c r="C16" s="42"/>
      <c r="D16" s="34">
        <v>16</v>
      </c>
      <c r="E16" s="35"/>
      <c r="F16" s="36"/>
      <c r="G16" s="37">
        <v>1881</v>
      </c>
      <c r="H16" s="38"/>
      <c r="I16" s="41">
        <v>370</v>
      </c>
      <c r="J16" s="40">
        <f t="shared" si="0"/>
        <v>19.670388091440724</v>
      </c>
      <c r="K16" s="37">
        <v>59919</v>
      </c>
      <c r="L16" s="38"/>
      <c r="M16" s="41">
        <v>13035</v>
      </c>
      <c r="N16" s="40">
        <f t="shared" si="1"/>
        <v>21.754368397336403</v>
      </c>
      <c r="O16" s="46">
        <v>126456589</v>
      </c>
      <c r="P16" s="47"/>
      <c r="Q16" s="37">
        <v>45074164</v>
      </c>
      <c r="R16" s="38"/>
      <c r="S16" s="40">
        <f t="shared" si="2"/>
        <v>35.64398214157113</v>
      </c>
      <c r="U16" s="69"/>
      <c r="V16" s="35"/>
      <c r="W16" s="35"/>
      <c r="X16" s="35"/>
      <c r="Y16" s="35"/>
      <c r="Z16" s="35"/>
      <c r="AA16" s="70"/>
      <c r="AB16" s="71" t="s">
        <v>12</v>
      </c>
      <c r="AC16" s="72"/>
      <c r="AD16" s="31" t="s">
        <v>37</v>
      </c>
      <c r="AE16" s="31" t="s">
        <v>37</v>
      </c>
      <c r="AF16" s="82" t="s">
        <v>12</v>
      </c>
      <c r="AG16" s="82"/>
      <c r="AH16" s="72"/>
      <c r="AI16" s="31" t="s">
        <v>37</v>
      </c>
      <c r="AJ16" s="21" t="s">
        <v>37</v>
      </c>
      <c r="AK16" s="71" t="s">
        <v>12</v>
      </c>
      <c r="AL16" s="71"/>
      <c r="AM16" s="24" t="s">
        <v>37</v>
      </c>
      <c r="AN16" s="28"/>
      <c r="AO16" s="31" t="s">
        <v>37</v>
      </c>
    </row>
    <row r="17" spans="1:41" ht="19.5" customHeight="1">
      <c r="A17" s="48"/>
      <c r="B17" s="49"/>
      <c r="C17" s="49"/>
      <c r="D17" s="50">
        <v>17</v>
      </c>
      <c r="E17" s="51"/>
      <c r="F17" s="52"/>
      <c r="G17" s="53">
        <v>1880</v>
      </c>
      <c r="H17" s="54"/>
      <c r="I17" s="55">
        <v>371</v>
      </c>
      <c r="J17" s="56">
        <f t="shared" si="0"/>
        <v>19.73404255319149</v>
      </c>
      <c r="K17" s="53">
        <v>58775</v>
      </c>
      <c r="L17" s="54"/>
      <c r="M17" s="55">
        <v>13163</v>
      </c>
      <c r="N17" s="56">
        <f t="shared" si="1"/>
        <v>22.395576350489154</v>
      </c>
      <c r="O17" s="57">
        <v>120396457</v>
      </c>
      <c r="P17" s="58"/>
      <c r="Q17" s="53">
        <v>46343192</v>
      </c>
      <c r="R17" s="54"/>
      <c r="S17" s="56">
        <f t="shared" si="2"/>
        <v>38.49215596103463</v>
      </c>
      <c r="U17" s="69"/>
      <c r="V17" s="73" t="s">
        <v>22</v>
      </c>
      <c r="W17" s="73"/>
      <c r="X17" s="73"/>
      <c r="Y17" s="73"/>
      <c r="Z17" s="73"/>
      <c r="AA17" s="70"/>
      <c r="AB17" s="37">
        <v>41928974</v>
      </c>
      <c r="AC17" s="107"/>
      <c r="AD17" s="40">
        <f>AB17*100/AB17</f>
        <v>100</v>
      </c>
      <c r="AE17" s="40">
        <f aca="true" t="shared" si="5" ref="AE17:AE23">AB17*100/AK6</f>
        <v>104.98441019727287</v>
      </c>
      <c r="AF17" s="93"/>
      <c r="AG17" s="94">
        <f>SUM(AG18:AH23)</f>
        <v>45074164</v>
      </c>
      <c r="AH17" s="38"/>
      <c r="AI17" s="40">
        <f>AG17*100/AG17</f>
        <v>100</v>
      </c>
      <c r="AJ17" s="43">
        <f aca="true" t="shared" si="6" ref="AJ17:AJ23">AG17*100/AB17</f>
        <v>107.50123291831562</v>
      </c>
      <c r="AK17" s="44">
        <v>46343192</v>
      </c>
      <c r="AL17" s="44"/>
      <c r="AM17" s="108">
        <f>AK17*100/AK17</f>
        <v>100</v>
      </c>
      <c r="AN17" s="109"/>
      <c r="AO17" s="40">
        <f aca="true" t="shared" si="7" ref="AO17:AO23">AK17*100/AG17</f>
        <v>102.81542215624897</v>
      </c>
    </row>
    <row r="18" spans="1:41" ht="19.5" customHeight="1">
      <c r="A18" s="59"/>
      <c r="B18" s="42"/>
      <c r="C18" s="42"/>
      <c r="D18" s="35"/>
      <c r="E18" s="35"/>
      <c r="F18" s="42"/>
      <c r="G18" s="60"/>
      <c r="H18" s="60"/>
      <c r="I18" s="60"/>
      <c r="J18" s="35"/>
      <c r="K18" s="60"/>
      <c r="L18" s="60"/>
      <c r="M18" s="60"/>
      <c r="N18" s="35"/>
      <c r="O18" s="60"/>
      <c r="P18" s="60"/>
      <c r="Q18" s="60"/>
      <c r="R18" s="60"/>
      <c r="S18" s="35"/>
      <c r="U18" s="69"/>
      <c r="V18" s="74">
        <v>9</v>
      </c>
      <c r="W18" s="73" t="s">
        <v>23</v>
      </c>
      <c r="X18" s="97"/>
      <c r="Y18" s="97"/>
      <c r="Z18" s="97"/>
      <c r="AA18" s="70"/>
      <c r="AB18" s="37">
        <v>9970728</v>
      </c>
      <c r="AC18" s="107"/>
      <c r="AD18" s="40">
        <f>AB18*100/AB17</f>
        <v>23.780042888719386</v>
      </c>
      <c r="AE18" s="40">
        <f t="shared" si="5"/>
        <v>93.80796005446298</v>
      </c>
      <c r="AF18" s="93"/>
      <c r="AG18" s="94">
        <v>8695610</v>
      </c>
      <c r="AH18" s="38"/>
      <c r="AI18" s="40">
        <f>AG18*100/AG17</f>
        <v>19.29178320423203</v>
      </c>
      <c r="AJ18" s="43">
        <f t="shared" si="6"/>
        <v>87.21138516665985</v>
      </c>
      <c r="AK18" s="44">
        <v>8686745</v>
      </c>
      <c r="AL18" s="44"/>
      <c r="AM18" s="108">
        <f>AK18*100/AK17</f>
        <v>18.744382130605075</v>
      </c>
      <c r="AN18" s="109"/>
      <c r="AO18" s="40">
        <f t="shared" si="7"/>
        <v>99.89805200555223</v>
      </c>
    </row>
    <row r="19" spans="1:41" ht="13.5" customHeight="1">
      <c r="A19" s="1" t="s">
        <v>15</v>
      </c>
      <c r="O19" s="61"/>
      <c r="P19" s="61"/>
      <c r="Q19" s="60"/>
      <c r="R19" s="61"/>
      <c r="U19" s="69"/>
      <c r="V19" s="77">
        <v>15</v>
      </c>
      <c r="W19" s="73" t="s">
        <v>25</v>
      </c>
      <c r="X19" s="97"/>
      <c r="Y19" s="97"/>
      <c r="Z19" s="97"/>
      <c r="AA19" s="70"/>
      <c r="AB19" s="37">
        <v>9556998</v>
      </c>
      <c r="AC19" s="107"/>
      <c r="AD19" s="40">
        <f>AB19*100/AB17</f>
        <v>22.793302788663514</v>
      </c>
      <c r="AE19" s="40">
        <f t="shared" si="5"/>
        <v>101.93885459401191</v>
      </c>
      <c r="AF19" s="93"/>
      <c r="AG19" s="110">
        <v>9520826</v>
      </c>
      <c r="AH19" s="85"/>
      <c r="AI19" s="40">
        <f>AG19*100/AG17</f>
        <v>21.122579222989028</v>
      </c>
      <c r="AJ19" s="43">
        <f t="shared" si="6"/>
        <v>99.6215129478943</v>
      </c>
      <c r="AK19" s="84">
        <v>9486263</v>
      </c>
      <c r="AL19" s="85"/>
      <c r="AM19" s="108">
        <f>AK19*100/AK17</f>
        <v>20.469593462616903</v>
      </c>
      <c r="AN19" s="109"/>
      <c r="AO19" s="40">
        <f t="shared" si="7"/>
        <v>99.6369747750878</v>
      </c>
    </row>
    <row r="20" spans="1:41" ht="19.5" customHeight="1">
      <c r="A20" s="6" t="s">
        <v>16</v>
      </c>
      <c r="B20" s="7"/>
      <c r="C20" s="7"/>
      <c r="D20" s="62"/>
      <c r="E20" s="62"/>
      <c r="F20" s="62"/>
      <c r="G20" s="63"/>
      <c r="H20" s="64" t="s">
        <v>17</v>
      </c>
      <c r="I20" s="9"/>
      <c r="J20" s="9"/>
      <c r="K20" s="9"/>
      <c r="L20" s="64" t="s">
        <v>18</v>
      </c>
      <c r="M20" s="9"/>
      <c r="N20" s="9"/>
      <c r="O20" s="9"/>
      <c r="P20" s="64" t="s">
        <v>19</v>
      </c>
      <c r="Q20" s="9"/>
      <c r="R20" s="9"/>
      <c r="S20" s="9"/>
      <c r="U20" s="69"/>
      <c r="V20" s="77">
        <v>23</v>
      </c>
      <c r="W20" s="73" t="s">
        <v>24</v>
      </c>
      <c r="X20" s="97"/>
      <c r="Y20" s="97"/>
      <c r="Z20" s="97"/>
      <c r="AA20" s="70"/>
      <c r="AB20" s="37">
        <v>5936026</v>
      </c>
      <c r="AC20" s="107"/>
      <c r="AD20" s="40">
        <f>AB20*100/AB17</f>
        <v>14.157336642675778</v>
      </c>
      <c r="AE20" s="40">
        <f t="shared" si="5"/>
        <v>118.82365893595642</v>
      </c>
      <c r="AF20" s="93"/>
      <c r="AG20" s="94">
        <v>7970860</v>
      </c>
      <c r="AH20" s="38"/>
      <c r="AI20" s="40">
        <f>AG20*100/AG17</f>
        <v>17.68387762000422</v>
      </c>
      <c r="AJ20" s="43">
        <f t="shared" si="6"/>
        <v>134.2793983719074</v>
      </c>
      <c r="AK20" s="44">
        <v>9412715</v>
      </c>
      <c r="AL20" s="44"/>
      <c r="AM20" s="108">
        <f>AK20*100/AK17</f>
        <v>20.3108905402977</v>
      </c>
      <c r="AN20" s="109"/>
      <c r="AO20" s="40">
        <f t="shared" si="7"/>
        <v>118.08907696283714</v>
      </c>
    </row>
    <row r="21" spans="1:41" ht="19.5" customHeight="1">
      <c r="A21" s="65"/>
      <c r="B21" s="66"/>
      <c r="C21" s="66"/>
      <c r="D21" s="66"/>
      <c r="E21" s="66"/>
      <c r="F21" s="66"/>
      <c r="G21" s="67"/>
      <c r="H21" s="20" t="s">
        <v>20</v>
      </c>
      <c r="I21" s="68"/>
      <c r="J21" s="19" t="s">
        <v>8</v>
      </c>
      <c r="K21" s="19" t="s">
        <v>21</v>
      </c>
      <c r="L21" s="64" t="s">
        <v>20</v>
      </c>
      <c r="M21" s="9"/>
      <c r="N21" s="19" t="s">
        <v>8</v>
      </c>
      <c r="O21" s="19" t="s">
        <v>21</v>
      </c>
      <c r="P21" s="64" t="s">
        <v>20</v>
      </c>
      <c r="Q21" s="9"/>
      <c r="R21" s="19" t="s">
        <v>8</v>
      </c>
      <c r="S21" s="19" t="s">
        <v>21</v>
      </c>
      <c r="U21" s="69"/>
      <c r="V21" s="77">
        <v>10</v>
      </c>
      <c r="W21" s="73" t="s">
        <v>26</v>
      </c>
      <c r="X21" s="97"/>
      <c r="Y21" s="97"/>
      <c r="Z21" s="97"/>
      <c r="AA21" s="70"/>
      <c r="AB21" s="37">
        <v>4938143</v>
      </c>
      <c r="AC21" s="107"/>
      <c r="AD21" s="40">
        <f>AB21*100/AB17</f>
        <v>11.777400038455507</v>
      </c>
      <c r="AE21" s="40">
        <f t="shared" si="5"/>
        <v>100.15085063900598</v>
      </c>
      <c r="AF21" s="93"/>
      <c r="AG21" s="94">
        <v>5255583</v>
      </c>
      <c r="AH21" s="38"/>
      <c r="AI21" s="40">
        <f>AG21*100/AG17</f>
        <v>11.659856852808185</v>
      </c>
      <c r="AJ21" s="43">
        <f t="shared" si="6"/>
        <v>106.42832740971657</v>
      </c>
      <c r="AK21" s="44">
        <v>4920142</v>
      </c>
      <c r="AL21" s="44"/>
      <c r="AM21" s="108">
        <f>AK21*100/AK17</f>
        <v>10.616752510271628</v>
      </c>
      <c r="AN21" s="109"/>
      <c r="AO21" s="40">
        <f t="shared" si="7"/>
        <v>93.61743502100528</v>
      </c>
    </row>
    <row r="22" spans="1:41" ht="19.5" customHeight="1">
      <c r="A22" s="69"/>
      <c r="B22" s="35"/>
      <c r="C22" s="35"/>
      <c r="D22" s="35"/>
      <c r="E22" s="35"/>
      <c r="F22" s="35"/>
      <c r="G22" s="70"/>
      <c r="H22" s="24" t="s">
        <v>12</v>
      </c>
      <c r="I22" s="28"/>
      <c r="J22" s="31" t="s">
        <v>9</v>
      </c>
      <c r="K22" s="31" t="s">
        <v>9</v>
      </c>
      <c r="L22" s="71" t="s">
        <v>12</v>
      </c>
      <c r="M22" s="71"/>
      <c r="N22" s="31" t="s">
        <v>9</v>
      </c>
      <c r="O22" s="31" t="s">
        <v>9</v>
      </c>
      <c r="P22" s="71" t="s">
        <v>12</v>
      </c>
      <c r="Q22" s="72"/>
      <c r="R22" s="31" t="s">
        <v>9</v>
      </c>
      <c r="S22" s="31" t="s">
        <v>9</v>
      </c>
      <c r="U22" s="69"/>
      <c r="V22" s="77">
        <v>26</v>
      </c>
      <c r="W22" s="73" t="s">
        <v>27</v>
      </c>
      <c r="X22" s="97"/>
      <c r="Y22" s="97"/>
      <c r="Z22" s="97"/>
      <c r="AA22" s="70"/>
      <c r="AB22" s="37">
        <v>1867309</v>
      </c>
      <c r="AC22" s="107"/>
      <c r="AD22" s="40">
        <f>AB22*100/AB17</f>
        <v>4.453505110809532</v>
      </c>
      <c r="AE22" s="40">
        <f t="shared" si="5"/>
        <v>96.09087550185923</v>
      </c>
      <c r="AF22" s="93"/>
      <c r="AG22" s="94">
        <v>2861903</v>
      </c>
      <c r="AH22" s="38"/>
      <c r="AI22" s="40">
        <f>AG22*100/AG17</f>
        <v>6.349320200370217</v>
      </c>
      <c r="AJ22" s="43">
        <f t="shared" si="6"/>
        <v>153.26349308014903</v>
      </c>
      <c r="AK22" s="44">
        <v>3366939</v>
      </c>
      <c r="AL22" s="44"/>
      <c r="AM22" s="108">
        <f>AK22*100/AK17</f>
        <v>7.2652289466811</v>
      </c>
      <c r="AN22" s="109"/>
      <c r="AO22" s="40">
        <f t="shared" si="7"/>
        <v>117.64685944981363</v>
      </c>
    </row>
    <row r="23" spans="1:41" ht="19.5" customHeight="1">
      <c r="A23" s="69"/>
      <c r="B23" s="73" t="s">
        <v>22</v>
      </c>
      <c r="C23" s="73"/>
      <c r="D23" s="73"/>
      <c r="E23" s="73"/>
      <c r="F23" s="73"/>
      <c r="G23" s="70"/>
      <c r="H23" s="44">
        <v>47813391</v>
      </c>
      <c r="I23" s="44"/>
      <c r="J23" s="40">
        <f>H23*100/H23</f>
        <v>100</v>
      </c>
      <c r="K23" s="40">
        <v>92.9</v>
      </c>
      <c r="L23" s="44">
        <v>48728945</v>
      </c>
      <c r="M23" s="44"/>
      <c r="N23" s="40">
        <f>L23*100/L23</f>
        <v>100</v>
      </c>
      <c r="O23" s="40">
        <f aca="true" t="shared" si="8" ref="O23:O29">L23*100/H23</f>
        <v>101.91484849924156</v>
      </c>
      <c r="P23" s="44">
        <v>49718064</v>
      </c>
      <c r="Q23" s="44"/>
      <c r="R23" s="40">
        <f>P23*100/P23</f>
        <v>100</v>
      </c>
      <c r="S23" s="40">
        <f aca="true" t="shared" si="9" ref="S23:S29">P23*100/L23</f>
        <v>102.0298387334263</v>
      </c>
      <c r="U23" s="78"/>
      <c r="V23" s="79" t="s">
        <v>28</v>
      </c>
      <c r="W23" s="79"/>
      <c r="X23" s="79"/>
      <c r="Y23" s="79"/>
      <c r="Z23" s="79"/>
      <c r="AA23" s="98"/>
      <c r="AB23" s="53">
        <v>9659770</v>
      </c>
      <c r="AC23" s="111"/>
      <c r="AD23" s="56">
        <f>AB23*100/AB17</f>
        <v>23.038412530676283</v>
      </c>
      <c r="AE23" s="56">
        <f t="shared" si="5"/>
        <v>119.78065977403077</v>
      </c>
      <c r="AF23" s="101"/>
      <c r="AG23" s="102">
        <v>10769382</v>
      </c>
      <c r="AH23" s="54"/>
      <c r="AI23" s="56">
        <f>AG23*100/AG17</f>
        <v>23.89258289959632</v>
      </c>
      <c r="AJ23" s="112">
        <f t="shared" si="6"/>
        <v>111.48694016524203</v>
      </c>
      <c r="AK23" s="81">
        <v>10470388</v>
      </c>
      <c r="AL23" s="81"/>
      <c r="AM23" s="113">
        <f>AK23*100/AK17</f>
        <v>22.593152409527598</v>
      </c>
      <c r="AN23" s="114"/>
      <c r="AO23" s="56">
        <f t="shared" si="7"/>
        <v>97.22366613051706</v>
      </c>
    </row>
    <row r="24" spans="1:41" ht="19.5" customHeight="1">
      <c r="A24" s="69"/>
      <c r="B24" s="74">
        <v>9</v>
      </c>
      <c r="C24" s="73" t="s">
        <v>23</v>
      </c>
      <c r="D24" s="75"/>
      <c r="E24" s="75"/>
      <c r="F24" s="75"/>
      <c r="G24" s="76"/>
      <c r="H24" s="44">
        <v>17517714</v>
      </c>
      <c r="I24" s="44"/>
      <c r="J24" s="40">
        <f>H24*100/H23</f>
        <v>36.63767332461318</v>
      </c>
      <c r="K24" s="40">
        <v>95.3</v>
      </c>
      <c r="L24" s="44">
        <v>16888378</v>
      </c>
      <c r="M24" s="44"/>
      <c r="N24" s="40">
        <f>L24*100/L23</f>
        <v>34.65779527958178</v>
      </c>
      <c r="O24" s="40">
        <f t="shared" si="8"/>
        <v>96.4074307869166</v>
      </c>
      <c r="P24" s="44">
        <v>16446594</v>
      </c>
      <c r="Q24" s="44"/>
      <c r="R24" s="40">
        <f>P24*100/P23</f>
        <v>33.079715251985675</v>
      </c>
      <c r="S24" s="40">
        <f t="shared" si="9"/>
        <v>97.38409455307075</v>
      </c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L24" s="115"/>
      <c r="AM24" s="115"/>
      <c r="AN24" s="115"/>
      <c r="AO24" s="115"/>
    </row>
    <row r="25" spans="1:21" ht="19.5" customHeight="1">
      <c r="A25" s="69"/>
      <c r="B25" s="77">
        <v>23</v>
      </c>
      <c r="C25" s="73" t="s">
        <v>24</v>
      </c>
      <c r="D25" s="75"/>
      <c r="E25" s="75"/>
      <c r="F25" s="75"/>
      <c r="G25" s="76"/>
      <c r="H25" s="44">
        <v>7877134</v>
      </c>
      <c r="I25" s="44"/>
      <c r="J25" s="40">
        <f>H25*100/H23</f>
        <v>16.474744491558862</v>
      </c>
      <c r="K25" s="40">
        <v>104.6</v>
      </c>
      <c r="L25" s="44">
        <v>8294931</v>
      </c>
      <c r="M25" s="44"/>
      <c r="N25" s="40">
        <f>L25*100/L23</f>
        <v>17.022595092095674</v>
      </c>
      <c r="O25" s="40">
        <f t="shared" si="8"/>
        <v>105.30392145163457</v>
      </c>
      <c r="P25" s="44">
        <v>9390726</v>
      </c>
      <c r="Q25" s="44"/>
      <c r="R25" s="40">
        <f>P25*100/P23</f>
        <v>18.88795589466235</v>
      </c>
      <c r="S25" s="40">
        <f t="shared" si="9"/>
        <v>113.21041730184373</v>
      </c>
      <c r="U25" s="5" t="s">
        <v>41</v>
      </c>
    </row>
    <row r="26" spans="1:41" ht="19.5" customHeight="1">
      <c r="A26" s="69"/>
      <c r="B26" s="77">
        <v>15</v>
      </c>
      <c r="C26" s="73" t="s">
        <v>25</v>
      </c>
      <c r="D26" s="75"/>
      <c r="E26" s="75"/>
      <c r="F26" s="75"/>
      <c r="G26" s="76"/>
      <c r="H26" s="44">
        <v>5694422</v>
      </c>
      <c r="I26" s="44"/>
      <c r="J26" s="40">
        <f>H26*100/H23</f>
        <v>11.909680281827324</v>
      </c>
      <c r="K26" s="40">
        <v>74</v>
      </c>
      <c r="L26" s="44">
        <v>7573975</v>
      </c>
      <c r="M26" s="44"/>
      <c r="N26" s="40">
        <f>L26*100/L23</f>
        <v>15.543071987296257</v>
      </c>
      <c r="O26" s="40">
        <f t="shared" si="8"/>
        <v>133.00691448578976</v>
      </c>
      <c r="P26" s="44">
        <v>7280253</v>
      </c>
      <c r="Q26" s="44"/>
      <c r="R26" s="40">
        <f>P26*100/P23</f>
        <v>14.643074195326673</v>
      </c>
      <c r="S26" s="40">
        <f t="shared" si="9"/>
        <v>96.1219570965048</v>
      </c>
      <c r="U26" s="117" t="s">
        <v>2</v>
      </c>
      <c r="V26" s="118"/>
      <c r="W26" s="118"/>
      <c r="X26" s="118"/>
      <c r="Y26" s="119"/>
      <c r="Z26" s="117" t="s">
        <v>5</v>
      </c>
      <c r="AA26" s="118"/>
      <c r="AB26" s="118"/>
      <c r="AC26" s="120"/>
      <c r="AD26" s="9" t="s">
        <v>42</v>
      </c>
      <c r="AE26" s="9"/>
      <c r="AF26" s="9"/>
      <c r="AG26" s="9"/>
      <c r="AH26" s="9"/>
      <c r="AI26" s="9"/>
      <c r="AJ26" s="9" t="s">
        <v>43</v>
      </c>
      <c r="AK26" s="9"/>
      <c r="AL26" s="9"/>
      <c r="AM26" s="9"/>
      <c r="AN26" s="9"/>
      <c r="AO26" s="9"/>
    </row>
    <row r="27" spans="1:41" ht="19.5" customHeight="1">
      <c r="A27" s="69"/>
      <c r="B27" s="77">
        <v>10</v>
      </c>
      <c r="C27" s="73" t="s">
        <v>26</v>
      </c>
      <c r="D27" s="75"/>
      <c r="E27" s="75"/>
      <c r="F27" s="75"/>
      <c r="G27" s="76"/>
      <c r="H27" s="44">
        <v>4995421</v>
      </c>
      <c r="I27" s="44"/>
      <c r="J27" s="40">
        <f>H27*100/H23</f>
        <v>10.447744649610817</v>
      </c>
      <c r="K27" s="40">
        <v>84.9</v>
      </c>
      <c r="L27" s="44">
        <v>4454444</v>
      </c>
      <c r="M27" s="44"/>
      <c r="N27" s="40">
        <f>L27*100/L23</f>
        <v>9.141269116333218</v>
      </c>
      <c r="O27" s="40">
        <f t="shared" si="8"/>
        <v>89.17054238271409</v>
      </c>
      <c r="P27" s="44">
        <v>5205864</v>
      </c>
      <c r="Q27" s="44"/>
      <c r="R27" s="40">
        <f>P27*100/P23</f>
        <v>10.470769738741234</v>
      </c>
      <c r="S27" s="40">
        <f t="shared" si="9"/>
        <v>116.86899644489863</v>
      </c>
      <c r="U27" s="121"/>
      <c r="V27" s="122"/>
      <c r="W27" s="122"/>
      <c r="X27" s="122"/>
      <c r="Y27" s="123"/>
      <c r="Z27" s="121"/>
      <c r="AA27" s="122"/>
      <c r="AB27" s="122"/>
      <c r="AC27" s="124"/>
      <c r="AD27" s="9" t="s">
        <v>20</v>
      </c>
      <c r="AE27" s="125"/>
      <c r="AF27" s="125"/>
      <c r="AG27" s="19" t="s">
        <v>44</v>
      </c>
      <c r="AH27" s="126" t="s">
        <v>45</v>
      </c>
      <c r="AI27" s="125"/>
      <c r="AJ27" s="9" t="s">
        <v>20</v>
      </c>
      <c r="AK27" s="9"/>
      <c r="AL27" s="9" t="s">
        <v>44</v>
      </c>
      <c r="AM27" s="125"/>
      <c r="AN27" s="126" t="s">
        <v>45</v>
      </c>
      <c r="AO27" s="127"/>
    </row>
    <row r="28" spans="1:41" ht="19.5" customHeight="1">
      <c r="A28" s="69"/>
      <c r="B28" s="77">
        <v>26</v>
      </c>
      <c r="C28" s="73" t="s">
        <v>27</v>
      </c>
      <c r="D28" s="75"/>
      <c r="E28" s="75"/>
      <c r="F28" s="75"/>
      <c r="G28" s="76"/>
      <c r="H28" s="44">
        <v>739081</v>
      </c>
      <c r="I28" s="44"/>
      <c r="J28" s="40">
        <f>H28*100/H23</f>
        <v>1.5457615210768045</v>
      </c>
      <c r="K28" s="40">
        <v>71.2</v>
      </c>
      <c r="L28" s="44">
        <v>713039</v>
      </c>
      <c r="M28" s="44"/>
      <c r="N28" s="40">
        <f>L28*100/L23</f>
        <v>1.4632760877544138</v>
      </c>
      <c r="O28" s="40">
        <f t="shared" si="8"/>
        <v>96.47643492391227</v>
      </c>
      <c r="P28" s="44">
        <v>1072435</v>
      </c>
      <c r="Q28" s="44"/>
      <c r="R28" s="40">
        <f>P28*100/P23</f>
        <v>2.1570329045797116</v>
      </c>
      <c r="S28" s="40">
        <f t="shared" si="9"/>
        <v>150.40341411900332</v>
      </c>
      <c r="U28" s="93"/>
      <c r="V28" s="116"/>
      <c r="W28" s="116"/>
      <c r="X28" s="116"/>
      <c r="Y28" s="128"/>
      <c r="Z28" s="72" t="s">
        <v>12</v>
      </c>
      <c r="AA28" s="72"/>
      <c r="AB28" s="72"/>
      <c r="AC28" s="72"/>
      <c r="AD28" s="72" t="s">
        <v>12</v>
      </c>
      <c r="AE28" s="72"/>
      <c r="AF28" s="72"/>
      <c r="AG28" s="129" t="s">
        <v>37</v>
      </c>
      <c r="AH28" s="130" t="s">
        <v>33</v>
      </c>
      <c r="AI28" s="25"/>
      <c r="AJ28" s="72" t="s">
        <v>34</v>
      </c>
      <c r="AK28" s="72"/>
      <c r="AL28" s="72" t="s">
        <v>33</v>
      </c>
      <c r="AM28" s="72"/>
      <c r="AN28" s="72" t="s">
        <v>33</v>
      </c>
      <c r="AO28" s="72"/>
    </row>
    <row r="29" spans="1:41" ht="19.5" customHeight="1">
      <c r="A29" s="78"/>
      <c r="B29" s="79" t="s">
        <v>28</v>
      </c>
      <c r="C29" s="79"/>
      <c r="D29" s="79"/>
      <c r="E29" s="79"/>
      <c r="F29" s="79"/>
      <c r="G29" s="80"/>
      <c r="H29" s="81">
        <f>H23-SUM(H24:I28)</f>
        <v>10989619</v>
      </c>
      <c r="I29" s="81"/>
      <c r="J29" s="56">
        <f>H29*100/H23</f>
        <v>22.98439573131301</v>
      </c>
      <c r="K29" s="56">
        <v>101.2</v>
      </c>
      <c r="L29" s="81">
        <f>L23-SUM(L24:M28)</f>
        <v>10804178</v>
      </c>
      <c r="M29" s="81"/>
      <c r="N29" s="56">
        <f>L29*100/L23</f>
        <v>22.171992436938663</v>
      </c>
      <c r="O29" s="56">
        <f t="shared" si="8"/>
        <v>98.31258026324662</v>
      </c>
      <c r="P29" s="81">
        <v>10322192</v>
      </c>
      <c r="Q29" s="81"/>
      <c r="R29" s="56">
        <f>P29*100/P23</f>
        <v>20.761452014704354</v>
      </c>
      <c r="S29" s="56">
        <f t="shared" si="9"/>
        <v>95.538892454382</v>
      </c>
      <c r="U29" s="93"/>
      <c r="V29" s="131" t="s">
        <v>13</v>
      </c>
      <c r="W29" s="131"/>
      <c r="X29" s="132">
        <v>6</v>
      </c>
      <c r="Y29" s="133" t="s">
        <v>14</v>
      </c>
      <c r="Z29" s="37">
        <v>47813391</v>
      </c>
      <c r="AA29" s="94"/>
      <c r="AB29" s="94"/>
      <c r="AC29" s="38"/>
      <c r="AD29" s="37">
        <v>30226153</v>
      </c>
      <c r="AE29" s="94"/>
      <c r="AF29" s="38"/>
      <c r="AG29" s="134">
        <v>91.4</v>
      </c>
      <c r="AH29" s="135">
        <f aca="true" t="shared" si="10" ref="AH29:AH40">AD29*100/Z29</f>
        <v>63.21691971188574</v>
      </c>
      <c r="AI29" s="136"/>
      <c r="AJ29" s="137">
        <v>17058762</v>
      </c>
      <c r="AK29" s="138"/>
      <c r="AL29" s="135">
        <v>99.9</v>
      </c>
      <c r="AM29" s="136"/>
      <c r="AN29" s="139">
        <f aca="true" t="shared" si="11" ref="AN29:AN40">AJ29*100/Z29</f>
        <v>35.67779160444822</v>
      </c>
      <c r="AO29" s="139"/>
    </row>
    <row r="30" spans="21:41" ht="19.5" customHeight="1">
      <c r="U30" s="93"/>
      <c r="V30" s="116"/>
      <c r="W30" s="116"/>
      <c r="X30" s="132">
        <v>7</v>
      </c>
      <c r="Y30" s="128"/>
      <c r="Z30" s="37">
        <v>48728945</v>
      </c>
      <c r="AA30" s="94"/>
      <c r="AB30" s="94"/>
      <c r="AC30" s="38"/>
      <c r="AD30" s="37">
        <v>30825689</v>
      </c>
      <c r="AE30" s="94"/>
      <c r="AF30" s="38"/>
      <c r="AG30" s="134">
        <f aca="true" t="shared" si="12" ref="AG30:AG40">AD30*100/AD29</f>
        <v>101.98350084445083</v>
      </c>
      <c r="AH30" s="135">
        <f t="shared" si="10"/>
        <v>63.25950418175481</v>
      </c>
      <c r="AI30" s="136"/>
      <c r="AJ30" s="137">
        <v>17434678</v>
      </c>
      <c r="AK30" s="138"/>
      <c r="AL30" s="135">
        <f aca="true" t="shared" si="13" ref="AL30:AL40">AJ30*100/AJ29</f>
        <v>102.20365346559147</v>
      </c>
      <c r="AM30" s="136"/>
      <c r="AN30" s="139">
        <f t="shared" si="11"/>
        <v>35.77889486423316</v>
      </c>
      <c r="AO30" s="139"/>
    </row>
    <row r="31" spans="1:41" ht="19.5" customHeight="1">
      <c r="A31" s="6" t="s">
        <v>16</v>
      </c>
      <c r="B31" s="7"/>
      <c r="C31" s="7"/>
      <c r="D31" s="62"/>
      <c r="E31" s="62"/>
      <c r="F31" s="62"/>
      <c r="G31" s="63"/>
      <c r="H31" s="64" t="s">
        <v>29</v>
      </c>
      <c r="I31" s="9"/>
      <c r="J31" s="9"/>
      <c r="K31" s="9"/>
      <c r="L31" s="64" t="s">
        <v>30</v>
      </c>
      <c r="M31" s="9"/>
      <c r="N31" s="9"/>
      <c r="O31" s="9"/>
      <c r="P31" s="64" t="s">
        <v>31</v>
      </c>
      <c r="Q31" s="9"/>
      <c r="R31" s="9"/>
      <c r="S31" s="9"/>
      <c r="U31" s="93"/>
      <c r="V31" s="116"/>
      <c r="W31" s="116"/>
      <c r="X31" s="132">
        <v>8</v>
      </c>
      <c r="Y31" s="128"/>
      <c r="Z31" s="37">
        <v>49718064</v>
      </c>
      <c r="AA31" s="94"/>
      <c r="AB31" s="94"/>
      <c r="AC31" s="38"/>
      <c r="AD31" s="37">
        <v>31393457</v>
      </c>
      <c r="AE31" s="94"/>
      <c r="AF31" s="38"/>
      <c r="AG31" s="134">
        <f t="shared" si="12"/>
        <v>101.8418663732058</v>
      </c>
      <c r="AH31" s="135">
        <f t="shared" si="10"/>
        <v>63.142959468413736</v>
      </c>
      <c r="AI31" s="136"/>
      <c r="AJ31" s="137">
        <v>17874166</v>
      </c>
      <c r="AK31" s="138"/>
      <c r="AL31" s="135">
        <f t="shared" si="13"/>
        <v>102.52076923932866</v>
      </c>
      <c r="AM31" s="136"/>
      <c r="AN31" s="139">
        <f t="shared" si="11"/>
        <v>35.95104990411534</v>
      </c>
      <c r="AO31" s="139"/>
    </row>
    <row r="32" spans="1:41" ht="19.5" customHeight="1">
      <c r="A32" s="65"/>
      <c r="B32" s="66"/>
      <c r="C32" s="66"/>
      <c r="D32" s="66"/>
      <c r="E32" s="66"/>
      <c r="F32" s="66"/>
      <c r="G32" s="67"/>
      <c r="H32" s="64" t="s">
        <v>20</v>
      </c>
      <c r="I32" s="9"/>
      <c r="J32" s="19" t="s">
        <v>8</v>
      </c>
      <c r="K32" s="19" t="s">
        <v>21</v>
      </c>
      <c r="L32" s="64" t="s">
        <v>20</v>
      </c>
      <c r="M32" s="9"/>
      <c r="N32" s="19" t="s">
        <v>8</v>
      </c>
      <c r="O32" s="19" t="s">
        <v>21</v>
      </c>
      <c r="P32" s="64" t="s">
        <v>20</v>
      </c>
      <c r="Q32" s="9"/>
      <c r="R32" s="19" t="s">
        <v>8</v>
      </c>
      <c r="S32" s="19" t="s">
        <v>21</v>
      </c>
      <c r="U32" s="93"/>
      <c r="V32" s="116"/>
      <c r="W32" s="116"/>
      <c r="X32" s="132">
        <v>9</v>
      </c>
      <c r="Y32" s="128"/>
      <c r="Z32" s="37">
        <v>49123234</v>
      </c>
      <c r="AA32" s="94"/>
      <c r="AB32" s="94"/>
      <c r="AC32" s="38"/>
      <c r="AD32" s="37">
        <v>31745285</v>
      </c>
      <c r="AE32" s="94"/>
      <c r="AF32" s="38"/>
      <c r="AG32" s="134">
        <f t="shared" si="12"/>
        <v>101.12070486534822</v>
      </c>
      <c r="AH32" s="135">
        <f t="shared" si="10"/>
        <v>64.62376845954401</v>
      </c>
      <c r="AI32" s="136"/>
      <c r="AJ32" s="137">
        <v>16895010</v>
      </c>
      <c r="AK32" s="138"/>
      <c r="AL32" s="135">
        <f t="shared" si="13"/>
        <v>94.52194860448314</v>
      </c>
      <c r="AM32" s="136"/>
      <c r="AN32" s="139">
        <f t="shared" si="11"/>
        <v>34.393114264423225</v>
      </c>
      <c r="AO32" s="139"/>
    </row>
    <row r="33" spans="1:41" ht="19.5" customHeight="1">
      <c r="A33" s="69"/>
      <c r="B33" s="35"/>
      <c r="C33" s="35"/>
      <c r="D33" s="35"/>
      <c r="E33" s="35"/>
      <c r="F33" s="35"/>
      <c r="G33" s="70"/>
      <c r="H33" s="82" t="s">
        <v>12</v>
      </c>
      <c r="I33" s="72"/>
      <c r="J33" s="31" t="s">
        <v>9</v>
      </c>
      <c r="K33" s="31" t="s">
        <v>9</v>
      </c>
      <c r="L33" s="71" t="s">
        <v>12</v>
      </c>
      <c r="M33" s="71"/>
      <c r="N33" s="31" t="s">
        <v>9</v>
      </c>
      <c r="O33" s="31" t="s">
        <v>9</v>
      </c>
      <c r="P33" s="71" t="s">
        <v>12</v>
      </c>
      <c r="Q33" s="71"/>
      <c r="R33" s="31" t="s">
        <v>9</v>
      </c>
      <c r="S33" s="31" t="s">
        <v>9</v>
      </c>
      <c r="U33" s="93"/>
      <c r="V33" s="116"/>
      <c r="W33" s="116"/>
      <c r="X33" s="132">
        <v>10</v>
      </c>
      <c r="Y33" s="128"/>
      <c r="Z33" s="37">
        <v>46913795</v>
      </c>
      <c r="AA33" s="94"/>
      <c r="AB33" s="94"/>
      <c r="AC33" s="38"/>
      <c r="AD33" s="37">
        <v>29767674</v>
      </c>
      <c r="AE33" s="94"/>
      <c r="AF33" s="38"/>
      <c r="AG33" s="134">
        <f t="shared" si="12"/>
        <v>93.77037881373565</v>
      </c>
      <c r="AH33" s="135">
        <f t="shared" si="10"/>
        <v>63.45185675130311</v>
      </c>
      <c r="AI33" s="136"/>
      <c r="AJ33" s="137">
        <v>16393027</v>
      </c>
      <c r="AK33" s="138"/>
      <c r="AL33" s="135">
        <f t="shared" si="13"/>
        <v>97.02880909807097</v>
      </c>
      <c r="AM33" s="136"/>
      <c r="AN33" s="139">
        <f t="shared" si="11"/>
        <v>34.94287128125107</v>
      </c>
      <c r="AO33" s="139"/>
    </row>
    <row r="34" spans="1:41" ht="19.5" customHeight="1">
      <c r="A34" s="69"/>
      <c r="B34" s="73" t="s">
        <v>22</v>
      </c>
      <c r="C34" s="73"/>
      <c r="D34" s="73"/>
      <c r="E34" s="73"/>
      <c r="F34" s="73"/>
      <c r="G34" s="70"/>
      <c r="H34" s="83">
        <v>49123234</v>
      </c>
      <c r="I34" s="83"/>
      <c r="J34" s="40">
        <f>H34*100/H34</f>
        <v>100</v>
      </c>
      <c r="K34" s="40">
        <f aca="true" t="shared" si="14" ref="K34:K40">H34*100/P23</f>
        <v>98.80359380043438</v>
      </c>
      <c r="L34" s="83">
        <v>46913795</v>
      </c>
      <c r="M34" s="83"/>
      <c r="N34" s="40">
        <f>L34*100/L34</f>
        <v>100</v>
      </c>
      <c r="O34" s="40">
        <f aca="true" t="shared" si="15" ref="O34:O40">L34*100/H34</f>
        <v>95.502252559349</v>
      </c>
      <c r="P34" s="84">
        <v>42132683</v>
      </c>
      <c r="Q34" s="85"/>
      <c r="R34" s="40">
        <f>P34*100/P34</f>
        <v>100</v>
      </c>
      <c r="S34" s="40">
        <f aca="true" t="shared" si="16" ref="S34:S40">P34*100/L34</f>
        <v>89.80872896767359</v>
      </c>
      <c r="U34" s="93"/>
      <c r="V34" s="116"/>
      <c r="W34" s="116"/>
      <c r="X34" s="132">
        <v>11</v>
      </c>
      <c r="Y34" s="128"/>
      <c r="Z34" s="37">
        <v>42132683</v>
      </c>
      <c r="AA34" s="94"/>
      <c r="AB34" s="94"/>
      <c r="AC34" s="38"/>
      <c r="AD34" s="37">
        <v>26699673</v>
      </c>
      <c r="AE34" s="94"/>
      <c r="AF34" s="38"/>
      <c r="AG34" s="134">
        <f t="shared" si="12"/>
        <v>89.69351451510789</v>
      </c>
      <c r="AH34" s="135">
        <f t="shared" si="10"/>
        <v>63.37045518795943</v>
      </c>
      <c r="AI34" s="136"/>
      <c r="AJ34" s="137">
        <v>14659313</v>
      </c>
      <c r="AK34" s="138"/>
      <c r="AL34" s="135">
        <f t="shared" si="13"/>
        <v>89.4240764686107</v>
      </c>
      <c r="AM34" s="136"/>
      <c r="AN34" s="139">
        <f t="shared" si="11"/>
        <v>34.79321029709881</v>
      </c>
      <c r="AO34" s="139"/>
    </row>
    <row r="35" spans="1:41" ht="19.5" customHeight="1">
      <c r="A35" s="69"/>
      <c r="B35" s="74">
        <v>9</v>
      </c>
      <c r="C35" s="73" t="s">
        <v>23</v>
      </c>
      <c r="D35" s="73"/>
      <c r="E35" s="73"/>
      <c r="F35" s="73"/>
      <c r="G35" s="86"/>
      <c r="H35" s="83">
        <v>14930660</v>
      </c>
      <c r="I35" s="83"/>
      <c r="J35" s="40">
        <f>H35*100/H34</f>
        <v>30.394293665600273</v>
      </c>
      <c r="K35" s="40">
        <f t="shared" si="14"/>
        <v>90.78268728467427</v>
      </c>
      <c r="L35" s="83">
        <v>14158367</v>
      </c>
      <c r="M35" s="83"/>
      <c r="N35" s="40">
        <f>L35*100/L34</f>
        <v>30.179538875505596</v>
      </c>
      <c r="O35" s="40">
        <f t="shared" si="15"/>
        <v>94.82746911389047</v>
      </c>
      <c r="P35" s="84">
        <v>13092699</v>
      </c>
      <c r="Q35" s="85"/>
      <c r="R35" s="40">
        <f>P35*100/P34</f>
        <v>31.07492347449129</v>
      </c>
      <c r="S35" s="40">
        <f t="shared" si="16"/>
        <v>92.4732280212824</v>
      </c>
      <c r="U35" s="93"/>
      <c r="V35" s="116"/>
      <c r="W35" s="116"/>
      <c r="X35" s="132">
        <v>12</v>
      </c>
      <c r="Y35" s="128"/>
      <c r="Z35" s="37">
        <v>43367797</v>
      </c>
      <c r="AA35" s="94"/>
      <c r="AB35" s="94"/>
      <c r="AC35" s="38"/>
      <c r="AD35" s="37">
        <v>27040931</v>
      </c>
      <c r="AE35" s="94"/>
      <c r="AF35" s="38"/>
      <c r="AG35" s="134">
        <f t="shared" si="12"/>
        <v>101.27813550375691</v>
      </c>
      <c r="AH35" s="135">
        <f t="shared" si="10"/>
        <v>62.352558512483355</v>
      </c>
      <c r="AI35" s="136"/>
      <c r="AJ35" s="137">
        <v>15713742</v>
      </c>
      <c r="AK35" s="138"/>
      <c r="AL35" s="135">
        <f t="shared" si="13"/>
        <v>107.19289505585971</v>
      </c>
      <c r="AM35" s="136"/>
      <c r="AN35" s="139">
        <f t="shared" si="11"/>
        <v>36.23366434776477</v>
      </c>
      <c r="AO35" s="139"/>
    </row>
    <row r="36" spans="1:66" ht="19.5" customHeight="1">
      <c r="A36" s="69"/>
      <c r="B36" s="77">
        <v>15</v>
      </c>
      <c r="C36" s="73" t="s">
        <v>25</v>
      </c>
      <c r="D36" s="73"/>
      <c r="E36" s="73"/>
      <c r="F36" s="73"/>
      <c r="G36" s="86"/>
      <c r="H36" s="83">
        <v>9437709</v>
      </c>
      <c r="I36" s="83"/>
      <c r="J36" s="40">
        <f>H36*100/H34</f>
        <v>19.21231203955342</v>
      </c>
      <c r="K36" s="40">
        <f t="shared" si="14"/>
        <v>100.50031275537162</v>
      </c>
      <c r="L36" s="83">
        <v>9926478</v>
      </c>
      <c r="M36" s="83"/>
      <c r="N36" s="40">
        <f>L36*100/L34</f>
        <v>21.15897466832517</v>
      </c>
      <c r="O36" s="40">
        <f t="shared" si="15"/>
        <v>105.17889458130146</v>
      </c>
      <c r="P36" s="84">
        <v>8705773</v>
      </c>
      <c r="Q36" s="85"/>
      <c r="R36" s="40">
        <f>P36*100/P34</f>
        <v>20.662754849958166</v>
      </c>
      <c r="S36" s="40">
        <f t="shared" si="16"/>
        <v>87.70253658951341</v>
      </c>
      <c r="U36" s="93"/>
      <c r="V36" s="116"/>
      <c r="W36" s="116"/>
      <c r="X36" s="132">
        <v>13</v>
      </c>
      <c r="Y36" s="128"/>
      <c r="Z36" s="37">
        <v>42430345</v>
      </c>
      <c r="AA36" s="94"/>
      <c r="AB36" s="94"/>
      <c r="AC36" s="38"/>
      <c r="AD36" s="37">
        <v>27450545</v>
      </c>
      <c r="AE36" s="94"/>
      <c r="AF36" s="38"/>
      <c r="AG36" s="134">
        <f t="shared" si="12"/>
        <v>101.5147925195327</v>
      </c>
      <c r="AH36" s="135">
        <f t="shared" si="10"/>
        <v>64.69554984763852</v>
      </c>
      <c r="AI36" s="136"/>
      <c r="AJ36" s="137">
        <v>14787477</v>
      </c>
      <c r="AK36" s="138"/>
      <c r="AL36" s="135">
        <f t="shared" si="13"/>
        <v>94.10538240986774</v>
      </c>
      <c r="AM36" s="136"/>
      <c r="AN36" s="139">
        <f t="shared" si="11"/>
        <v>34.85118256757045</v>
      </c>
      <c r="AO36" s="139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</row>
    <row r="37" spans="1:66" ht="19.5" customHeight="1">
      <c r="A37" s="69"/>
      <c r="B37" s="77">
        <v>23</v>
      </c>
      <c r="C37" s="73" t="s">
        <v>24</v>
      </c>
      <c r="D37" s="73"/>
      <c r="E37" s="73"/>
      <c r="F37" s="73"/>
      <c r="G37" s="86"/>
      <c r="H37" s="83">
        <v>7795800</v>
      </c>
      <c r="I37" s="83"/>
      <c r="J37" s="40">
        <f>H37*100/H34</f>
        <v>15.869883485277049</v>
      </c>
      <c r="K37" s="40">
        <f t="shared" si="14"/>
        <v>107.08144346082479</v>
      </c>
      <c r="L37" s="83">
        <v>6143834</v>
      </c>
      <c r="M37" s="83"/>
      <c r="N37" s="40">
        <f>L37*100/L34</f>
        <v>13.096007261829916</v>
      </c>
      <c r="O37" s="40">
        <f t="shared" si="15"/>
        <v>78.80953846943225</v>
      </c>
      <c r="P37" s="84">
        <v>5073604</v>
      </c>
      <c r="Q37" s="85"/>
      <c r="R37" s="40">
        <f>P37*100/P34</f>
        <v>12.041967514862511</v>
      </c>
      <c r="S37" s="40">
        <f t="shared" si="16"/>
        <v>82.58042128091351</v>
      </c>
      <c r="U37" s="93"/>
      <c r="V37" s="116"/>
      <c r="W37" s="116"/>
      <c r="X37" s="132">
        <v>14</v>
      </c>
      <c r="Y37" s="128"/>
      <c r="Z37" s="37">
        <v>39938286</v>
      </c>
      <c r="AA37" s="94"/>
      <c r="AB37" s="94"/>
      <c r="AC37" s="38"/>
      <c r="AD37" s="37">
        <v>25558772</v>
      </c>
      <c r="AE37" s="94"/>
      <c r="AF37" s="38"/>
      <c r="AG37" s="134">
        <f t="shared" si="12"/>
        <v>93.10843190909324</v>
      </c>
      <c r="AH37" s="135">
        <f t="shared" si="10"/>
        <v>63.99566571284506</v>
      </c>
      <c r="AI37" s="136"/>
      <c r="AJ37" s="44">
        <v>14181095</v>
      </c>
      <c r="AK37" s="44"/>
      <c r="AL37" s="135">
        <f t="shared" si="13"/>
        <v>95.89935456873407</v>
      </c>
      <c r="AM37" s="136"/>
      <c r="AN37" s="139">
        <f t="shared" si="11"/>
        <v>35.50752027766039</v>
      </c>
      <c r="AO37" s="139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</row>
    <row r="38" spans="1:41" ht="19.5" customHeight="1">
      <c r="A38" s="69"/>
      <c r="B38" s="77">
        <v>10</v>
      </c>
      <c r="C38" s="73" t="s">
        <v>26</v>
      </c>
      <c r="D38" s="73"/>
      <c r="E38" s="73"/>
      <c r="F38" s="73"/>
      <c r="G38" s="86"/>
      <c r="H38" s="83">
        <v>5473548</v>
      </c>
      <c r="I38" s="83"/>
      <c r="J38" s="40">
        <f>H38*100/H34</f>
        <v>11.142483005088794</v>
      </c>
      <c r="K38" s="40">
        <f t="shared" si="14"/>
        <v>105.1419706699983</v>
      </c>
      <c r="L38" s="83">
        <v>5762950</v>
      </c>
      <c r="M38" s="83"/>
      <c r="N38" s="40">
        <f>L38*100/L34</f>
        <v>12.284126662530712</v>
      </c>
      <c r="O38" s="40">
        <f t="shared" si="15"/>
        <v>105.28728349509313</v>
      </c>
      <c r="P38" s="84">
        <v>4611229</v>
      </c>
      <c r="Q38" s="85"/>
      <c r="R38" s="40">
        <f>P38*100/P34</f>
        <v>10.944541556966595</v>
      </c>
      <c r="S38" s="40">
        <f t="shared" si="16"/>
        <v>80.01507908276143</v>
      </c>
      <c r="U38" s="93"/>
      <c r="V38" s="116"/>
      <c r="W38" s="116"/>
      <c r="X38" s="132">
        <v>15</v>
      </c>
      <c r="Y38" s="128"/>
      <c r="Z38" s="37">
        <v>41928974</v>
      </c>
      <c r="AA38" s="94"/>
      <c r="AB38" s="94"/>
      <c r="AC38" s="38"/>
      <c r="AD38" s="37">
        <v>27526180</v>
      </c>
      <c r="AE38" s="94"/>
      <c r="AF38" s="38"/>
      <c r="AG38" s="134">
        <f t="shared" si="12"/>
        <v>107.69758421883493</v>
      </c>
      <c r="AH38" s="135">
        <f t="shared" si="10"/>
        <v>65.64954343981802</v>
      </c>
      <c r="AI38" s="136"/>
      <c r="AJ38" s="44">
        <v>14224285</v>
      </c>
      <c r="AK38" s="44"/>
      <c r="AL38" s="135">
        <f t="shared" si="13"/>
        <v>100.30456040242308</v>
      </c>
      <c r="AM38" s="136"/>
      <c r="AN38" s="139">
        <f t="shared" si="11"/>
        <v>33.924715162360044</v>
      </c>
      <c r="AO38" s="139"/>
    </row>
    <row r="39" spans="1:41" ht="19.5" customHeight="1">
      <c r="A39" s="69"/>
      <c r="B39" s="77">
        <v>26</v>
      </c>
      <c r="C39" s="73" t="s">
        <v>27</v>
      </c>
      <c r="D39" s="73"/>
      <c r="E39" s="73"/>
      <c r="F39" s="73"/>
      <c r="G39" s="86"/>
      <c r="H39" s="83">
        <v>1056591</v>
      </c>
      <c r="I39" s="83"/>
      <c r="J39" s="40">
        <f>H39*100/H34</f>
        <v>2.150898696938398</v>
      </c>
      <c r="K39" s="40">
        <f t="shared" si="14"/>
        <v>98.52261442418421</v>
      </c>
      <c r="L39" s="83">
        <v>1061135</v>
      </c>
      <c r="M39" s="83"/>
      <c r="N39" s="40">
        <f>L39*100/L34</f>
        <v>2.261882672250241</v>
      </c>
      <c r="O39" s="40">
        <f t="shared" si="15"/>
        <v>100.43006234200367</v>
      </c>
      <c r="P39" s="84">
        <v>1029586</v>
      </c>
      <c r="Q39" s="85"/>
      <c r="R39" s="40">
        <f>P39*100/P34</f>
        <v>2.443675376666613</v>
      </c>
      <c r="S39" s="40">
        <f t="shared" si="16"/>
        <v>97.02686274602195</v>
      </c>
      <c r="U39" s="93"/>
      <c r="V39" s="116"/>
      <c r="W39" s="116"/>
      <c r="X39" s="132">
        <v>16</v>
      </c>
      <c r="Y39" s="116"/>
      <c r="Z39" s="37">
        <v>45074164</v>
      </c>
      <c r="AA39" s="94"/>
      <c r="AB39" s="94"/>
      <c r="AC39" s="38"/>
      <c r="AD39" s="37">
        <v>30072290</v>
      </c>
      <c r="AE39" s="94"/>
      <c r="AF39" s="38"/>
      <c r="AG39" s="140">
        <f t="shared" si="12"/>
        <v>109.24977603139993</v>
      </c>
      <c r="AH39" s="136">
        <f t="shared" si="10"/>
        <v>66.71735497967306</v>
      </c>
      <c r="AI39" s="139"/>
      <c r="AJ39" s="44">
        <v>14951001</v>
      </c>
      <c r="AK39" s="44"/>
      <c r="AL39" s="135">
        <f t="shared" si="13"/>
        <v>105.10898087320382</v>
      </c>
      <c r="AM39" s="136"/>
      <c r="AN39" s="139">
        <f t="shared" si="11"/>
        <v>33.169779920932086</v>
      </c>
      <c r="AO39" s="139"/>
    </row>
    <row r="40" spans="1:41" ht="19.5" customHeight="1">
      <c r="A40" s="78"/>
      <c r="B40" s="79" t="s">
        <v>28</v>
      </c>
      <c r="C40" s="79"/>
      <c r="D40" s="79"/>
      <c r="E40" s="79"/>
      <c r="F40" s="79"/>
      <c r="G40" s="80"/>
      <c r="H40" s="87">
        <v>10428926</v>
      </c>
      <c r="I40" s="87"/>
      <c r="J40" s="56">
        <f>H40*100/H34</f>
        <v>21.230129107542066</v>
      </c>
      <c r="K40" s="56">
        <f t="shared" si="14"/>
        <v>101.03402455602453</v>
      </c>
      <c r="L40" s="87">
        <v>9861031</v>
      </c>
      <c r="M40" s="87"/>
      <c r="N40" s="56">
        <f>L40*100/L34</f>
        <v>21.019469859558367</v>
      </c>
      <c r="O40" s="56">
        <f t="shared" si="15"/>
        <v>94.55461664988322</v>
      </c>
      <c r="P40" s="88">
        <v>9619792</v>
      </c>
      <c r="Q40" s="89"/>
      <c r="R40" s="56">
        <f>P40*100/P34</f>
        <v>22.832137227054826</v>
      </c>
      <c r="S40" s="56">
        <f t="shared" si="16"/>
        <v>97.55361280174456</v>
      </c>
      <c r="U40" s="101"/>
      <c r="V40" s="141"/>
      <c r="W40" s="141"/>
      <c r="X40" s="142">
        <v>17</v>
      </c>
      <c r="Y40" s="141"/>
      <c r="Z40" s="53">
        <v>46343192</v>
      </c>
      <c r="AA40" s="102"/>
      <c r="AB40" s="102"/>
      <c r="AC40" s="54"/>
      <c r="AD40" s="53">
        <v>31239162</v>
      </c>
      <c r="AE40" s="102"/>
      <c r="AF40" s="54"/>
      <c r="AG40" s="143">
        <f t="shared" si="12"/>
        <v>103.88022328861554</v>
      </c>
      <c r="AH40" s="144">
        <f t="shared" si="10"/>
        <v>67.40830886228122</v>
      </c>
      <c r="AI40" s="145"/>
      <c r="AJ40" s="81">
        <v>15075191</v>
      </c>
      <c r="AK40" s="81"/>
      <c r="AL40" s="146">
        <f t="shared" si="13"/>
        <v>100.8306467239217</v>
      </c>
      <c r="AM40" s="144"/>
      <c r="AN40" s="145">
        <f t="shared" si="11"/>
        <v>32.52946193261785</v>
      </c>
      <c r="AO40" s="145"/>
    </row>
    <row r="41" spans="26:41" ht="12">
      <c r="Z41" s="147"/>
      <c r="AA41" s="147"/>
      <c r="AB41" s="147"/>
      <c r="AC41" s="147"/>
      <c r="AD41" s="148"/>
      <c r="AE41" s="148"/>
      <c r="AF41" s="148"/>
      <c r="AH41" s="148"/>
      <c r="AI41" s="148"/>
      <c r="AJ41" s="148"/>
      <c r="AK41" s="148"/>
      <c r="AL41" s="148"/>
      <c r="AM41" s="148"/>
      <c r="AN41" s="148"/>
      <c r="AO41" s="148"/>
    </row>
    <row r="59" ht="18" customHeight="1"/>
  </sheetData>
  <mergeCells count="325">
    <mergeCell ref="AL40:AM40"/>
    <mergeCell ref="AN40:AO40"/>
    <mergeCell ref="Z41:AC41"/>
    <mergeCell ref="AD41:AF41"/>
    <mergeCell ref="AH41:AI41"/>
    <mergeCell ref="AJ41:AK41"/>
    <mergeCell ref="AL41:AM41"/>
    <mergeCell ref="AN41:AO41"/>
    <mergeCell ref="Z40:AC40"/>
    <mergeCell ref="AD40:AF40"/>
    <mergeCell ref="AH40:AI40"/>
    <mergeCell ref="AJ40:AK40"/>
    <mergeCell ref="AL38:AM38"/>
    <mergeCell ref="AN38:AO38"/>
    <mergeCell ref="Z39:AC39"/>
    <mergeCell ref="AD39:AF39"/>
    <mergeCell ref="AH39:AI39"/>
    <mergeCell ref="AJ39:AK39"/>
    <mergeCell ref="AL39:AM39"/>
    <mergeCell ref="AN39:AO39"/>
    <mergeCell ref="Z38:AC38"/>
    <mergeCell ref="AD38:AF38"/>
    <mergeCell ref="AH38:AI38"/>
    <mergeCell ref="AJ38:AK38"/>
    <mergeCell ref="AL36:AM36"/>
    <mergeCell ref="AN36:AO36"/>
    <mergeCell ref="Z37:AC37"/>
    <mergeCell ref="AD37:AF37"/>
    <mergeCell ref="AH37:AI37"/>
    <mergeCell ref="AJ37:AK37"/>
    <mergeCell ref="AL37:AM37"/>
    <mergeCell ref="AN37:AO37"/>
    <mergeCell ref="Z36:AC36"/>
    <mergeCell ref="AD36:AF36"/>
    <mergeCell ref="AH36:AI36"/>
    <mergeCell ref="AJ36:AK36"/>
    <mergeCell ref="AL34:AM34"/>
    <mergeCell ref="AN34:AO34"/>
    <mergeCell ref="Z35:AC35"/>
    <mergeCell ref="AD35:AF35"/>
    <mergeCell ref="AH35:AI35"/>
    <mergeCell ref="AJ35:AK35"/>
    <mergeCell ref="AL35:AM35"/>
    <mergeCell ref="AN35:AO35"/>
    <mergeCell ref="Z34:AC34"/>
    <mergeCell ref="AD34:AF34"/>
    <mergeCell ref="AH34:AI34"/>
    <mergeCell ref="AJ34:AK34"/>
    <mergeCell ref="AL32:AM32"/>
    <mergeCell ref="AN32:AO32"/>
    <mergeCell ref="Z33:AC33"/>
    <mergeCell ref="AD33:AF33"/>
    <mergeCell ref="AH33:AI33"/>
    <mergeCell ref="AJ33:AK33"/>
    <mergeCell ref="AL33:AM33"/>
    <mergeCell ref="AN33:AO33"/>
    <mergeCell ref="Z32:AC32"/>
    <mergeCell ref="AD32:AF32"/>
    <mergeCell ref="AH32:AI32"/>
    <mergeCell ref="AJ32:AK32"/>
    <mergeCell ref="AL30:AM30"/>
    <mergeCell ref="AN30:AO30"/>
    <mergeCell ref="Z31:AC31"/>
    <mergeCell ref="AD31:AF31"/>
    <mergeCell ref="AH31:AI31"/>
    <mergeCell ref="AJ31:AK31"/>
    <mergeCell ref="AL31:AM31"/>
    <mergeCell ref="AN31:AO31"/>
    <mergeCell ref="Z30:AC30"/>
    <mergeCell ref="AD30:AF30"/>
    <mergeCell ref="AH30:AI30"/>
    <mergeCell ref="AJ30:AK30"/>
    <mergeCell ref="AL28:AM28"/>
    <mergeCell ref="AN28:AO28"/>
    <mergeCell ref="V29:W29"/>
    <mergeCell ref="Z29:AC29"/>
    <mergeCell ref="AD29:AF29"/>
    <mergeCell ref="AH29:AI29"/>
    <mergeCell ref="AJ29:AK29"/>
    <mergeCell ref="AL29:AM29"/>
    <mergeCell ref="AN29:AO29"/>
    <mergeCell ref="Z28:AC28"/>
    <mergeCell ref="AD28:AF28"/>
    <mergeCell ref="AH28:AI28"/>
    <mergeCell ref="AJ28:AK28"/>
    <mergeCell ref="AM23:AN23"/>
    <mergeCell ref="U26:Y27"/>
    <mergeCell ref="Z26:AC27"/>
    <mergeCell ref="AD26:AI26"/>
    <mergeCell ref="AJ26:AO26"/>
    <mergeCell ref="AD27:AF27"/>
    <mergeCell ref="AH27:AI27"/>
    <mergeCell ref="AJ27:AK27"/>
    <mergeCell ref="AL27:AM27"/>
    <mergeCell ref="AN27:AO27"/>
    <mergeCell ref="V23:Z23"/>
    <mergeCell ref="AB23:AC23"/>
    <mergeCell ref="AG23:AH23"/>
    <mergeCell ref="AK23:AL23"/>
    <mergeCell ref="AM21:AN21"/>
    <mergeCell ref="W22:Z22"/>
    <mergeCell ref="AB22:AC22"/>
    <mergeCell ref="AG22:AH22"/>
    <mergeCell ref="AK22:AL22"/>
    <mergeCell ref="AM22:AN22"/>
    <mergeCell ref="W21:Z21"/>
    <mergeCell ref="AB21:AC21"/>
    <mergeCell ref="AG21:AH21"/>
    <mergeCell ref="AK21:AL21"/>
    <mergeCell ref="AM19:AN19"/>
    <mergeCell ref="W20:Z20"/>
    <mergeCell ref="AB20:AC20"/>
    <mergeCell ref="AG20:AH20"/>
    <mergeCell ref="AK20:AL20"/>
    <mergeCell ref="AM20:AN20"/>
    <mergeCell ref="W19:Z19"/>
    <mergeCell ref="AB19:AC19"/>
    <mergeCell ref="AG19:AH19"/>
    <mergeCell ref="AK19:AL19"/>
    <mergeCell ref="AM17:AN17"/>
    <mergeCell ref="W18:Z18"/>
    <mergeCell ref="AB18:AC18"/>
    <mergeCell ref="AG18:AH18"/>
    <mergeCell ref="AK18:AL18"/>
    <mergeCell ref="AM18:AN18"/>
    <mergeCell ref="V17:Z17"/>
    <mergeCell ref="AB17:AC17"/>
    <mergeCell ref="AG17:AH17"/>
    <mergeCell ref="AK17:AL17"/>
    <mergeCell ref="AB16:AC16"/>
    <mergeCell ref="AF16:AH16"/>
    <mergeCell ref="AK16:AL16"/>
    <mergeCell ref="AM16:AN16"/>
    <mergeCell ref="AM12:AN12"/>
    <mergeCell ref="U14:AA15"/>
    <mergeCell ref="AB14:AE14"/>
    <mergeCell ref="AF14:AJ14"/>
    <mergeCell ref="AK14:AO14"/>
    <mergeCell ref="AB15:AC15"/>
    <mergeCell ref="AF15:AH15"/>
    <mergeCell ref="AK15:AL15"/>
    <mergeCell ref="AM15:AN15"/>
    <mergeCell ref="V12:Z12"/>
    <mergeCell ref="AB12:AC12"/>
    <mergeCell ref="AG12:AH12"/>
    <mergeCell ref="AK12:AL12"/>
    <mergeCell ref="AM10:AN10"/>
    <mergeCell ref="W11:Z11"/>
    <mergeCell ref="AB11:AC11"/>
    <mergeCell ref="AG11:AH11"/>
    <mergeCell ref="AK11:AL11"/>
    <mergeCell ref="AM11:AN11"/>
    <mergeCell ref="W10:Z10"/>
    <mergeCell ref="AB10:AC10"/>
    <mergeCell ref="AG10:AH10"/>
    <mergeCell ref="AK10:AL10"/>
    <mergeCell ref="AM8:AN8"/>
    <mergeCell ref="W9:Z9"/>
    <mergeCell ref="AB9:AC9"/>
    <mergeCell ref="AG9:AH9"/>
    <mergeCell ref="AK9:AL9"/>
    <mergeCell ref="AM9:AN9"/>
    <mergeCell ref="W8:Z8"/>
    <mergeCell ref="AB8:AC8"/>
    <mergeCell ref="AG8:AH8"/>
    <mergeCell ref="AK8:AL8"/>
    <mergeCell ref="AM6:AN6"/>
    <mergeCell ref="W7:Z7"/>
    <mergeCell ref="AB7:AC7"/>
    <mergeCell ref="AG7:AH7"/>
    <mergeCell ref="AK7:AL7"/>
    <mergeCell ref="AM7:AN7"/>
    <mergeCell ref="V6:Z6"/>
    <mergeCell ref="AB6:AC6"/>
    <mergeCell ref="AG6:AH6"/>
    <mergeCell ref="AK6:AL6"/>
    <mergeCell ref="AB5:AC5"/>
    <mergeCell ref="AF5:AH5"/>
    <mergeCell ref="AK5:AL5"/>
    <mergeCell ref="AM5:AN5"/>
    <mergeCell ref="U3:AA4"/>
    <mergeCell ref="AB3:AE3"/>
    <mergeCell ref="AF3:AJ3"/>
    <mergeCell ref="AK3:AO3"/>
    <mergeCell ref="AB4:AC4"/>
    <mergeCell ref="AF4:AH4"/>
    <mergeCell ref="AK4:AL4"/>
    <mergeCell ref="AM4:AN4"/>
    <mergeCell ref="H40:I40"/>
    <mergeCell ref="L40:M40"/>
    <mergeCell ref="P40:Q40"/>
    <mergeCell ref="B40:G40"/>
    <mergeCell ref="H39:I39"/>
    <mergeCell ref="L39:M39"/>
    <mergeCell ref="P39:Q39"/>
    <mergeCell ref="C39:G39"/>
    <mergeCell ref="H38:I38"/>
    <mergeCell ref="L38:M38"/>
    <mergeCell ref="P38:Q38"/>
    <mergeCell ref="C38:G38"/>
    <mergeCell ref="H37:I37"/>
    <mergeCell ref="L37:M37"/>
    <mergeCell ref="P37:Q37"/>
    <mergeCell ref="C37:G37"/>
    <mergeCell ref="H36:I36"/>
    <mergeCell ref="L36:M36"/>
    <mergeCell ref="P36:Q36"/>
    <mergeCell ref="C36:G36"/>
    <mergeCell ref="L34:M34"/>
    <mergeCell ref="P34:Q34"/>
    <mergeCell ref="H35:I35"/>
    <mergeCell ref="L35:M35"/>
    <mergeCell ref="P35:Q35"/>
    <mergeCell ref="L32:M32"/>
    <mergeCell ref="P32:Q32"/>
    <mergeCell ref="H33:I33"/>
    <mergeCell ref="L33:M33"/>
    <mergeCell ref="P33:Q33"/>
    <mergeCell ref="P22:Q22"/>
    <mergeCell ref="H31:K31"/>
    <mergeCell ref="L31:O31"/>
    <mergeCell ref="P31:S31"/>
    <mergeCell ref="P29:Q29"/>
    <mergeCell ref="H29:I29"/>
    <mergeCell ref="L29:M29"/>
    <mergeCell ref="L23:M23"/>
    <mergeCell ref="H22:I22"/>
    <mergeCell ref="L22:M22"/>
    <mergeCell ref="P20:S20"/>
    <mergeCell ref="P24:Q24"/>
    <mergeCell ref="H26:I26"/>
    <mergeCell ref="H28:I28"/>
    <mergeCell ref="H27:I27"/>
    <mergeCell ref="P25:Q25"/>
    <mergeCell ref="P26:Q26"/>
    <mergeCell ref="P27:Q27"/>
    <mergeCell ref="P21:Q21"/>
    <mergeCell ref="L21:M21"/>
    <mergeCell ref="O7:P7"/>
    <mergeCell ref="O8:P8"/>
    <mergeCell ref="O16:P16"/>
    <mergeCell ref="L28:M28"/>
    <mergeCell ref="P28:Q28"/>
    <mergeCell ref="Q16:R16"/>
    <mergeCell ref="L24:M24"/>
    <mergeCell ref="L25:M25"/>
    <mergeCell ref="L26:M26"/>
    <mergeCell ref="L27:M27"/>
    <mergeCell ref="Q5:R5"/>
    <mergeCell ref="O5:P5"/>
    <mergeCell ref="Q14:R14"/>
    <mergeCell ref="Q15:R15"/>
    <mergeCell ref="O9:P9"/>
    <mergeCell ref="O10:P10"/>
    <mergeCell ref="O11:P11"/>
    <mergeCell ref="O13:P13"/>
    <mergeCell ref="O12:P12"/>
    <mergeCell ref="O14:P14"/>
    <mergeCell ref="G4:H4"/>
    <mergeCell ref="K3:N3"/>
    <mergeCell ref="K4:L4"/>
    <mergeCell ref="O3:S3"/>
    <mergeCell ref="O4:P4"/>
    <mergeCell ref="Q4:R4"/>
    <mergeCell ref="K5:L5"/>
    <mergeCell ref="K11:L11"/>
    <mergeCell ref="K12:L12"/>
    <mergeCell ref="K10:L10"/>
    <mergeCell ref="K6:L6"/>
    <mergeCell ref="K7:L7"/>
    <mergeCell ref="K8:L8"/>
    <mergeCell ref="K9:L9"/>
    <mergeCell ref="G16:H16"/>
    <mergeCell ref="H20:K20"/>
    <mergeCell ref="H21:I21"/>
    <mergeCell ref="K16:L16"/>
    <mergeCell ref="L20:O20"/>
    <mergeCell ref="A20:G21"/>
    <mergeCell ref="P23:Q23"/>
    <mergeCell ref="Q6:R6"/>
    <mergeCell ref="Q7:R7"/>
    <mergeCell ref="Q8:R8"/>
    <mergeCell ref="Q9:R9"/>
    <mergeCell ref="Q10:R10"/>
    <mergeCell ref="Q11:R11"/>
    <mergeCell ref="Q12:R12"/>
    <mergeCell ref="Q13:R13"/>
    <mergeCell ref="O15:P15"/>
    <mergeCell ref="A3:F4"/>
    <mergeCell ref="H23:I23"/>
    <mergeCell ref="G5:H5"/>
    <mergeCell ref="G6:H6"/>
    <mergeCell ref="G7:H7"/>
    <mergeCell ref="G8:H8"/>
    <mergeCell ref="G9:H9"/>
    <mergeCell ref="G10:H10"/>
    <mergeCell ref="G11:H11"/>
    <mergeCell ref="G3:J3"/>
    <mergeCell ref="B29:G29"/>
    <mergeCell ref="B23:F23"/>
    <mergeCell ref="A31:G32"/>
    <mergeCell ref="C24:G24"/>
    <mergeCell ref="C25:G25"/>
    <mergeCell ref="C26:G26"/>
    <mergeCell ref="C27:G27"/>
    <mergeCell ref="C35:G35"/>
    <mergeCell ref="K13:L13"/>
    <mergeCell ref="G13:H13"/>
    <mergeCell ref="G14:H14"/>
    <mergeCell ref="G15:H15"/>
    <mergeCell ref="H24:I24"/>
    <mergeCell ref="B34:F34"/>
    <mergeCell ref="H32:I32"/>
    <mergeCell ref="H34:I34"/>
    <mergeCell ref="C28:G28"/>
    <mergeCell ref="O6:P6"/>
    <mergeCell ref="H25:I25"/>
    <mergeCell ref="Q17:R17"/>
    <mergeCell ref="B6:C6"/>
    <mergeCell ref="G17:H17"/>
    <mergeCell ref="K17:L17"/>
    <mergeCell ref="O17:P17"/>
    <mergeCell ref="G12:H12"/>
    <mergeCell ref="K14:L14"/>
    <mergeCell ref="K15:L15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cp:lastPrinted>2007-04-18T05:16:19Z</cp:lastPrinted>
  <dcterms:created xsi:type="dcterms:W3CDTF">2007-04-18T05:15:20Z</dcterms:created>
  <dcterms:modified xsi:type="dcterms:W3CDTF">2007-04-18T05:17:31Z</dcterms:modified>
  <cp:category/>
  <cp:version/>
  <cp:contentType/>
  <cp:contentStatus/>
</cp:coreProperties>
</file>