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5CC6464-5EC1-46E4-A876-75480C88E6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5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3" i="2"/>
  <c r="I8" i="2"/>
  <c r="J8" i="2"/>
  <c r="K8" i="2"/>
  <c r="F13" i="2"/>
  <c r="E13" i="2"/>
  <c r="D13" i="2"/>
  <c r="J25" i="2"/>
  <c r="K25" i="2"/>
  <c r="K17" i="2"/>
  <c r="I18" i="2"/>
  <c r="J18" i="2"/>
  <c r="K18" i="2"/>
  <c r="I16" i="2"/>
  <c r="J16" i="2"/>
  <c r="K16" i="2"/>
  <c r="K13" i="2"/>
  <c r="K12" i="2"/>
  <c r="K11" i="2"/>
  <c r="J10" i="2"/>
  <c r="K10" i="2"/>
  <c r="K9" i="2"/>
  <c r="J9" i="2"/>
  <c r="I9" i="2"/>
  <c r="J24" i="2"/>
  <c r="J23" i="2"/>
  <c r="J22" i="2"/>
  <c r="J21" i="2"/>
  <c r="J20" i="2"/>
  <c r="J19" i="2"/>
  <c r="J17" i="2"/>
  <c r="J12" i="2"/>
  <c r="J11" i="2"/>
  <c r="H9" i="2"/>
  <c r="H10" i="2"/>
  <c r="H11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8" i="2"/>
  <c r="G9" i="2"/>
  <c r="G10" i="2"/>
  <c r="G11" i="2"/>
  <c r="G12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8" i="2"/>
  <c r="G13" i="2" l="1"/>
  <c r="J13" i="2"/>
  <c r="H13" i="2"/>
  <c r="I17" i="2"/>
  <c r="I19" i="2"/>
  <c r="I20" i="2"/>
  <c r="I21" i="2"/>
  <c r="I22" i="2"/>
  <c r="I23" i="2"/>
  <c r="I24" i="2"/>
  <c r="I25" i="2"/>
  <c r="I10" i="2"/>
  <c r="I11" i="2"/>
  <c r="K24" i="2"/>
  <c r="K23" i="2"/>
  <c r="K22" i="2"/>
  <c r="K21" i="2"/>
  <c r="K20" i="2"/>
  <c r="K19" i="2"/>
</calcChain>
</file>

<file path=xl/sharedStrings.xml><?xml version="1.0" encoding="utf-8"?>
<sst xmlns="http://schemas.openxmlformats.org/spreadsheetml/2006/main" count="63" uniqueCount="43">
  <si>
    <t>　項　　　目</t>
  </si>
  <si>
    <t>集計世帯数</t>
  </si>
  <si>
    <t>世帯人員平均</t>
  </si>
  <si>
    <t>世帯有業人員平均</t>
  </si>
  <si>
    <t>世帯主収入</t>
  </si>
  <si>
    <t>事業・内職収入</t>
  </si>
  <si>
    <t>その他の実収入</t>
  </si>
  <si>
    <t>実支出(円)</t>
  </si>
  <si>
    <t>消費支出</t>
  </si>
  <si>
    <t>食料費</t>
  </si>
  <si>
    <t>住居費</t>
  </si>
  <si>
    <t>家具・家事用品費</t>
  </si>
  <si>
    <t>光熱・水道費</t>
  </si>
  <si>
    <t>被服及び履物費</t>
  </si>
  <si>
    <t>保健医療費</t>
  </si>
  <si>
    <t>交通・通信費</t>
  </si>
  <si>
    <t>教育費</t>
  </si>
  <si>
    <t>教養・娯楽費</t>
  </si>
  <si>
    <t>その他の消費支出</t>
  </si>
  <si>
    <t>非消費支出</t>
  </si>
  <si>
    <t>実収入(円)</t>
    <phoneticPr fontId="2"/>
  </si>
  <si>
    <t>勤め先収入</t>
    <phoneticPr fontId="2"/>
  </si>
  <si>
    <t>　　　　　　　　年　　次</t>
    <rPh sb="8" eb="9">
      <t>ネン</t>
    </rPh>
    <rPh sb="11" eb="12">
      <t>ツギ</t>
    </rPh>
    <phoneticPr fontId="2"/>
  </si>
  <si>
    <t>配偶者・その他世帯員収入</t>
    <rPh sb="0" eb="3">
      <t>ハイグウシャ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</si>
  <si>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</si>
  <si>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</si>
  <si>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</si>
  <si>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</si>
  <si>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</si>
  <si>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56　１世帯当たり１か月間の収入と支出（勤労者世帯）</t>
    <rPh sb="6" eb="7">
      <t>ア</t>
    </rPh>
    <rPh sb="11" eb="13">
      <t>ゲツカン</t>
    </rPh>
    <phoneticPr fontId="2"/>
  </si>
  <si>
    <t>令元</t>
    <rPh sb="0" eb="1">
      <t>レイ</t>
    </rPh>
    <rPh sb="1" eb="2">
      <t>モト</t>
    </rPh>
    <phoneticPr fontId="2"/>
  </si>
  <si>
    <t>平26～</t>
    <rPh sb="0" eb="1">
      <t>タイラ</t>
    </rPh>
    <phoneticPr fontId="2"/>
  </si>
  <si>
    <t>増減率（％）</t>
    <rPh sb="0" eb="3">
      <t>ゾウゲンリツ</t>
    </rPh>
    <phoneticPr fontId="2"/>
  </si>
  <si>
    <t>　　　令和元年、6年は総務省「全国家計構造調査」（10月及び11月調査）</t>
    <rPh sb="9" eb="10">
      <t>ネン</t>
    </rPh>
    <phoneticPr fontId="2"/>
  </si>
  <si>
    <t>資料：平成26年は総務省「全国消費実態調査」（各年9月～11月調査）</t>
    <rPh sb="3" eb="5">
      <t>ヘイセイ</t>
    </rPh>
    <rPh sb="7" eb="8">
      <t>ネン</t>
    </rPh>
    <rPh sb="9" eb="12">
      <t>ソウムショウ</t>
    </rPh>
    <phoneticPr fontId="2"/>
  </si>
  <si>
    <t>令6</t>
    <rPh sb="0" eb="1">
      <t>レイ</t>
    </rPh>
    <phoneticPr fontId="2"/>
  </si>
  <si>
    <t>平26</t>
    <rPh sb="0" eb="1">
      <t>ヘイ</t>
    </rPh>
    <phoneticPr fontId="2"/>
  </si>
  <si>
    <t>令元</t>
    <rPh sb="0" eb="1">
      <t>レイ</t>
    </rPh>
    <rPh sb="1" eb="2">
      <t>ゲン</t>
    </rPh>
    <phoneticPr fontId="2"/>
  </si>
  <si>
    <t>令元～</t>
    <rPh sb="0" eb="2">
      <t>レイゲン</t>
    </rPh>
    <phoneticPr fontId="2"/>
  </si>
  <si>
    <t>実数</t>
    <rPh sb="0" eb="2">
      <t>ジッスウ</t>
    </rPh>
    <phoneticPr fontId="2"/>
  </si>
  <si>
    <t>構成比（％）</t>
    <rPh sb="0" eb="3">
      <t>コウセイヒ</t>
    </rPh>
    <phoneticPr fontId="2"/>
  </si>
  <si>
    <t>注1：平成26年は2019年調査の集計方法による遡及集計。</t>
    <rPh sb="0" eb="1">
      <t>チュウ</t>
    </rPh>
    <rPh sb="3" eb="5">
      <t>ヘイセイ</t>
    </rPh>
    <rPh sb="7" eb="8">
      <t>ネン</t>
    </rPh>
    <rPh sb="13" eb="14">
      <t>ネン</t>
    </rPh>
    <rPh sb="14" eb="16">
      <t>チョウサ</t>
    </rPh>
    <rPh sb="17" eb="19">
      <t>シュウケイ</t>
    </rPh>
    <rPh sb="19" eb="21">
      <t>ホウホウ</t>
    </rPh>
    <rPh sb="24" eb="26">
      <t>ソキュウ</t>
    </rPh>
    <rPh sb="26" eb="28">
      <t>シュウケイ</t>
    </rPh>
    <phoneticPr fontId="2"/>
  </si>
  <si>
    <t>注2：表中の構成比は、端数四捨五入のため合計と必ずしも一致しない。</t>
    <rPh sb="3" eb="5">
      <t>ヒョウチュウ</t>
    </rPh>
    <rPh sb="6" eb="9">
      <t>コウセイヒ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</si>
</sst>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▼&quot;#,##0.0"/>
    <numFmt numFmtId="177" formatCode="#,##0.0;&quot;△&quot;#,##0.0"/>
    <numFmt numFmtId="178" formatCode="0.0"/>
  </numFmts>
  <fonts count="9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6" fillId="0" borderId="0" xfId="1" applyFont="1" applyAlignment="1">
      <alignment vertical="top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38" fontId="3" fillId="0" borderId="0" xfId="1" applyNumberFormat="1" applyFont="1" applyAlignment="1">
      <alignment horizontal="right" vertical="center" shrinkToFit="1"/>
    </xf>
    <xf numFmtId="38" fontId="7" fillId="0" borderId="0" xfId="1" applyNumberFormat="1" applyFont="1" applyAlignment="1">
      <alignment horizontal="right" vertical="center" shrinkToFit="1"/>
    </xf>
    <xf numFmtId="176" fontId="3" fillId="0" borderId="0" xfId="1" applyNumberFormat="1" applyFont="1" applyAlignment="1">
      <alignment horizontal="right" vertical="center" shrinkToFit="1"/>
    </xf>
    <xf numFmtId="176" fontId="7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vertical="center"/>
    </xf>
    <xf numFmtId="178" fontId="3" fillId="0" borderId="0" xfId="1" applyNumberFormat="1" applyFont="1" applyAlignment="1">
      <alignment horizontal="right" vertical="center" shrinkToFit="1"/>
    </xf>
    <xf numFmtId="178" fontId="7" fillId="0" borderId="0" xfId="1" applyNumberFormat="1" applyFont="1" applyAlignment="1">
      <alignment horizontal="right" vertical="center" shrinkToFit="1"/>
    </xf>
    <xf numFmtId="177" fontId="3" fillId="0" borderId="0" xfId="1" applyNumberFormat="1" applyFont="1" applyAlignment="1">
      <alignment horizontal="right" vertical="center" shrinkToFit="1"/>
    </xf>
    <xf numFmtId="177" fontId="7" fillId="0" borderId="0" xfId="1" applyNumberFormat="1" applyFont="1" applyAlignment="1">
      <alignment horizontal="right" vertical="center" shrinkToFit="1"/>
    </xf>
    <xf numFmtId="0" fontId="3" fillId="0" borderId="4" xfId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0" fontId="3" fillId="0" borderId="4" xfId="1" applyFont="1" applyBorder="1" applyAlignment="1">
      <alignment horizontal="left" vertical="center" indent="1"/>
    </xf>
    <xf numFmtId="0" fontId="3" fillId="0" borderId="4" xfId="1" applyFont="1" applyBorder="1" applyAlignment="1">
      <alignment horizontal="left" vertical="center" indent="1" shrinkToFit="1"/>
    </xf>
    <xf numFmtId="176" fontId="3" fillId="0" borderId="0" xfId="1" quotePrefix="1" applyNumberFormat="1" applyFont="1" applyAlignment="1">
      <alignment horizontal="right" vertical="center" shrinkToFit="1"/>
    </xf>
    <xf numFmtId="176" fontId="7" fillId="0" borderId="0" xfId="1" quotePrefix="1" applyNumberFormat="1" applyFont="1" applyAlignment="1">
      <alignment horizontal="right" vertical="center" shrinkToFit="1"/>
    </xf>
    <xf numFmtId="0" fontId="3" fillId="0" borderId="1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 shrinkToFit="1"/>
    </xf>
    <xf numFmtId="38" fontId="7" fillId="0" borderId="1" xfId="1" applyNumberFormat="1" applyFont="1" applyBorder="1" applyAlignment="1">
      <alignment horizontal="right" vertical="center" shrinkToFit="1"/>
    </xf>
    <xf numFmtId="177" fontId="3" fillId="0" borderId="1" xfId="1" applyNumberFormat="1" applyFont="1" applyBorder="1" applyAlignment="1">
      <alignment horizontal="right" vertical="center" shrinkToFit="1"/>
    </xf>
    <xf numFmtId="177" fontId="7" fillId="0" borderId="1" xfId="1" applyNumberFormat="1" applyFont="1" applyBorder="1" applyAlignment="1">
      <alignment horizontal="right" vertical="center" shrinkToFit="1"/>
    </xf>
    <xf numFmtId="176" fontId="3" fillId="0" borderId="1" xfId="1" quotePrefix="1" applyNumberFormat="1" applyFont="1" applyBorder="1" applyAlignment="1">
      <alignment horizontal="right" vertical="center" shrinkToFit="1"/>
    </xf>
    <xf numFmtId="176" fontId="7" fillId="0" borderId="1" xfId="1" quotePrefix="1" applyNumberFormat="1" applyFont="1" applyBorder="1" applyAlignment="1">
      <alignment horizontal="right" vertical="center" shrinkToFit="1"/>
    </xf>
    <xf numFmtId="0" fontId="3" fillId="0" borderId="0" xfId="1" applyFont="1" applyAlignment="1">
      <alignment vertical="top"/>
    </xf>
    <xf numFmtId="0" fontId="4" fillId="0" borderId="0" xfId="1" applyFont="1" applyAlignment="1">
      <alignment vertical="center"/>
    </xf>
    <xf numFmtId="38" fontId="3" fillId="0" borderId="0" xfId="2" applyNumberFormat="1" applyFont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7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4" xfId="1" applyFont="1" applyBorder="1" applyAlignment="1">
      <alignment horizontal="left" vertical="center" indent="1"/>
    </xf>
  </cellXfs>
  <cellStyles count="3">
    <cellStyle name="標準" xfId="0" builtinId="0" customBuiltin="1"/>
    <cellStyle name="標準_表59" xfId="1" xr:uid="{00000000-0005-0000-0000-000001000000}"/>
    <cellStyle name="標準_表59．60" xfId="2" xr:uid="{9843452E-E712-4265-9AB9-BA31D7F6FD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ShapeType="1"/>
        </xdr:cNvSpPr>
      </xdr:nvSpPr>
      <xdr:spPr bwMode="auto">
        <a:xfrm>
          <a:off x="95250" y="295275"/>
          <a:ext cx="1781175" cy="476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7"/>
  <sheetViews>
    <sheetView showGridLines="0" tabSelected="1" topLeftCell="A13" zoomScaleNormal="100" zoomScaleSheetLayoutView="100" workbookViewId="0">
      <selection activeCell="B31" sqref="B31"/>
    </sheetView>
  </sheetViews>
  <sheetFormatPr defaultColWidth="7.5" defaultRowHeight="12.75" x14ac:dyDescent="0.4"/>
  <cols>
    <col min="1" max="1" width="1.125" style="2" customWidth="1"/>
    <col min="2" max="2" width="2.5" style="2" customWidth="1"/>
    <col min="3" max="3" width="21" style="2" customWidth="1"/>
    <col min="4" max="11" width="7.875" style="2" customWidth="1"/>
    <col min="12" max="12" width="1.625" style="2" customWidth="1"/>
    <col min="13" max="13" width="7.5" style="2" customWidth="1"/>
    <col min="14" max="14" width="4.25" style="2" customWidth="1"/>
    <col min="15" max="15" width="2.5" style="2" customWidth="1"/>
    <col min="16" max="16" width="2.25" style="2" customWidth="1"/>
    <col min="17" max="16384" width="7.5" style="2"/>
  </cols>
  <sheetData>
    <row r="1" spans="2:14" ht="22.5" customHeight="1" x14ac:dyDescent="0.4">
      <c r="B1" s="1" t="s">
        <v>29</v>
      </c>
      <c r="D1" s="3"/>
      <c r="E1" s="3"/>
      <c r="F1" s="3"/>
      <c r="I1" s="3"/>
      <c r="J1" s="3"/>
      <c r="K1" s="3"/>
    </row>
    <row r="2" spans="2:14" s="6" customFormat="1" ht="12.75" customHeight="1" x14ac:dyDescent="0.4">
      <c r="B2" s="4" t="s">
        <v>22</v>
      </c>
      <c r="C2" s="5"/>
      <c r="D2" s="40" t="s">
        <v>39</v>
      </c>
      <c r="E2" s="40"/>
      <c r="F2" s="41"/>
      <c r="G2" s="40" t="s">
        <v>32</v>
      </c>
      <c r="H2" s="41"/>
      <c r="I2" s="40" t="s">
        <v>40</v>
      </c>
      <c r="J2" s="40"/>
      <c r="K2" s="41"/>
    </row>
    <row r="3" spans="2:14" s="6" customFormat="1" ht="12.75" customHeight="1" x14ac:dyDescent="0.4">
      <c r="C3" s="7"/>
      <c r="D3" s="45" t="s">
        <v>36</v>
      </c>
      <c r="E3" s="45" t="s">
        <v>30</v>
      </c>
      <c r="F3" s="44" t="s">
        <v>35</v>
      </c>
      <c r="G3" s="8" t="s">
        <v>31</v>
      </c>
      <c r="H3" s="9" t="s">
        <v>38</v>
      </c>
      <c r="I3" s="45" t="s">
        <v>36</v>
      </c>
      <c r="J3" s="45" t="s">
        <v>30</v>
      </c>
      <c r="K3" s="44" t="s">
        <v>35</v>
      </c>
    </row>
    <row r="4" spans="2:14" s="6" customFormat="1" ht="12.75" customHeight="1" x14ac:dyDescent="0.4">
      <c r="B4" s="10" t="s">
        <v>0</v>
      </c>
      <c r="C4" s="11"/>
      <c r="D4" s="45"/>
      <c r="E4" s="45"/>
      <c r="F4" s="44"/>
      <c r="G4" s="12" t="s">
        <v>37</v>
      </c>
      <c r="H4" s="13" t="s">
        <v>35</v>
      </c>
      <c r="I4" s="45"/>
      <c r="J4" s="45"/>
      <c r="K4" s="44"/>
    </row>
    <row r="5" spans="2:14" s="18" customFormat="1" ht="12" customHeight="1" x14ac:dyDescent="0.4">
      <c r="B5" s="46" t="s">
        <v>1</v>
      </c>
      <c r="C5" s="47"/>
      <c r="D5" s="14">
        <v>70</v>
      </c>
      <c r="E5" s="14">
        <v>50</v>
      </c>
      <c r="F5" s="15">
        <v>50</v>
      </c>
      <c r="G5" s="16" t="s">
        <v>24</v>
      </c>
      <c r="H5" s="17" t="s">
        <v>27</v>
      </c>
      <c r="I5" s="16" t="s">
        <v>24</v>
      </c>
      <c r="J5" s="16" t="s">
        <v>24</v>
      </c>
      <c r="K5" s="17" t="s">
        <v>24</v>
      </c>
    </row>
    <row r="6" spans="2:14" s="6" customFormat="1" ht="12" customHeight="1" x14ac:dyDescent="0.4">
      <c r="B6" s="48" t="s">
        <v>2</v>
      </c>
      <c r="C6" s="49"/>
      <c r="D6" s="19">
        <v>2.91</v>
      </c>
      <c r="E6" s="19">
        <v>2.4700000000000002</v>
      </c>
      <c r="F6" s="20">
        <v>2.46</v>
      </c>
      <c r="G6" s="16" t="s">
        <v>25</v>
      </c>
      <c r="H6" s="17" t="s">
        <v>24</v>
      </c>
      <c r="I6" s="16" t="s">
        <v>25</v>
      </c>
      <c r="J6" s="16" t="s">
        <v>24</v>
      </c>
      <c r="K6" s="17" t="s">
        <v>24</v>
      </c>
    </row>
    <row r="7" spans="2:14" s="6" customFormat="1" ht="12" customHeight="1" x14ac:dyDescent="0.4">
      <c r="B7" s="48" t="s">
        <v>3</v>
      </c>
      <c r="C7" s="49"/>
      <c r="D7" s="19">
        <v>1.66</v>
      </c>
      <c r="E7" s="19">
        <v>1.67</v>
      </c>
      <c r="F7" s="20">
        <v>1.66</v>
      </c>
      <c r="G7" s="16" t="s">
        <v>25</v>
      </c>
      <c r="H7" s="17" t="s">
        <v>24</v>
      </c>
      <c r="I7" s="16" t="s">
        <v>25</v>
      </c>
      <c r="J7" s="16" t="s">
        <v>24</v>
      </c>
      <c r="K7" s="17" t="s">
        <v>24</v>
      </c>
    </row>
    <row r="8" spans="2:14" s="18" customFormat="1" ht="12" customHeight="1" x14ac:dyDescent="0.4">
      <c r="B8" s="42" t="s">
        <v>20</v>
      </c>
      <c r="C8" s="43"/>
      <c r="D8" s="14">
        <v>378074</v>
      </c>
      <c r="E8" s="14">
        <v>427017</v>
      </c>
      <c r="F8" s="15">
        <v>417548</v>
      </c>
      <c r="G8" s="21">
        <f>(E8-D8)/D8*100</f>
        <v>12.945349323148378</v>
      </c>
      <c r="H8" s="22">
        <f>(F8-E8)/E8*100</f>
        <v>-2.2174761192177361</v>
      </c>
      <c r="I8" s="16">
        <f>I9+I12+I13</f>
        <v>100</v>
      </c>
      <c r="J8" s="16">
        <f t="shared" ref="J8:K8" si="0">J9+J12+J13</f>
        <v>100</v>
      </c>
      <c r="K8" s="17">
        <f t="shared" si="0"/>
        <v>100</v>
      </c>
      <c r="M8" s="22"/>
    </row>
    <row r="9" spans="2:14" s="6" customFormat="1" ht="12" customHeight="1" x14ac:dyDescent="0.4">
      <c r="C9" s="23" t="s">
        <v>21</v>
      </c>
      <c r="D9" s="14">
        <v>326920</v>
      </c>
      <c r="E9" s="14">
        <v>372780</v>
      </c>
      <c r="F9" s="15">
        <v>356147</v>
      </c>
      <c r="G9" s="21">
        <f t="shared" ref="G9:G26" si="1">(E9-D9)/D9*100</f>
        <v>14.027896733145722</v>
      </c>
      <c r="H9" s="22">
        <f t="shared" ref="H9:H26" si="2">(F9-E9)/E9*100</f>
        <v>-4.4618810021996884</v>
      </c>
      <c r="I9" s="16">
        <f>D9/$D$8*100</f>
        <v>86.469844527790855</v>
      </c>
      <c r="J9" s="16">
        <f>E9/E8*100</f>
        <v>87.298632138767303</v>
      </c>
      <c r="K9" s="17">
        <f>F9/F8*100</f>
        <v>85.294864303026245</v>
      </c>
      <c r="M9" s="22"/>
      <c r="N9" s="24"/>
    </row>
    <row r="10" spans="2:14" s="6" customFormat="1" ht="12" customHeight="1" x14ac:dyDescent="0.4">
      <c r="C10" s="25" t="s">
        <v>4</v>
      </c>
      <c r="D10" s="14">
        <v>267277</v>
      </c>
      <c r="E10" s="14">
        <v>282083</v>
      </c>
      <c r="F10" s="15">
        <v>267754</v>
      </c>
      <c r="G10" s="21">
        <f t="shared" si="1"/>
        <v>5.5395713061729968</v>
      </c>
      <c r="H10" s="22">
        <f t="shared" si="2"/>
        <v>-5.0797105816373191</v>
      </c>
      <c r="I10" s="16">
        <f>D10/$D$8*100</f>
        <v>70.694361421309054</v>
      </c>
      <c r="J10" s="16">
        <f>E10/E8*100</f>
        <v>66.058962523740277</v>
      </c>
      <c r="K10" s="17">
        <f>F10/F8*100</f>
        <v>64.125322118654623</v>
      </c>
      <c r="M10" s="22"/>
      <c r="N10" s="24"/>
    </row>
    <row r="11" spans="2:14" s="6" customFormat="1" ht="12" customHeight="1" x14ac:dyDescent="0.4">
      <c r="C11" s="26" t="s">
        <v>23</v>
      </c>
      <c r="D11" s="14">
        <v>59643</v>
      </c>
      <c r="E11" s="14">
        <v>90696</v>
      </c>
      <c r="F11" s="15">
        <v>88393</v>
      </c>
      <c r="G11" s="21">
        <f t="shared" si="1"/>
        <v>52.064785473567731</v>
      </c>
      <c r="H11" s="22">
        <f t="shared" si="2"/>
        <v>-2.5392520067037134</v>
      </c>
      <c r="I11" s="16">
        <f>D11/$D$8*100</f>
        <v>15.775483106481799</v>
      </c>
      <c r="J11" s="16">
        <f>E11/E8*100</f>
        <v>21.239435432313002</v>
      </c>
      <c r="K11" s="17">
        <f>F11/F8*100</f>
        <v>21.169542184371618</v>
      </c>
      <c r="M11" s="22"/>
      <c r="N11" s="24"/>
    </row>
    <row r="12" spans="2:14" s="6" customFormat="1" ht="12" customHeight="1" x14ac:dyDescent="0.4">
      <c r="C12" s="23" t="s">
        <v>5</v>
      </c>
      <c r="D12" s="14">
        <v>985</v>
      </c>
      <c r="E12" s="14">
        <v>2898</v>
      </c>
      <c r="F12" s="15">
        <v>4326</v>
      </c>
      <c r="G12" s="21">
        <f t="shared" si="1"/>
        <v>194.21319796954316</v>
      </c>
      <c r="H12" s="22">
        <f t="shared" si="2"/>
        <v>49.275362318840585</v>
      </c>
      <c r="I12" s="16">
        <f>D12/$D$8*100</f>
        <v>0.26053100715732896</v>
      </c>
      <c r="J12" s="16">
        <f>E12/E8*100</f>
        <v>0.6786615052796493</v>
      </c>
      <c r="K12" s="17">
        <f>F12/F8*100</f>
        <v>1.0360485501068142</v>
      </c>
      <c r="M12" s="22"/>
      <c r="N12" s="24"/>
    </row>
    <row r="13" spans="2:14" s="6" customFormat="1" ht="12" customHeight="1" x14ac:dyDescent="0.4">
      <c r="C13" s="23" t="s">
        <v>6</v>
      </c>
      <c r="D13" s="14">
        <f>D8-D9-D12</f>
        <v>50169</v>
      </c>
      <c r="E13" s="14">
        <f>E8-E9-E12</f>
        <v>51339</v>
      </c>
      <c r="F13" s="15">
        <f>F8-F9-F12</f>
        <v>57075</v>
      </c>
      <c r="G13" s="21">
        <f t="shared" si="1"/>
        <v>2.3321174430425162</v>
      </c>
      <c r="H13" s="22">
        <f t="shared" si="2"/>
        <v>11.172792613802372</v>
      </c>
      <c r="I13" s="16">
        <f>D13/$D$8*100</f>
        <v>13.269624465051816</v>
      </c>
      <c r="J13" s="16">
        <f>E13/E8*100</f>
        <v>12.022706355953042</v>
      </c>
      <c r="K13" s="17">
        <f>F13/F8*100</f>
        <v>13.669087146866948</v>
      </c>
      <c r="M13" s="22"/>
      <c r="N13" s="24"/>
    </row>
    <row r="14" spans="2:14" s="18" customFormat="1" ht="12" customHeight="1" x14ac:dyDescent="0.4">
      <c r="B14" s="42" t="s">
        <v>7</v>
      </c>
      <c r="C14" s="43"/>
      <c r="D14" s="14">
        <v>316647</v>
      </c>
      <c r="E14" s="14">
        <v>302650</v>
      </c>
      <c r="F14" s="15">
        <v>302443</v>
      </c>
      <c r="G14" s="21">
        <f t="shared" si="1"/>
        <v>-4.4203797920081351</v>
      </c>
      <c r="H14" s="22">
        <f t="shared" si="2"/>
        <v>-6.8395836775152818E-2</v>
      </c>
      <c r="I14" s="27" t="s">
        <v>26</v>
      </c>
      <c r="J14" s="27" t="s">
        <v>24</v>
      </c>
      <c r="K14" s="28" t="s">
        <v>28</v>
      </c>
      <c r="M14" s="22"/>
      <c r="N14" s="24"/>
    </row>
    <row r="15" spans="2:14" s="6" customFormat="1" ht="12" customHeight="1" x14ac:dyDescent="0.4">
      <c r="C15" s="23" t="s">
        <v>8</v>
      </c>
      <c r="D15" s="14">
        <v>255608</v>
      </c>
      <c r="E15" s="14">
        <v>229382</v>
      </c>
      <c r="F15" s="15">
        <v>238701</v>
      </c>
      <c r="G15" s="21">
        <f t="shared" si="1"/>
        <v>-10.260242245939095</v>
      </c>
      <c r="H15" s="22">
        <f t="shared" si="2"/>
        <v>4.0626553086118351</v>
      </c>
      <c r="I15" s="16">
        <v>100</v>
      </c>
      <c r="J15" s="16">
        <v>100</v>
      </c>
      <c r="K15" s="17">
        <v>100</v>
      </c>
      <c r="M15" s="22"/>
      <c r="N15" s="24"/>
    </row>
    <row r="16" spans="2:14" s="6" customFormat="1" ht="12" customHeight="1" x14ac:dyDescent="0.4">
      <c r="C16" s="25" t="s">
        <v>9</v>
      </c>
      <c r="D16" s="14">
        <v>70855</v>
      </c>
      <c r="E16" s="14">
        <v>61722</v>
      </c>
      <c r="F16" s="15">
        <v>65357</v>
      </c>
      <c r="G16" s="21">
        <f t="shared" si="1"/>
        <v>-12.889704325735657</v>
      </c>
      <c r="H16" s="22">
        <f t="shared" si="2"/>
        <v>5.8893101325297303</v>
      </c>
      <c r="I16" s="16">
        <f>D16/$D$15*100</f>
        <v>27.720180902006199</v>
      </c>
      <c r="J16" s="16">
        <f>E16/E15*100</f>
        <v>26.907952672833961</v>
      </c>
      <c r="K16" s="17">
        <f>F16/F15*100</f>
        <v>27.380279093929229</v>
      </c>
      <c r="M16" s="22"/>
      <c r="N16" s="24"/>
    </row>
    <row r="17" spans="2:16" s="6" customFormat="1" ht="12" customHeight="1" x14ac:dyDescent="0.4">
      <c r="C17" s="25" t="s">
        <v>10</v>
      </c>
      <c r="D17" s="14">
        <v>20145</v>
      </c>
      <c r="E17" s="14">
        <v>17106</v>
      </c>
      <c r="F17" s="15">
        <v>14960</v>
      </c>
      <c r="G17" s="21">
        <f t="shared" si="1"/>
        <v>-15.085629188384214</v>
      </c>
      <c r="H17" s="22">
        <f t="shared" si="2"/>
        <v>-12.545305740675786</v>
      </c>
      <c r="I17" s="16">
        <f t="shared" ref="I17:I25" si="3">D17/$D$15*100</f>
        <v>7.8812087258614758</v>
      </c>
      <c r="J17" s="16">
        <f>E17/E15*100</f>
        <v>7.4574290920822035</v>
      </c>
      <c r="K17" s="17">
        <f>F17/F15*100</f>
        <v>6.2672548502100955</v>
      </c>
      <c r="M17" s="22"/>
      <c r="N17" s="24"/>
      <c r="P17" s="16"/>
    </row>
    <row r="18" spans="2:16" s="6" customFormat="1" ht="12" customHeight="1" x14ac:dyDescent="0.4">
      <c r="C18" s="25" t="s">
        <v>11</v>
      </c>
      <c r="D18" s="14">
        <v>8289</v>
      </c>
      <c r="E18" s="14">
        <v>7811</v>
      </c>
      <c r="F18" s="15">
        <v>7210</v>
      </c>
      <c r="G18" s="21">
        <f t="shared" si="1"/>
        <v>-5.7666787308481116</v>
      </c>
      <c r="H18" s="22">
        <f t="shared" si="2"/>
        <v>-7.6942773012418382</v>
      </c>
      <c r="I18" s="16">
        <f>D18/$D$15*100</f>
        <v>3.2428562486307158</v>
      </c>
      <c r="J18" s="16">
        <f>E18/E15*100</f>
        <v>3.4052366794255868</v>
      </c>
      <c r="K18" s="17">
        <f>F18/F15*100</f>
        <v>3.0205152052148923</v>
      </c>
      <c r="M18" s="22"/>
      <c r="N18" s="24"/>
      <c r="P18" s="16"/>
    </row>
    <row r="19" spans="2:16" s="6" customFormat="1" ht="12" customHeight="1" x14ac:dyDescent="0.4">
      <c r="C19" s="25" t="s">
        <v>12</v>
      </c>
      <c r="D19" s="14">
        <v>22913</v>
      </c>
      <c r="E19" s="14">
        <v>20417</v>
      </c>
      <c r="F19" s="15">
        <v>25465</v>
      </c>
      <c r="G19" s="21">
        <f t="shared" si="1"/>
        <v>-10.893379304325055</v>
      </c>
      <c r="H19" s="22">
        <f t="shared" si="2"/>
        <v>24.724494293970711</v>
      </c>
      <c r="I19" s="16">
        <f t="shared" si="3"/>
        <v>8.9641169290476039</v>
      </c>
      <c r="J19" s="16">
        <f>E19/E15*100</f>
        <v>8.9008727799042653</v>
      </c>
      <c r="K19" s="17">
        <f>F19/F15*100</f>
        <v>10.668158072232625</v>
      </c>
      <c r="M19" s="22"/>
      <c r="N19" s="24"/>
      <c r="P19" s="16"/>
    </row>
    <row r="20" spans="2:16" s="6" customFormat="1" ht="12" customHeight="1" x14ac:dyDescent="0.4">
      <c r="C20" s="25" t="s">
        <v>13</v>
      </c>
      <c r="D20" s="14">
        <v>10817</v>
      </c>
      <c r="E20" s="14">
        <v>8310</v>
      </c>
      <c r="F20" s="15">
        <v>9445</v>
      </c>
      <c r="G20" s="21">
        <f t="shared" si="1"/>
        <v>-23.176481464361654</v>
      </c>
      <c r="H20" s="22">
        <f t="shared" si="2"/>
        <v>13.65824308062575</v>
      </c>
      <c r="I20" s="16">
        <f t="shared" si="3"/>
        <v>4.2318706769741166</v>
      </c>
      <c r="J20" s="16">
        <f>E20/E15*100</f>
        <v>3.6227777244945116</v>
      </c>
      <c r="K20" s="17">
        <f>F20/F15*100</f>
        <v>3.9568330254167345</v>
      </c>
      <c r="M20" s="22"/>
      <c r="N20" s="24"/>
    </row>
    <row r="21" spans="2:16" s="6" customFormat="1" ht="12" customHeight="1" x14ac:dyDescent="0.4">
      <c r="C21" s="25" t="s">
        <v>14</v>
      </c>
      <c r="D21" s="14">
        <v>10506</v>
      </c>
      <c r="E21" s="14">
        <v>9771</v>
      </c>
      <c r="F21" s="15">
        <v>11799</v>
      </c>
      <c r="G21" s="21">
        <f t="shared" si="1"/>
        <v>-6.9960022844089087</v>
      </c>
      <c r="H21" s="22">
        <f t="shared" si="2"/>
        <v>20.755296284924775</v>
      </c>
      <c r="I21" s="16">
        <f t="shared" si="3"/>
        <v>4.110199993740415</v>
      </c>
      <c r="J21" s="16">
        <f>E21/E15*100</f>
        <v>4.2597065157684559</v>
      </c>
      <c r="K21" s="17">
        <f>F21/F15*100</f>
        <v>4.943004009199794</v>
      </c>
      <c r="L21" s="2"/>
      <c r="M21" s="22"/>
      <c r="N21" s="24"/>
    </row>
    <row r="22" spans="2:16" s="6" customFormat="1" ht="12" customHeight="1" x14ac:dyDescent="0.4">
      <c r="C22" s="25" t="s">
        <v>15</v>
      </c>
      <c r="D22" s="14">
        <v>38737</v>
      </c>
      <c r="E22" s="14">
        <v>33881</v>
      </c>
      <c r="F22" s="15">
        <v>44914</v>
      </c>
      <c r="G22" s="21">
        <f t="shared" si="1"/>
        <v>-12.535818468131243</v>
      </c>
      <c r="H22" s="22">
        <f t="shared" si="2"/>
        <v>32.563973908680381</v>
      </c>
      <c r="I22" s="16">
        <f t="shared" si="3"/>
        <v>15.154846483678133</v>
      </c>
      <c r="J22" s="16">
        <f>E22/E15*100</f>
        <v>14.770557410782015</v>
      </c>
      <c r="K22" s="17">
        <f>F22/F15*100</f>
        <v>18.816008311653491</v>
      </c>
      <c r="L22" s="2"/>
      <c r="M22" s="22"/>
      <c r="N22" s="24"/>
    </row>
    <row r="23" spans="2:16" s="6" customFormat="1" ht="12" customHeight="1" x14ac:dyDescent="0.4">
      <c r="C23" s="25" t="s">
        <v>16</v>
      </c>
      <c r="D23" s="14">
        <v>13446</v>
      </c>
      <c r="E23" s="14">
        <v>9212</v>
      </c>
      <c r="F23" s="15">
        <v>4580</v>
      </c>
      <c r="G23" s="21">
        <f t="shared" si="1"/>
        <v>-31.488918637513013</v>
      </c>
      <c r="H23" s="22">
        <f t="shared" si="2"/>
        <v>-50.28224055579679</v>
      </c>
      <c r="I23" s="16">
        <f t="shared" si="3"/>
        <v>5.2603987355638324</v>
      </c>
      <c r="J23" s="16">
        <f>E23/E15*100</f>
        <v>4.0160082308114848</v>
      </c>
      <c r="K23" s="17">
        <f>F23/F15*100</f>
        <v>1.9187183966552297</v>
      </c>
      <c r="L23" s="2"/>
      <c r="M23" s="22"/>
      <c r="N23" s="24"/>
    </row>
    <row r="24" spans="2:16" s="6" customFormat="1" ht="12" customHeight="1" x14ac:dyDescent="0.4">
      <c r="C24" s="25" t="s">
        <v>17</v>
      </c>
      <c r="D24" s="14">
        <v>16565</v>
      </c>
      <c r="E24" s="14">
        <v>13182</v>
      </c>
      <c r="F24" s="15">
        <v>16283</v>
      </c>
      <c r="G24" s="21">
        <f t="shared" si="1"/>
        <v>-20.422577724117115</v>
      </c>
      <c r="H24" s="22">
        <f t="shared" si="2"/>
        <v>23.524503110301929</v>
      </c>
      <c r="I24" s="16">
        <f t="shared" si="3"/>
        <v>6.4806265844574513</v>
      </c>
      <c r="J24" s="16">
        <f>E24/E15*100</f>
        <v>5.7467456034039284</v>
      </c>
      <c r="K24" s="17">
        <f>F24/F15*100</f>
        <v>6.8215047276718579</v>
      </c>
      <c r="L24" s="2"/>
      <c r="M24" s="22"/>
      <c r="N24" s="24"/>
    </row>
    <row r="25" spans="2:16" s="6" customFormat="1" ht="12" customHeight="1" x14ac:dyDescent="0.4">
      <c r="C25" s="25" t="s">
        <v>18</v>
      </c>
      <c r="D25" s="14">
        <v>43334</v>
      </c>
      <c r="E25" s="14">
        <v>47971</v>
      </c>
      <c r="F25" s="15">
        <v>38687</v>
      </c>
      <c r="G25" s="21">
        <f t="shared" si="1"/>
        <v>10.700604606082983</v>
      </c>
      <c r="H25" s="22">
        <f t="shared" si="2"/>
        <v>-19.35335932125659</v>
      </c>
      <c r="I25" s="16">
        <f t="shared" si="3"/>
        <v>16.953303495978219</v>
      </c>
      <c r="J25" s="16">
        <f>E25/E15*100</f>
        <v>20.91314924449172</v>
      </c>
      <c r="K25" s="17">
        <f>F25/F15*100</f>
        <v>16.207305373668312</v>
      </c>
      <c r="L25" s="2"/>
      <c r="M25" s="22"/>
      <c r="N25" s="24"/>
    </row>
    <row r="26" spans="2:16" s="6" customFormat="1" ht="12" customHeight="1" x14ac:dyDescent="0.4">
      <c r="B26" s="29"/>
      <c r="C26" s="30" t="s">
        <v>19</v>
      </c>
      <c r="D26" s="31">
        <v>61039</v>
      </c>
      <c r="E26" s="31">
        <v>73268</v>
      </c>
      <c r="F26" s="32">
        <v>63742</v>
      </c>
      <c r="G26" s="33">
        <f t="shared" si="1"/>
        <v>20.034731892724324</v>
      </c>
      <c r="H26" s="34">
        <f t="shared" si="2"/>
        <v>-13.001583228694654</v>
      </c>
      <c r="I26" s="35" t="s">
        <v>25</v>
      </c>
      <c r="J26" s="35" t="s">
        <v>24</v>
      </c>
      <c r="K26" s="36" t="s">
        <v>28</v>
      </c>
      <c r="L26" s="2"/>
      <c r="M26" s="22"/>
    </row>
    <row r="27" spans="2:16" s="38" customFormat="1" ht="12.75" customHeight="1" x14ac:dyDescent="0.4">
      <c r="B27" s="6" t="s">
        <v>34</v>
      </c>
      <c r="C27" s="37"/>
      <c r="D27" s="6"/>
      <c r="E27" s="6"/>
      <c r="F27" s="6"/>
      <c r="G27" s="6"/>
      <c r="H27" s="6"/>
      <c r="I27" s="6"/>
      <c r="J27" s="6"/>
      <c r="K27" s="6"/>
    </row>
    <row r="28" spans="2:16" s="6" customFormat="1" ht="12.75" customHeight="1" x14ac:dyDescent="0.4">
      <c r="B28" s="6" t="s">
        <v>33</v>
      </c>
      <c r="C28" s="37"/>
      <c r="L28" s="2"/>
    </row>
    <row r="29" spans="2:16" s="6" customFormat="1" ht="12.75" customHeight="1" x14ac:dyDescent="0.4">
      <c r="B29" s="6" t="s">
        <v>41</v>
      </c>
      <c r="C29" s="37"/>
      <c r="F29" s="39"/>
      <c r="L29" s="2"/>
    </row>
    <row r="30" spans="2:16" s="6" customFormat="1" ht="12.75" customHeight="1" x14ac:dyDescent="0.4">
      <c r="B30" s="39" t="s">
        <v>42</v>
      </c>
      <c r="L30" s="2"/>
    </row>
    <row r="31" spans="2:16" ht="22.5" customHeight="1" x14ac:dyDescent="0.4"/>
    <row r="32" spans="2:16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7.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20.2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</sheetData>
  <mergeCells count="14">
    <mergeCell ref="B14:C14"/>
    <mergeCell ref="B5:C5"/>
    <mergeCell ref="B6:C6"/>
    <mergeCell ref="B7:C7"/>
    <mergeCell ref="D3:D4"/>
    <mergeCell ref="D2:F2"/>
    <mergeCell ref="G2:H2"/>
    <mergeCell ref="B8:C8"/>
    <mergeCell ref="K3:K4"/>
    <mergeCell ref="I2:K2"/>
    <mergeCell ref="I3:I4"/>
    <mergeCell ref="F3:F4"/>
    <mergeCell ref="E3:E4"/>
    <mergeCell ref="J3:J4"/>
  </mergeCells>
  <phoneticPr fontId="2"/>
  <pageMargins left="0.78740157480314965" right="0.39370078740157483" top="0.78740157480314965" bottom="0.39370078740157483" header="0.39370078740157483" footer="0.39370078740157483"/>
  <pageSetup paperSize="9" firstPageNumber="53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2026-06-05T07:28:35Z</dcterms:modified>
</cp:coreProperties>
</file>