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02統計刊行物\※01_統計刊行物\八戸市統計書&amp;ポケット\〇R5統計書＆R5ポケット\03_【統計書】編集\04_HP用\21_行財政☆\"/>
    </mc:Choice>
  </mc:AlternateContent>
  <bookViews>
    <workbookView xWindow="0" yWindow="0" windowWidth="20490" windowHeight="7530"/>
  </bookViews>
  <sheets>
    <sheet name="189" sheetId="1" r:id="rId1"/>
  </sheets>
  <definedNames>
    <definedName name="_xlnm.Print_Area" localSheetId="0">'189'!$B$2:$L$24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23" i="1" s="1"/>
  <c r="I17" i="1"/>
  <c r="I11" i="1"/>
  <c r="H11" i="1"/>
  <c r="G23" i="1"/>
  <c r="H17" i="1"/>
  <c r="J17" i="1"/>
  <c r="K17" i="1"/>
  <c r="G17" i="1"/>
  <c r="F23" i="1"/>
  <c r="F17" i="1"/>
  <c r="G12" i="1"/>
  <c r="G11" i="1" s="1"/>
  <c r="G6" i="1"/>
  <c r="J12" i="1"/>
  <c r="J11" i="1" s="1"/>
  <c r="H6" i="1"/>
  <c r="H23" i="1" s="1"/>
  <c r="I6" i="1"/>
  <c r="J6" i="1"/>
  <c r="K6" i="1"/>
  <c r="F11" i="1"/>
  <c r="F6" i="1"/>
  <c r="J23" i="1" l="1"/>
  <c r="I23" i="1"/>
</calcChain>
</file>

<file path=xl/sharedStrings.xml><?xml version="1.0" encoding="utf-8"?>
<sst xmlns="http://schemas.openxmlformats.org/spreadsheetml/2006/main" count="55" uniqueCount="36">
  <si>
    <t>資料：財政課</t>
    <phoneticPr fontId="2"/>
  </si>
  <si>
    <t>合　計</t>
    <rPh sb="0" eb="1">
      <t>ア</t>
    </rPh>
    <rPh sb="2" eb="3">
      <t>ケイ</t>
    </rPh>
    <phoneticPr fontId="2"/>
  </si>
  <si>
    <t>特別土地保有税</t>
    <rPh sb="0" eb="2">
      <t>トクベツ</t>
    </rPh>
    <rPh sb="2" eb="4">
      <t>トチ</t>
    </rPh>
    <rPh sb="4" eb="7">
      <t>ホユウゼイ</t>
    </rPh>
    <phoneticPr fontId="2"/>
  </si>
  <si>
    <t>鉱産税</t>
    <rPh sb="0" eb="2">
      <t>コウサン</t>
    </rPh>
    <rPh sb="2" eb="3">
      <t>ゼイ</t>
    </rPh>
    <phoneticPr fontId="2"/>
  </si>
  <si>
    <t>市たばこ税</t>
    <rPh sb="0" eb="1">
      <t>シ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</si>
  <si>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</si>
  <si>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償却資産</t>
    <rPh sb="0" eb="2">
      <t>ショウキャク</t>
    </rPh>
    <rPh sb="2" eb="4">
      <t>シサン</t>
    </rPh>
    <phoneticPr fontId="2"/>
  </si>
  <si>
    <t>③</t>
    <phoneticPr fontId="2"/>
  </si>
  <si>
    <t>家屋</t>
    <rPh sb="0" eb="2">
      <t>カオク</t>
    </rPh>
    <phoneticPr fontId="2"/>
  </si>
  <si>
    <t>②</t>
    <phoneticPr fontId="2"/>
  </si>
  <si>
    <t>土地</t>
    <rPh sb="0" eb="2">
      <t>トチ</t>
    </rPh>
    <phoneticPr fontId="2"/>
  </si>
  <si>
    <t>①</t>
    <phoneticPr fontId="2"/>
  </si>
  <si>
    <t>純固定資産税</t>
    <rPh sb="0" eb="1">
      <t>ジュン</t>
    </rPh>
    <rPh sb="1" eb="3">
      <t>コテイ</t>
    </rPh>
    <rPh sb="3" eb="6">
      <t>シサンゼイ</t>
    </rPh>
    <phoneticPr fontId="2"/>
  </si>
  <si>
    <t>固定資産税</t>
    <rPh sb="0" eb="2">
      <t>コテイ</t>
    </rPh>
    <rPh sb="2" eb="5">
      <t>シサンゼイ</t>
    </rPh>
    <phoneticPr fontId="2"/>
  </si>
  <si>
    <t>法人税割</t>
    <rPh sb="0" eb="3">
      <t>ホウジンゼイ</t>
    </rPh>
    <rPh sb="3" eb="4">
      <t>ワリ</t>
    </rPh>
    <phoneticPr fontId="2"/>
  </si>
  <si>
    <t>法人均等割</t>
    <rPh sb="0" eb="2">
      <t>ホウジン</t>
    </rPh>
    <rPh sb="2" eb="4">
      <t>キントウ</t>
    </rPh>
    <rPh sb="4" eb="5">
      <t>ワリ</t>
    </rPh>
    <phoneticPr fontId="2"/>
  </si>
  <si>
    <t>所得割</t>
    <rPh sb="0" eb="2">
      <t>ショトク</t>
    </rPh>
    <rPh sb="2" eb="3">
      <t>ワ</t>
    </rPh>
    <phoneticPr fontId="2"/>
  </si>
  <si>
    <t>個人均等割</t>
    <rPh sb="0" eb="2">
      <t>コジン</t>
    </rPh>
    <rPh sb="2" eb="4">
      <t>キントウ</t>
    </rPh>
    <rPh sb="4" eb="5">
      <t>ワ</t>
    </rPh>
    <phoneticPr fontId="2"/>
  </si>
  <si>
    <t>市民税</t>
    <rPh sb="0" eb="3">
      <t>シミンゼイ</t>
    </rPh>
    <phoneticPr fontId="2"/>
  </si>
  <si>
    <t>B</t>
    <phoneticPr fontId="2"/>
  </si>
  <si>
    <t>A</t>
    <phoneticPr fontId="2"/>
  </si>
  <si>
    <t>B/A×100</t>
    <phoneticPr fontId="2"/>
  </si>
  <si>
    <t>滞納繰越分</t>
    <rPh sb="0" eb="2">
      <t>タイノウ</t>
    </rPh>
    <rPh sb="2" eb="4">
      <t>クリコシ</t>
    </rPh>
    <rPh sb="4" eb="5">
      <t>ブン</t>
    </rPh>
    <phoneticPr fontId="2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</si>
  <si>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2"/>
  </si>
  <si>
    <t>合計</t>
    <rPh sb="0" eb="2">
      <t>ゴウケイ</t>
    </rPh>
    <phoneticPr fontId="2"/>
  </si>
  <si>
    <t>徴収率</t>
    <rPh sb="0" eb="2">
      <t>チョウシュウ</t>
    </rPh>
    <rPh sb="2" eb="3">
      <t>リツ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</si>
  <si>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</si>
  <si>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調定済額</t>
    <rPh sb="0" eb="2">
      <t>チョウテイ</t>
    </rPh>
    <rPh sb="2" eb="3">
      <t>ズミ</t>
    </rPh>
    <rPh sb="3" eb="4">
      <t>ガク</t>
    </rPh>
    <phoneticPr fontId="2"/>
  </si>
  <si>
    <t>区分</t>
    <rPh sb="0" eb="1">
      <t>ク</t>
    </rPh>
    <rPh sb="1" eb="2">
      <t>ブン</t>
    </rPh>
    <phoneticPr fontId="2"/>
  </si>
  <si>
    <t>科目別</t>
    <rPh sb="0" eb="2">
      <t>カモク</t>
    </rPh>
    <rPh sb="2" eb="3">
      <t>ベツ</t>
    </rPh>
    <phoneticPr fontId="2"/>
  </si>
  <si>
    <t>単位：千円，％</t>
    <rPh sb="0" eb="2">
      <t>タンイ</t>
    </rPh>
    <rPh sb="3" eb="5">
      <t>センエン</t>
    </rPh>
    <phoneticPr fontId="2"/>
  </si>
  <si>
    <t>189　令和3年度市税収入状況</t>
    <rPh sb="4" eb="6">
      <t>レイワ</t>
    </rPh>
    <rPh sb="7" eb="9">
      <t>ネンド</t>
    </rPh>
    <rPh sb="8" eb="9">
      <t>ド</t>
    </rPh>
    <rPh sb="9" eb="11">
      <t>シゼイ</t>
    </rPh>
    <phoneticPr fontId="2"/>
  </si>
  <si>
    <t>-</t>
    <phoneticPr fontId="2"/>
  </si>
  <si>
    <t>交付金</t>
    <rPh sb="0" eb="3">
      <t>コウフキン</t>
    </rPh>
    <phoneticPr fontId="2"/>
  </si>
  <si>
    <t>軽自動車税</t>
    <rPh sb="0" eb="1">
      <t>ケイ</t>
    </rPh>
    <rPh sb="1" eb="4">
      <t>ジドウシャ</t>
    </rPh>
    <rPh sb="4" eb="5">
      <t>ゼイ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</si>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</sst>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.0"/>
    <numFmt numFmtId="178" formatCode="\(#\)"/>
  </numFmts>
  <fonts count="11" x14ac:knownFonts="1">
    <font>
      <sz val="10.4"/>
      <name val="ＭＳ 明朝"/>
      <family val="1"/>
      <charset val="128"/>
    </font>
    <font>
      <sz val="10.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.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Font="1" applyFill="1"/>
    <xf numFmtId="0" fontId="3" fillId="2" borderId="0" xfId="0" applyFont="1" applyFill="1" applyAlignment="1">
      <alignment horizontal="left" vertical="top"/>
    </xf>
    <xf numFmtId="176" fontId="4" fillId="2" borderId="0" xfId="1" applyNumberFormat="1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8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top" shrinkToFit="1"/>
    </xf>
    <xf numFmtId="0" fontId="6" fillId="2" borderId="5" xfId="0" applyFont="1" applyFill="1" applyBorder="1" applyAlignment="1">
      <alignment horizontal="center" vertical="top" shrinkToFit="1"/>
    </xf>
    <xf numFmtId="0" fontId="6" fillId="2" borderId="12" xfId="0" applyFont="1" applyFill="1" applyBorder="1" applyAlignment="1">
      <alignment horizontal="center" vertical="top" shrinkToFit="1"/>
    </xf>
    <xf numFmtId="0" fontId="6" fillId="2" borderId="6" xfId="0" applyFont="1" applyFill="1" applyBorder="1" applyAlignment="1">
      <alignment horizontal="center" vertical="top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vertical="center"/>
    </xf>
    <xf numFmtId="177" fontId="5" fillId="2" borderId="9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6" fillId="2" borderId="8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/>
    </xf>
    <xf numFmtId="177" fontId="6" fillId="2" borderId="7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77" fontId="5" fillId="2" borderId="7" xfId="0" applyNumberFormat="1" applyFont="1" applyFill="1" applyBorder="1" applyAlignment="1">
      <alignment vertical="center"/>
    </xf>
    <xf numFmtId="3" fontId="6" fillId="2" borderId="8" xfId="0" applyNumberFormat="1" applyFont="1" applyFill="1" applyBorder="1" applyAlignment="1">
      <alignment horizontal="right" vertical="center"/>
    </xf>
    <xf numFmtId="3" fontId="6" fillId="2" borderId="7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177" fontId="6" fillId="2" borderId="0" xfId="0" applyNumberFormat="1" applyFont="1" applyFill="1" applyBorder="1" applyAlignment="1">
      <alignment vertical="center"/>
    </xf>
    <xf numFmtId="177" fontId="5" fillId="2" borderId="0" xfId="0" applyNumberFormat="1" applyFont="1" applyFill="1" applyBorder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right" vertical="top"/>
    </xf>
    <xf numFmtId="0" fontId="7" fillId="2" borderId="5" xfId="0" applyFont="1" applyFill="1" applyBorder="1" applyAlignment="1">
      <alignment horizontal="right" vertical="top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 flipV="1">
          <a:off x="628650" y="323850"/>
          <a:ext cx="2419350" cy="485775"/>
        </a:xfrm>
        <a:prstGeom prst="line">
          <a:avLst/>
        </a:prstGeom>
        <a:noFill/>
        <a:ln w="127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1"/>
  <sheetViews>
    <sheetView tabSelected="1" view="pageBreakPreview" topLeftCell="G1" zoomScaleNormal="100" zoomScaleSheetLayoutView="100" workbookViewId="0">
      <selection activeCell="J34" sqref="J33:J34"/>
    </sheetView>
  </sheetViews>
  <sheetFormatPr defaultRowHeight="12.75" x14ac:dyDescent="0.15"/>
  <cols>
    <col min="1" max="1" width="4.7109375" style="1" customWidth="1"/>
    <col min="2" max="2" width="2.42578125" style="1" customWidth="1"/>
    <col min="3" max="3" width="3.42578125" style="1" customWidth="1"/>
    <col min="4" max="4" width="2.7109375" style="1" customWidth="1"/>
    <col min="5" max="5" width="9.42578125" style="1" customWidth="1"/>
    <col min="6" max="12" width="13.42578125" style="1" customWidth="1"/>
    <col min="13" max="13" width="5.7109375" style="1" customWidth="1"/>
    <col min="14" max="16384" width="9.140625" style="1"/>
  </cols>
  <sheetData>
    <row r="2" spans="2:13" s="7" customFormat="1" ht="22.5" customHeight="1" x14ac:dyDescent="0.15">
      <c r="B2" s="23" t="s">
        <v>31</v>
      </c>
      <c r="C2" s="22"/>
      <c r="D2" s="6"/>
      <c r="E2" s="6"/>
      <c r="F2" s="21"/>
      <c r="G2" s="21"/>
      <c r="H2" s="21"/>
      <c r="I2" s="21"/>
      <c r="J2" s="20"/>
      <c r="K2" s="20"/>
      <c r="L2" s="19" t="s">
        <v>30</v>
      </c>
    </row>
    <row r="3" spans="2:13" s="7" customFormat="1" ht="12.75" customHeight="1" x14ac:dyDescent="0.15">
      <c r="B3" s="62" t="s">
        <v>29</v>
      </c>
      <c r="C3" s="62"/>
      <c r="D3" s="62"/>
      <c r="E3" s="65" t="s">
        <v>28</v>
      </c>
      <c r="F3" s="57" t="s">
        <v>27</v>
      </c>
      <c r="G3" s="57"/>
      <c r="H3" s="57"/>
      <c r="I3" s="57" t="s">
        <v>26</v>
      </c>
      <c r="J3" s="57"/>
      <c r="K3" s="58"/>
      <c r="L3" s="24" t="s">
        <v>25</v>
      </c>
    </row>
    <row r="4" spans="2:13" s="7" customFormat="1" ht="12.75" customHeight="1" x14ac:dyDescent="0.15">
      <c r="B4" s="63"/>
      <c r="C4" s="63"/>
      <c r="D4" s="63"/>
      <c r="E4" s="66"/>
      <c r="F4" s="16" t="s">
        <v>24</v>
      </c>
      <c r="G4" s="18" t="s">
        <v>23</v>
      </c>
      <c r="H4" s="17" t="s">
        <v>22</v>
      </c>
      <c r="I4" s="17" t="s">
        <v>24</v>
      </c>
      <c r="J4" s="17" t="s">
        <v>23</v>
      </c>
      <c r="K4" s="16" t="s">
        <v>22</v>
      </c>
      <c r="L4" s="59" t="s">
        <v>21</v>
      </c>
    </row>
    <row r="5" spans="2:13" s="7" customFormat="1" ht="12.75" customHeight="1" x14ac:dyDescent="0.15">
      <c r="B5" s="64"/>
      <c r="C5" s="64"/>
      <c r="D5" s="64"/>
      <c r="E5" s="67"/>
      <c r="F5" s="12" t="s">
        <v>20</v>
      </c>
      <c r="G5" s="14"/>
      <c r="H5" s="15"/>
      <c r="I5" s="15" t="s">
        <v>19</v>
      </c>
      <c r="J5" s="13"/>
      <c r="K5" s="12"/>
      <c r="L5" s="60"/>
    </row>
    <row r="6" spans="2:13" s="7" customFormat="1" ht="12.75" customHeight="1" x14ac:dyDescent="0.15">
      <c r="B6" s="25">
        <v>1</v>
      </c>
      <c r="C6" s="61" t="s">
        <v>18</v>
      </c>
      <c r="D6" s="61"/>
      <c r="E6" s="61"/>
      <c r="F6" s="28">
        <f>SUM(F7:F10)</f>
        <v>13450490</v>
      </c>
      <c r="G6" s="29">
        <f>SUM(G7:G10)</f>
        <v>13003252</v>
      </c>
      <c r="H6" s="30">
        <f t="shared" ref="H6:K6" si="0">SUM(H7:H10)</f>
        <v>447238</v>
      </c>
      <c r="I6" s="28">
        <f t="shared" si="0"/>
        <v>13014915</v>
      </c>
      <c r="J6" s="29">
        <f t="shared" si="0"/>
        <v>12867090</v>
      </c>
      <c r="K6" s="29">
        <f t="shared" si="0"/>
        <v>147825</v>
      </c>
      <c r="L6" s="31">
        <v>96.8</v>
      </c>
      <c r="M6" s="4"/>
    </row>
    <row r="7" spans="2:13" s="7" customFormat="1" ht="12.75" customHeight="1" x14ac:dyDescent="0.15">
      <c r="B7" s="9"/>
      <c r="C7" s="8">
        <v>1</v>
      </c>
      <c r="D7" s="54" t="s">
        <v>17</v>
      </c>
      <c r="E7" s="54"/>
      <c r="F7" s="32">
        <v>410727</v>
      </c>
      <c r="G7" s="33">
        <v>395236</v>
      </c>
      <c r="H7" s="34">
        <v>15491</v>
      </c>
      <c r="I7" s="32">
        <v>399226</v>
      </c>
      <c r="J7" s="33">
        <v>394488</v>
      </c>
      <c r="K7" s="35">
        <v>4738</v>
      </c>
      <c r="L7" s="36">
        <v>97.2</v>
      </c>
      <c r="M7" s="4"/>
    </row>
    <row r="8" spans="2:13" s="7" customFormat="1" ht="12.75" customHeight="1" x14ac:dyDescent="0.15">
      <c r="B8" s="9"/>
      <c r="C8" s="8">
        <v>2</v>
      </c>
      <c r="D8" s="54" t="s">
        <v>16</v>
      </c>
      <c r="E8" s="54"/>
      <c r="F8" s="32">
        <v>10762448</v>
      </c>
      <c r="G8" s="33">
        <v>10362854</v>
      </c>
      <c r="H8" s="34">
        <v>399594</v>
      </c>
      <c r="I8" s="32">
        <v>10352224</v>
      </c>
      <c r="J8" s="33">
        <v>10230020</v>
      </c>
      <c r="K8" s="35">
        <v>122204</v>
      </c>
      <c r="L8" s="36">
        <v>96.2</v>
      </c>
      <c r="M8" s="4"/>
    </row>
    <row r="9" spans="2:13" s="7" customFormat="1" ht="12.75" customHeight="1" x14ac:dyDescent="0.15">
      <c r="B9" s="9"/>
      <c r="C9" s="8">
        <v>3</v>
      </c>
      <c r="D9" s="54" t="s">
        <v>15</v>
      </c>
      <c r="E9" s="54"/>
      <c r="F9" s="32">
        <v>815472</v>
      </c>
      <c r="G9" s="33">
        <v>803557</v>
      </c>
      <c r="H9" s="34">
        <v>11915</v>
      </c>
      <c r="I9" s="32">
        <v>810381</v>
      </c>
      <c r="J9" s="33">
        <v>802642</v>
      </c>
      <c r="K9" s="35">
        <v>7739</v>
      </c>
      <c r="L9" s="36">
        <v>99.4</v>
      </c>
      <c r="M9" s="4"/>
    </row>
    <row r="10" spans="2:13" s="7" customFormat="1" ht="12.75" customHeight="1" x14ac:dyDescent="0.15">
      <c r="B10" s="9"/>
      <c r="C10" s="8">
        <v>4</v>
      </c>
      <c r="D10" s="54" t="s">
        <v>14</v>
      </c>
      <c r="E10" s="54"/>
      <c r="F10" s="32">
        <v>1461843</v>
      </c>
      <c r="G10" s="33">
        <v>1441605</v>
      </c>
      <c r="H10" s="34">
        <v>20238</v>
      </c>
      <c r="I10" s="32">
        <v>1453084</v>
      </c>
      <c r="J10" s="33">
        <v>1439940</v>
      </c>
      <c r="K10" s="35">
        <v>13144</v>
      </c>
      <c r="L10" s="36">
        <v>99.4</v>
      </c>
      <c r="M10" s="4"/>
    </row>
    <row r="11" spans="2:13" s="7" customFormat="1" ht="12.75" customHeight="1" x14ac:dyDescent="0.15">
      <c r="B11" s="26">
        <v>2</v>
      </c>
      <c r="C11" s="55" t="s">
        <v>13</v>
      </c>
      <c r="D11" s="55"/>
      <c r="E11" s="55"/>
      <c r="F11" s="37">
        <f>F12+F16</f>
        <v>15462051</v>
      </c>
      <c r="G11" s="37">
        <f>G12+G16</f>
        <v>14643452</v>
      </c>
      <c r="H11" s="38">
        <f>H12</f>
        <v>818599</v>
      </c>
      <c r="I11" s="39">
        <f>I12+I16</f>
        <v>14741912</v>
      </c>
      <c r="J11" s="37">
        <f t="shared" ref="J11" si="1">J12+J16</f>
        <v>14503737</v>
      </c>
      <c r="K11" s="37">
        <f>K12</f>
        <v>238175</v>
      </c>
      <c r="L11" s="40">
        <v>95.3</v>
      </c>
      <c r="M11" s="4"/>
    </row>
    <row r="12" spans="2:13" s="7" customFormat="1" ht="12.75" customHeight="1" x14ac:dyDescent="0.15">
      <c r="B12" s="9"/>
      <c r="C12" s="8">
        <v>1</v>
      </c>
      <c r="D12" s="54" t="s">
        <v>12</v>
      </c>
      <c r="E12" s="54"/>
      <c r="F12" s="32">
        <v>15416005</v>
      </c>
      <c r="G12" s="33">
        <f>SUM(G13:G15)</f>
        <v>14597406</v>
      </c>
      <c r="H12" s="34">
        <v>818599</v>
      </c>
      <c r="I12" s="32">
        <v>14695866</v>
      </c>
      <c r="J12" s="33">
        <f t="shared" ref="J12" si="2">SUM(J13:J15)</f>
        <v>14457691</v>
      </c>
      <c r="K12" s="33">
        <v>238175</v>
      </c>
      <c r="L12" s="36">
        <v>95.3</v>
      </c>
      <c r="M12" s="4"/>
    </row>
    <row r="13" spans="2:13" s="7" customFormat="1" ht="12.75" customHeight="1" x14ac:dyDescent="0.15">
      <c r="B13" s="9"/>
      <c r="C13" s="11"/>
      <c r="D13" s="11" t="s">
        <v>11</v>
      </c>
      <c r="E13" s="10" t="s">
        <v>10</v>
      </c>
      <c r="F13" s="32">
        <v>4932499</v>
      </c>
      <c r="G13" s="33">
        <v>4674837</v>
      </c>
      <c r="H13" s="34">
        <v>257662</v>
      </c>
      <c r="I13" s="32">
        <v>4705061</v>
      </c>
      <c r="J13" s="33">
        <v>4630093</v>
      </c>
      <c r="K13" s="35">
        <v>74968</v>
      </c>
      <c r="L13" s="36">
        <v>95.4</v>
      </c>
      <c r="M13" s="4"/>
    </row>
    <row r="14" spans="2:13" s="7" customFormat="1" ht="12.75" customHeight="1" x14ac:dyDescent="0.15">
      <c r="B14" s="9"/>
      <c r="C14" s="11"/>
      <c r="D14" s="11" t="s">
        <v>9</v>
      </c>
      <c r="E14" s="10" t="s">
        <v>8</v>
      </c>
      <c r="F14" s="32">
        <v>6345175</v>
      </c>
      <c r="G14" s="33">
        <v>5992531</v>
      </c>
      <c r="H14" s="34">
        <v>352644</v>
      </c>
      <c r="I14" s="32">
        <v>6037778</v>
      </c>
      <c r="J14" s="33">
        <v>5935175</v>
      </c>
      <c r="K14" s="35">
        <v>102603</v>
      </c>
      <c r="L14" s="36">
        <v>95.2</v>
      </c>
      <c r="M14" s="4"/>
    </row>
    <row r="15" spans="2:13" s="7" customFormat="1" ht="12.75" customHeight="1" x14ac:dyDescent="0.15">
      <c r="B15" s="9"/>
      <c r="C15" s="11"/>
      <c r="D15" s="11" t="s">
        <v>7</v>
      </c>
      <c r="E15" s="10" t="s">
        <v>6</v>
      </c>
      <c r="F15" s="32">
        <v>4138331</v>
      </c>
      <c r="G15" s="33">
        <v>3930038</v>
      </c>
      <c r="H15" s="34">
        <v>208293</v>
      </c>
      <c r="I15" s="32">
        <v>3953027</v>
      </c>
      <c r="J15" s="33">
        <v>3892423</v>
      </c>
      <c r="K15" s="35">
        <v>60604</v>
      </c>
      <c r="L15" s="36">
        <v>95.5</v>
      </c>
      <c r="M15" s="4"/>
    </row>
    <row r="16" spans="2:13" s="7" customFormat="1" ht="12.75" customHeight="1" x14ac:dyDescent="0.15">
      <c r="B16" s="9"/>
      <c r="C16" s="8">
        <v>2</v>
      </c>
      <c r="D16" s="54" t="s">
        <v>33</v>
      </c>
      <c r="E16" s="54"/>
      <c r="F16" s="32">
        <v>46046</v>
      </c>
      <c r="G16" s="33">
        <v>46046</v>
      </c>
      <c r="H16" s="41" t="s">
        <v>32</v>
      </c>
      <c r="I16" s="32">
        <v>46046</v>
      </c>
      <c r="J16" s="33">
        <v>46046</v>
      </c>
      <c r="K16" s="35" t="s">
        <v>32</v>
      </c>
      <c r="L16" s="36">
        <v>100</v>
      </c>
      <c r="M16" s="4"/>
    </row>
    <row r="17" spans="2:13" s="7" customFormat="1" ht="12.75" customHeight="1" x14ac:dyDescent="0.15">
      <c r="B17" s="26">
        <v>3</v>
      </c>
      <c r="C17" s="55" t="s">
        <v>5</v>
      </c>
      <c r="D17" s="55"/>
      <c r="E17" s="55"/>
      <c r="F17" s="39">
        <f>SUM(F18:F19)</f>
        <v>690491</v>
      </c>
      <c r="G17" s="37">
        <f>SUM(G18:G19)</f>
        <v>628419</v>
      </c>
      <c r="H17" s="38">
        <f t="shared" ref="H17:K17" si="3">SUM(H18:H19)</f>
        <v>34787</v>
      </c>
      <c r="I17" s="39">
        <f t="shared" si="3"/>
        <v>651951</v>
      </c>
      <c r="J17" s="37">
        <f t="shared" si="3"/>
        <v>616583</v>
      </c>
      <c r="K17" s="37">
        <f t="shared" si="3"/>
        <v>8083</v>
      </c>
      <c r="L17" s="40">
        <v>94.4</v>
      </c>
      <c r="M17" s="4"/>
    </row>
    <row r="18" spans="2:13" s="7" customFormat="1" ht="12.75" customHeight="1" x14ac:dyDescent="0.15">
      <c r="B18" s="5"/>
      <c r="C18" s="8">
        <v>1</v>
      </c>
      <c r="D18" s="54" t="s">
        <v>34</v>
      </c>
      <c r="E18" s="54"/>
      <c r="F18" s="32">
        <v>663206</v>
      </c>
      <c r="G18" s="33">
        <v>628419</v>
      </c>
      <c r="H18" s="34">
        <v>34787</v>
      </c>
      <c r="I18" s="32">
        <v>624666</v>
      </c>
      <c r="J18" s="33">
        <v>616583</v>
      </c>
      <c r="K18" s="41">
        <v>8083</v>
      </c>
      <c r="L18" s="50">
        <v>94.2</v>
      </c>
      <c r="M18" s="4"/>
    </row>
    <row r="19" spans="2:13" s="7" customFormat="1" ht="12.75" customHeight="1" x14ac:dyDescent="0.15">
      <c r="B19" s="5"/>
      <c r="C19" s="8">
        <v>2</v>
      </c>
      <c r="D19" s="54" t="s">
        <v>35</v>
      </c>
      <c r="E19" s="54"/>
      <c r="F19" s="42">
        <v>27285</v>
      </c>
      <c r="G19" s="35" t="s">
        <v>32</v>
      </c>
      <c r="H19" s="41" t="s">
        <v>32</v>
      </c>
      <c r="I19" s="32">
        <v>27285</v>
      </c>
      <c r="J19" s="35" t="s">
        <v>32</v>
      </c>
      <c r="K19" s="41" t="s">
        <v>32</v>
      </c>
      <c r="L19" s="50">
        <v>100</v>
      </c>
      <c r="M19" s="4"/>
    </row>
    <row r="20" spans="2:13" s="6" customFormat="1" ht="12.75" customHeight="1" x14ac:dyDescent="0.15">
      <c r="B20" s="26">
        <v>4</v>
      </c>
      <c r="C20" s="55" t="s">
        <v>4</v>
      </c>
      <c r="D20" s="55"/>
      <c r="E20" s="55"/>
      <c r="F20" s="39">
        <v>1877078</v>
      </c>
      <c r="G20" s="37">
        <v>1877078</v>
      </c>
      <c r="H20" s="43" t="s">
        <v>32</v>
      </c>
      <c r="I20" s="39">
        <v>1877078</v>
      </c>
      <c r="J20" s="37">
        <v>1877078</v>
      </c>
      <c r="K20" s="43" t="s">
        <v>32</v>
      </c>
      <c r="L20" s="51">
        <v>100</v>
      </c>
      <c r="M20" s="4"/>
    </row>
    <row r="21" spans="2:13" ht="12.75" customHeight="1" x14ac:dyDescent="0.15">
      <c r="B21" s="26">
        <v>5</v>
      </c>
      <c r="C21" s="55" t="s">
        <v>3</v>
      </c>
      <c r="D21" s="55"/>
      <c r="E21" s="55"/>
      <c r="F21" s="39">
        <v>6272</v>
      </c>
      <c r="G21" s="37">
        <v>6272</v>
      </c>
      <c r="H21" s="43" t="s">
        <v>32</v>
      </c>
      <c r="I21" s="39">
        <v>6272</v>
      </c>
      <c r="J21" s="37">
        <v>6272</v>
      </c>
      <c r="K21" s="43" t="s">
        <v>32</v>
      </c>
      <c r="L21" s="51">
        <v>100</v>
      </c>
      <c r="M21" s="4"/>
    </row>
    <row r="22" spans="2:13" ht="12.75" customHeight="1" x14ac:dyDescent="0.15">
      <c r="B22" s="27">
        <v>6</v>
      </c>
      <c r="C22" s="56" t="s">
        <v>2</v>
      </c>
      <c r="D22" s="56"/>
      <c r="E22" s="56"/>
      <c r="F22" s="44" t="s">
        <v>32</v>
      </c>
      <c r="G22" s="45" t="s">
        <v>32</v>
      </c>
      <c r="H22" s="46" t="s">
        <v>32</v>
      </c>
      <c r="I22" s="44" t="s">
        <v>32</v>
      </c>
      <c r="J22" s="45" t="s">
        <v>32</v>
      </c>
      <c r="K22" s="46" t="s">
        <v>32</v>
      </c>
      <c r="L22" s="45" t="s">
        <v>32</v>
      </c>
      <c r="M22" s="4"/>
    </row>
    <row r="23" spans="2:13" ht="12.75" customHeight="1" x14ac:dyDescent="0.15">
      <c r="B23" s="53" t="s">
        <v>1</v>
      </c>
      <c r="C23" s="53"/>
      <c r="D23" s="53"/>
      <c r="E23" s="53"/>
      <c r="F23" s="47">
        <f>F6+F11+F17+F20+F21</f>
        <v>31486382</v>
      </c>
      <c r="G23" s="48">
        <f t="shared" ref="G23:J23" si="4">G6+G11+G17+G20+G21</f>
        <v>30158473</v>
      </c>
      <c r="H23" s="49">
        <f>H6+H11+H17</f>
        <v>1300624</v>
      </c>
      <c r="I23" s="47">
        <f t="shared" si="4"/>
        <v>30292128</v>
      </c>
      <c r="J23" s="48">
        <f t="shared" si="4"/>
        <v>29870760</v>
      </c>
      <c r="K23" s="49">
        <f>K6+K11+K17</f>
        <v>394083</v>
      </c>
      <c r="L23" s="52">
        <v>96.2</v>
      </c>
      <c r="M23" s="4"/>
    </row>
    <row r="24" spans="2:13" ht="12.75" customHeight="1" x14ac:dyDescent="0.15">
      <c r="B24" s="3" t="s">
        <v>0</v>
      </c>
      <c r="C24" s="2"/>
      <c r="D24" s="2"/>
      <c r="E24" s="2"/>
    </row>
    <row r="25" spans="2:13" ht="12.75" customHeight="1" x14ac:dyDescent="0.15"/>
    <row r="26" spans="2:13" ht="12.75" customHeight="1" x14ac:dyDescent="0.15"/>
    <row r="27" spans="2:13" ht="22.5" customHeight="1" x14ac:dyDescent="0.15"/>
    <row r="28" spans="2:13" ht="12.75" customHeight="1" x14ac:dyDescent="0.15"/>
    <row r="29" spans="2:13" ht="12.75" customHeight="1" x14ac:dyDescent="0.15"/>
    <row r="30" spans="2:13" ht="12.75" customHeight="1" x14ac:dyDescent="0.15"/>
    <row r="31" spans="2:13" ht="12.75" customHeight="1" x14ac:dyDescent="0.15"/>
    <row r="32" spans="2:13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</sheetData>
  <mergeCells count="20">
    <mergeCell ref="F3:H3"/>
    <mergeCell ref="I3:K3"/>
    <mergeCell ref="L4:L5"/>
    <mergeCell ref="C6:E6"/>
    <mergeCell ref="D7:E7"/>
    <mergeCell ref="B3:D5"/>
    <mergeCell ref="E3:E5"/>
    <mergeCell ref="B23:E23"/>
    <mergeCell ref="D8:E8"/>
    <mergeCell ref="D9:E9"/>
    <mergeCell ref="D10:E10"/>
    <mergeCell ref="C11:E11"/>
    <mergeCell ref="C17:E17"/>
    <mergeCell ref="D12:E12"/>
    <mergeCell ref="D16:E16"/>
    <mergeCell ref="C20:E20"/>
    <mergeCell ref="C21:E21"/>
    <mergeCell ref="C22:E22"/>
    <mergeCell ref="D18:E18"/>
    <mergeCell ref="D19:E19"/>
  </mergeCells>
  <phoneticPr fontId="2"/>
  <pageMargins left="0.78740157480314965" right="0.59055118110236227" top="0.98425196850393704" bottom="0.98425196850393704" header="0.39370078740157483" footer="0.39370078740157483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189</vt:lpstr>
      <vt:lpstr>'189'!Print_Area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2023-06-06T11:29:34Z</cp:lastPrinted>
  <dcterms:created xsi:type="dcterms:W3CDTF">2022-06-16T05:54:26Z</dcterms:created>
  <dcterms:modified xsi:type="dcterms:W3CDTF">2023-07-24T12:14:35Z</dcterms:modified>
</cp:coreProperties>
</file>