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5年度_概要\06年1月\"/>
    </mc:Choice>
  </mc:AlternateContent>
  <bookViews>
    <workbookView xWindow="0" yWindow="0" windowWidth="20490" windowHeight="7530" tabRatio="868"/>
  </bookViews>
  <sheets>
    <sheet name="今月の概要（６年１月)" sheetId="137" r:id="rId1"/>
  </sheets>
  <externalReferences>
    <externalReference r:id="rId2"/>
  </externalReferences>
  <definedNames>
    <definedName name="⊿" localSheetId="0">'今月の概要（６年１月)'!$S$4:$S$5</definedName>
    <definedName name="⊿">#REF!</definedName>
    <definedName name="_xlnm.Print_Area" localSheetId="0">'今月の概要（６年１月)'!$A$1:$L$39</definedName>
  </definedNames>
  <calcPr calcId="162913"/>
</workbook>
</file>

<file path=xl/calcChain.xml><?xml version="1.0" encoding="utf-8"?>
<calcChain xmlns="http://schemas.openxmlformats.org/spreadsheetml/2006/main">
  <c r="D30" i="137" l="1"/>
  <c r="I26" i="137"/>
  <c r="D26" i="137"/>
  <c r="F20" i="137"/>
  <c r="I32" i="137" s="1"/>
  <c r="C20" i="137"/>
  <c r="J20" i="137" s="1"/>
  <c r="J15" i="137"/>
  <c r="H15" i="137"/>
  <c r="F15" i="137"/>
  <c r="C15" i="137"/>
  <c r="I24" i="137" s="1"/>
  <c r="I28" i="137" s="1"/>
  <c r="J9" i="137"/>
  <c r="J12" i="137" s="1"/>
  <c r="J8" i="137"/>
  <c r="J6" i="137" s="1"/>
  <c r="D24" i="137" s="1"/>
  <c r="D28" i="137" l="1"/>
  <c r="D32" i="137"/>
  <c r="D34" i="137" s="1"/>
  <c r="I30" i="137"/>
  <c r="I34" i="137" s="1"/>
  <c r="D12" i="137"/>
  <c r="F12" i="137"/>
  <c r="H12" i="137"/>
  <c r="H20" i="137"/>
</calcChain>
</file>

<file path=xl/sharedStrings.xml><?xml version="1.0" encoding="utf-8"?>
<sst xmlns="http://schemas.openxmlformats.org/spreadsheetml/2006/main" count="89" uniqueCount="50">
  <si>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</si>
  <si>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</si>
  <si>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</si>
  <si>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</si>
  <si>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</si>
  <si>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</si>
  <si>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</si>
  <si>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</si>
  <si>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</si>
  <si>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</si>
  <si>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</si>
  <si>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</si>
  <si>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</si>
  <si>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</si>
  <si>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</si>
  <si>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</si>
  <si>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</si>
  <si>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</si>
  <si>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</si>
  <si>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</si>
  <si>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</si>
  <si>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</si>
  <si>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</si>
  <si>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</si>
  <si>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</si>
  <si>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</si>
  <si>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</si>
  <si>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</si>
  <si>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</si>
  <si>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</si>
  <si>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</si>
  <si>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</si>
  <si>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</si>
  <si>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</si>
  <si>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</si>
  <si>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</si>
  <si>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</si>
  <si>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</si>
  <si>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</si>
  <si>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</si>
  <si>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</si>
  <si>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</si>
  <si>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</si>
  <si>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</si>
  <si>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</si>
  <si>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</si>
  <si>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</si>
  <si>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</si>
  <si>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</si>
  <si>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2024年1月31日現在の当市の住民基本台帳人口は、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</si>
</sst>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30;0602_&#27010;&#35201;&#65288;6&#24180;1&#26376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概要の作成について"/>
      <sheetName val="今月の概要（６年１月)"/>
      <sheetName val="今月の概要（５年１２月)"/>
      <sheetName val="今月の概要（５年１１月)"/>
      <sheetName val="今月の概要（５年１０月)"/>
      <sheetName val="今月の概要（５年９月)"/>
      <sheetName val="今月の概要（５年８月)"/>
      <sheetName val="今月の概要（５年７月)"/>
      <sheetName val="今月の概要（５年６月)"/>
      <sheetName val="今月の概要（５年５月)"/>
      <sheetName val="今月の概要（５年４月)"/>
      <sheetName val="今月の概要（５年３月)"/>
      <sheetName val="今月の概要（５年２月)"/>
      <sheetName val="今月の概要（５年１月)"/>
      <sheetName val="今月の概要（4年１2月)"/>
      <sheetName val="今月の概要（4年１１月)"/>
      <sheetName val="今月の概要（4年１０月)"/>
      <sheetName val="今月の概要（4年９月)"/>
      <sheetName val="今月の概要（4年8月)"/>
      <sheetName val="今月の概要（4年7月)"/>
      <sheetName val="今月の概要（4年6月)"/>
      <sheetName val="今月の概要（4年5月)"/>
      <sheetName val="今月の概要（4年4月)"/>
      <sheetName val="今月の概要（4年3月)"/>
      <sheetName val="今月の概要（4年2月)"/>
      <sheetName val="今月の概要（4年1月)"/>
      <sheetName val="今月の概要（3年12月)"/>
      <sheetName val="今月の概要（3年11月)"/>
      <sheetName val="今月の概要（3年10月)"/>
      <sheetName val="今月の概要（3年9月)"/>
      <sheetName val="今月の概要（3年8月)"/>
      <sheetName val="今月の概要（3年7月)"/>
      <sheetName val="今月の概要（3年6月)"/>
      <sheetName val="今月の概要（3年5月)"/>
      <sheetName val="今月の概要（3年4月)"/>
      <sheetName val="今月の概要（3年3月)"/>
      <sheetName val="今月の概要（3年2月)"/>
      <sheetName val="今月の概要（3年1月)"/>
      <sheetName val="今月の概要（2年12月)"/>
      <sheetName val="今月の概要（2年11月)"/>
      <sheetName val="今月の概要（2年10月)"/>
      <sheetName val="今月の概要（2年9月）"/>
      <sheetName val="今月の概要（2年8月）"/>
      <sheetName val="今月の概要（2年7月）"/>
      <sheetName val="今月の概要（2年6月）"/>
      <sheetName val="今月の概要（2年5月）"/>
      <sheetName val="今月の概要（2年4月）"/>
      <sheetName val="今月の概要（2年3月）"/>
      <sheetName val="今月の概要（2年2月）"/>
      <sheetName val="今月の概要（2年1月）"/>
      <sheetName val="今月の概要（1年12月）"/>
      <sheetName val="今月の概要（1年11月）"/>
      <sheetName val="今月の概要（1年10月）"/>
      <sheetName val="今月の概要（1年9月）"/>
      <sheetName val="今月の概要（1年8月）"/>
      <sheetName val="今月の概要（1年7月）"/>
      <sheetName val="今月の概要（1年6月）"/>
      <sheetName val="今月の概要（1年5月）"/>
      <sheetName val="今月の概要（31年4月）"/>
    </sheetNames>
    <sheetDataSet>
      <sheetData sheetId="0"/>
      <sheetData sheetId="1"/>
      <sheetData sheetId="2">
        <row r="6">
          <cell r="J6">
            <v>218182</v>
          </cell>
        </row>
        <row r="8">
          <cell r="J8">
            <v>216487</v>
          </cell>
        </row>
        <row r="9">
          <cell r="J9">
            <v>1695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J6">
            <v>220969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M9" sqref="M9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1</v>
      </c>
      <c r="K2" s="7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6" t="s">
        <v>0</v>
      </c>
      <c r="F4" s="76"/>
      <c r="G4" s="76"/>
      <c r="H4" s="7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49</v>
      </c>
      <c r="D6" s="77"/>
      <c r="E6" s="77"/>
      <c r="F6" s="77"/>
      <c r="G6" s="77"/>
      <c r="H6" s="77"/>
      <c r="I6" s="77"/>
      <c r="J6" s="78">
        <f>SUM(J8:J9)</f>
        <v>217936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103584</v>
      </c>
      <c r="E8" s="12" t="s">
        <v>41</v>
      </c>
      <c r="F8" s="10" t="s">
        <v>19</v>
      </c>
      <c r="G8" s="13">
        <v>112678</v>
      </c>
      <c r="H8" s="14" t="s">
        <v>41</v>
      </c>
      <c r="I8" s="14" t="s">
        <v>22</v>
      </c>
      <c r="J8" s="11">
        <f>D8+G8</f>
        <v>216262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907</v>
      </c>
      <c r="E9" s="12" t="s">
        <v>41</v>
      </c>
      <c r="F9" s="10" t="s">
        <v>20</v>
      </c>
      <c r="G9" s="13">
        <v>767</v>
      </c>
      <c r="H9" s="14" t="s">
        <v>41</v>
      </c>
      <c r="I9" s="14" t="s">
        <v>23</v>
      </c>
      <c r="J9" s="11">
        <f>D9+G9</f>
        <v>1674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f>ABS(J8-'[1]今月の概要（５年１２月)'!J8)</f>
        <v>225</v>
      </c>
      <c r="E12" s="20" t="s">
        <v>13</v>
      </c>
      <c r="F12" s="2" t="str">
        <f>IF(J8-'[1]今月の概要（５年１２月)'!J8&lt;0,"減少","増加")</f>
        <v>減少</v>
      </c>
      <c r="G12" s="18" t="s">
        <v>32</v>
      </c>
      <c r="H12" s="19">
        <f>ABS(J9-'[1]今月の概要（５年１２月)'!J9)</f>
        <v>21</v>
      </c>
      <c r="I12" s="18" t="s">
        <v>13</v>
      </c>
      <c r="J12" s="2" t="str">
        <f>IF(J9-'[1]今月の概要（５年１２月)'!J9&lt;0,"減少","増加")</f>
        <v>減少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f>E16+G16+I16+K16</f>
        <v>95</v>
      </c>
      <c r="D15" s="6" t="s">
        <v>27</v>
      </c>
      <c r="E15" s="24"/>
      <c r="F15" s="30">
        <f>E17+G17+I17+K17</f>
        <v>316</v>
      </c>
      <c r="G15" s="5" t="s">
        <v>26</v>
      </c>
      <c r="H15" s="30">
        <f>ABS(C15-F15)</f>
        <v>221</v>
      </c>
      <c r="I15" s="24" t="s">
        <v>13</v>
      </c>
      <c r="J15" s="1" t="str">
        <f>IF(C15-F15&lt;0,"減少","増加")</f>
        <v>減少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52</v>
      </c>
      <c r="F16" s="28" t="s">
        <v>33</v>
      </c>
      <c r="G16" s="32">
        <v>43</v>
      </c>
      <c r="H16" s="28" t="s">
        <v>34</v>
      </c>
      <c r="I16" s="32">
        <v>0</v>
      </c>
      <c r="J16" s="28" t="s">
        <v>35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158</v>
      </c>
      <c r="F17" s="28" t="s">
        <v>33</v>
      </c>
      <c r="G17" s="32">
        <v>157</v>
      </c>
      <c r="H17" s="28" t="s">
        <v>34</v>
      </c>
      <c r="I17" s="32">
        <v>0</v>
      </c>
      <c r="J17" s="28" t="s">
        <v>35</v>
      </c>
      <c r="K17" s="32">
        <v>1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f>E21+G21+I21+K21</f>
        <v>310</v>
      </c>
      <c r="D20" s="6" t="s">
        <v>30</v>
      </c>
      <c r="E20" s="6"/>
      <c r="F20" s="23">
        <f>E22+G22+I22+K22</f>
        <v>335</v>
      </c>
      <c r="G20" s="5" t="s">
        <v>26</v>
      </c>
      <c r="H20" s="30">
        <f>ABS(C20-F20)</f>
        <v>25</v>
      </c>
      <c r="I20" s="5" t="s">
        <v>13</v>
      </c>
      <c r="J20" s="1" t="str">
        <f>IF(C20-F20&lt;0,"減少","増加")</f>
        <v>減少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173</v>
      </c>
      <c r="F21" s="28" t="s">
        <v>33</v>
      </c>
      <c r="G21" s="32">
        <v>114</v>
      </c>
      <c r="H21" s="28" t="s">
        <v>34</v>
      </c>
      <c r="I21" s="33">
        <v>15</v>
      </c>
      <c r="J21" s="28" t="s">
        <v>35</v>
      </c>
      <c r="K21" s="32">
        <v>8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162</v>
      </c>
      <c r="F22" s="28" t="s">
        <v>33</v>
      </c>
      <c r="G22" s="32">
        <v>130</v>
      </c>
      <c r="H22" s="28" t="s">
        <v>34</v>
      </c>
      <c r="I22" s="32">
        <v>17</v>
      </c>
      <c r="J22" s="28" t="s">
        <v>35</v>
      </c>
      <c r="K22" s="32">
        <v>26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f>J6</f>
        <v>217936</v>
      </c>
      <c r="E24" s="58"/>
      <c r="F24" s="45" t="s">
        <v>1</v>
      </c>
      <c r="G24" s="59" t="s">
        <v>16</v>
      </c>
      <c r="H24" s="62" t="s">
        <v>3</v>
      </c>
      <c r="I24" s="57">
        <f>SUM(C15)</f>
        <v>95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f>'[1]今月の概要（５年１２月)'!J6</f>
        <v>218182</v>
      </c>
      <c r="E26" s="38"/>
      <c r="F26" s="41" t="s">
        <v>1</v>
      </c>
      <c r="G26" s="60"/>
      <c r="H26" s="53" t="s">
        <v>5</v>
      </c>
      <c r="I26" s="37">
        <f>SUM(F15)</f>
        <v>316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f>SUM(D24-D26)</f>
        <v>-246</v>
      </c>
      <c r="E28" s="38"/>
      <c r="F28" s="41" t="s">
        <v>1</v>
      </c>
      <c r="G28" s="60"/>
      <c r="H28" s="53" t="s">
        <v>7</v>
      </c>
      <c r="I28" s="37">
        <f>SUM(I24-I26)</f>
        <v>-221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f>'[1]今月の概要（５年１月)'!J6</f>
        <v>220969</v>
      </c>
      <c r="E30" s="58"/>
      <c r="F30" s="45" t="s">
        <v>1</v>
      </c>
      <c r="G30" s="59" t="s">
        <v>17</v>
      </c>
      <c r="H30" s="62" t="s">
        <v>9</v>
      </c>
      <c r="I30" s="57">
        <f>SUM(C20)</f>
        <v>310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f>SUM(D24-D30)</f>
        <v>-3033</v>
      </c>
      <c r="E32" s="38"/>
      <c r="F32" s="41" t="s">
        <v>1</v>
      </c>
      <c r="G32" s="60"/>
      <c r="H32" s="53" t="s">
        <v>11</v>
      </c>
      <c r="I32" s="37">
        <f>SUM(F20)</f>
        <v>335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f>D32/D30*100</f>
        <v>-1.37259072539587</v>
      </c>
      <c r="E34" s="66"/>
      <c r="F34" s="41" t="s">
        <v>45</v>
      </c>
      <c r="G34" s="60"/>
      <c r="H34" s="53" t="s">
        <v>7</v>
      </c>
      <c r="I34" s="37">
        <f>SUM(I30-I32)</f>
        <v>-25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45323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  <dataValidation imeMode="on" allowBlank="1" showInputMessage="1" showErrorMessage="1" sqref="F12 J12 J15 J20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今月の概要（６年１月)</vt:lpstr>
      <vt:lpstr>'今月の概要（６年１月)'!⊿</vt:lpstr>
      <vt:lpstr>'今月の概要（６年１月)'!Print_Area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2024-02-02T03:41:17Z</cp:lastPrinted>
  <dcterms:created xsi:type="dcterms:W3CDTF">2006-05-17T08:29:23Z</dcterms:created>
  <dcterms:modified xsi:type="dcterms:W3CDTF">2024-02-02T03:41:47Z</dcterms:modified>
</cp:coreProperties>
</file>