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55" windowWidth="17100" windowHeight="7275" activeTab="0"/>
  </bookViews>
  <sheets>
    <sheet name="住民基本台帳・人口集計表" sheetId="1" r:id="rId1"/>
  </sheets>
  <definedNames>
    <definedName name="_xlnm.Print_Area" localSheetId="0">'住民基本台帳・人口集計表'!$A$1:$N$31</definedName>
  </definedNames>
  <calcPr fullCalcOnLoad="1"/>
</workbook>
</file>

<file path=xl/sharedStrings.xml><?xml version="1.0" encoding="utf-8"?>
<sst xmlns="http://schemas.openxmlformats.org/spreadsheetml/2006/main" count="76" uniqueCount="28">
  <si>
    <t>月</t>
  </si>
  <si>
    <t>増加率</t>
  </si>
  <si>
    <t>備考</t>
  </si>
  <si>
    <t>総数</t>
  </si>
  <si>
    <t>男</t>
  </si>
  <si>
    <t>女</t>
  </si>
  <si>
    <t xml:space="preserve">平成 24 年度 </t>
  </si>
  <si>
    <t>（％）</t>
  </si>
  <si>
    <t>(</t>
  </si>
  <si>
    <t>)</t>
  </si>
  <si>
    <t>各月末日現在、（　）は累計</t>
  </si>
  <si>
    <t>住民基本台帳・人口集計表</t>
  </si>
  <si>
    <t>人　　口　（　人　）</t>
  </si>
  <si>
    <t>世帯数</t>
  </si>
  <si>
    <t>（世帯数）</t>
  </si>
  <si>
    <t>※７月からの人口及び世帯数には以下の項目の数値も含まれています。</t>
  </si>
  <si>
    <t>　 人口：日本人男女計、外国人男女計</t>
  </si>
  <si>
    <t>世帯数：日本人世帯、外国人世帯、複数国籍世帯</t>
  </si>
  <si>
    <t>赤ゴシックは外国人を含んだ数値</t>
  </si>
  <si>
    <t>(</t>
  </si>
  <si>
    <t>)</t>
  </si>
  <si>
    <t>増減、前月比、増加率は外国人を含んだ数値とのもの</t>
  </si>
  <si>
    <t>前月比増減</t>
  </si>
  <si>
    <t>増減累計</t>
  </si>
  <si>
    <t>(</t>
  </si>
  <si>
    <t>)</t>
  </si>
  <si>
    <t>(</t>
  </si>
  <si>
    <t>(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</si>
</sst>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HG創英ﾌﾟﾚｾﾞﾝｽEB"/>
      <family val="1"/>
    </font>
    <font>
      <sz val="16"/>
      <name val="HG創英ﾌﾟﾚｾﾞﾝｽEB"/>
      <family val="1"/>
    </font>
    <font>
      <sz val="10"/>
      <name val="HG創英ﾌﾟﾚｾﾞﾝｽEB"/>
      <family val="1"/>
    </font>
    <font>
      <sz val="8"/>
      <name val="HG創英ﾌﾟﾚｾﾞﾝｽEB"/>
      <family val="1"/>
    </font>
    <font>
      <sz val="10"/>
      <color indexed="10"/>
      <name val="ＭＳ Ｐゴシック"/>
      <family val="3"/>
    </font>
    <font>
      <sz val="6"/>
      <color indexed="10"/>
      <name val="ＭＳ Ｐゴシック"/>
      <family val="3"/>
    </font>
    <font>
      <sz val="6"/>
      <color indexed="10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indent="1"/>
    </xf>
    <xf numFmtId="0" fontId="9" fillId="3" borderId="1" xfId="0" applyFont="1" applyFill="1" applyBorder="1" applyAlignment="1">
      <alignment horizontal="distributed"/>
    </xf>
    <xf numFmtId="0" fontId="9" fillId="3" borderId="2" xfId="0" applyFont="1" applyFill="1" applyBorder="1" applyAlignment="1">
      <alignment horizontal="distributed"/>
    </xf>
    <xf numFmtId="0" fontId="9" fillId="3" borderId="1" xfId="0" applyFont="1" applyFill="1" applyBorder="1" applyAlignment="1">
      <alignment horizontal="distributed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81" fontId="6" fillId="2" borderId="11" xfId="0" applyNumberFormat="1" applyFont="1" applyFill="1" applyBorder="1" applyAlignment="1">
      <alignment horizontal="right"/>
    </xf>
    <xf numFmtId="181" fontId="6" fillId="2" borderId="0" xfId="0" applyNumberFormat="1" applyFont="1" applyFill="1" applyBorder="1" applyAlignment="1">
      <alignment horizontal="right"/>
    </xf>
    <xf numFmtId="181" fontId="6" fillId="2" borderId="12" xfId="0" applyNumberFormat="1" applyFont="1" applyFill="1" applyBorder="1" applyAlignment="1">
      <alignment horizontal="right"/>
    </xf>
    <xf numFmtId="187" fontId="6" fillId="2" borderId="13" xfId="0" applyNumberFormat="1" applyFont="1" applyFill="1" applyBorder="1" applyAlignment="1">
      <alignment horizontal="right"/>
    </xf>
    <xf numFmtId="176" fontId="6" fillId="2" borderId="14" xfId="0" applyNumberFormat="1" applyFont="1" applyFill="1" applyBorder="1" applyAlignment="1">
      <alignment/>
    </xf>
    <xf numFmtId="0" fontId="6" fillId="2" borderId="15" xfId="0" applyNumberFormat="1" applyFont="1" applyFill="1" applyBorder="1" applyAlignment="1" applyProtection="1">
      <alignment vertical="center"/>
      <protection locked="0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81" fontId="6" fillId="2" borderId="11" xfId="0" applyNumberFormat="1" applyFont="1" applyFill="1" applyBorder="1" applyAlignment="1">
      <alignment horizontal="right" vertical="center"/>
    </xf>
    <xf numFmtId="181" fontId="6" fillId="2" borderId="0" xfId="0" applyNumberFormat="1" applyFont="1" applyFill="1" applyBorder="1" applyAlignment="1">
      <alignment horizontal="right" vertical="center"/>
    </xf>
    <xf numFmtId="181" fontId="6" fillId="2" borderId="12" xfId="0" applyNumberFormat="1" applyFont="1" applyFill="1" applyBorder="1" applyAlignment="1">
      <alignment horizontal="right" vertical="center"/>
    </xf>
    <xf numFmtId="183" fontId="6" fillId="2" borderId="16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 vertical="center"/>
    </xf>
    <xf numFmtId="0" fontId="6" fillId="2" borderId="17" xfId="0" applyNumberFormat="1" applyFont="1" applyFill="1" applyBorder="1" applyAlignment="1" applyProtection="1">
      <alignment vertical="center"/>
      <protection locked="0"/>
    </xf>
    <xf numFmtId="176" fontId="6" fillId="2" borderId="18" xfId="0" applyNumberFormat="1" applyFont="1" applyFill="1" applyBorder="1" applyAlignment="1">
      <alignment horizontal="right"/>
    </xf>
    <xf numFmtId="176" fontId="6" fillId="2" borderId="19" xfId="0" applyNumberFormat="1" applyFont="1" applyFill="1" applyBorder="1" applyAlignment="1">
      <alignment horizontal="right"/>
    </xf>
    <xf numFmtId="181" fontId="6" fillId="2" borderId="20" xfId="0" applyNumberFormat="1" applyFont="1" applyFill="1" applyBorder="1" applyAlignment="1">
      <alignment horizontal="right"/>
    </xf>
    <xf numFmtId="181" fontId="6" fillId="2" borderId="19" xfId="0" applyNumberFormat="1" applyFont="1" applyFill="1" applyBorder="1" applyAlignment="1">
      <alignment horizontal="right"/>
    </xf>
    <xf numFmtId="181" fontId="6" fillId="2" borderId="21" xfId="0" applyNumberFormat="1" applyFont="1" applyFill="1" applyBorder="1" applyAlignment="1">
      <alignment horizontal="right"/>
    </xf>
    <xf numFmtId="187" fontId="6" fillId="2" borderId="22" xfId="0" applyNumberFormat="1" applyFont="1" applyFill="1" applyBorder="1" applyAlignment="1">
      <alignment horizontal="right"/>
    </xf>
    <xf numFmtId="176" fontId="6" fillId="2" borderId="23" xfId="0" applyNumberFormat="1" applyFont="1" applyFill="1" applyBorder="1" applyAlignment="1">
      <alignment horizontal="right"/>
    </xf>
    <xf numFmtId="0" fontId="6" fillId="2" borderId="24" xfId="0" applyNumberFormat="1" applyFont="1" applyFill="1" applyBorder="1" applyAlignment="1" applyProtection="1">
      <alignment vertical="center"/>
      <protection locked="0"/>
    </xf>
    <xf numFmtId="183" fontId="6" fillId="2" borderId="13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/>
    </xf>
    <xf numFmtId="176" fontId="6" fillId="2" borderId="19" xfId="0" applyNumberFormat="1" applyFont="1" applyFill="1" applyBorder="1" applyAlignment="1">
      <alignment/>
    </xf>
    <xf numFmtId="176" fontId="6" fillId="2" borderId="23" xfId="0" applyNumberFormat="1" applyFont="1" applyFill="1" applyBorder="1" applyAlignment="1">
      <alignment/>
    </xf>
    <xf numFmtId="176" fontId="11" fillId="2" borderId="10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25" xfId="0" applyNumberFormat="1" applyFont="1" applyFill="1" applyBorder="1" applyAlignment="1">
      <alignment horizontal="right" vertical="center"/>
    </xf>
    <xf numFmtId="181" fontId="6" fillId="2" borderId="26" xfId="0" applyNumberFormat="1" applyFont="1" applyFill="1" applyBorder="1" applyAlignment="1">
      <alignment horizontal="right" vertical="center"/>
    </xf>
    <xf numFmtId="181" fontId="6" fillId="2" borderId="27" xfId="0" applyNumberFormat="1" applyFont="1" applyFill="1" applyBorder="1" applyAlignment="1">
      <alignment horizontal="right" vertical="center"/>
    </xf>
    <xf numFmtId="176" fontId="11" fillId="2" borderId="14" xfId="0" applyNumberFormat="1" applyFont="1" applyFill="1" applyBorder="1" applyAlignment="1">
      <alignment horizontal="right" vertical="center"/>
    </xf>
    <xf numFmtId="0" fontId="12" fillId="2" borderId="15" xfId="0" applyNumberFormat="1" applyFont="1" applyFill="1" applyBorder="1" applyAlignment="1" applyProtection="1">
      <alignment vertical="center" wrapText="1"/>
      <protection locked="0"/>
    </xf>
    <xf numFmtId="176" fontId="6" fillId="2" borderId="25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181" fontId="6" fillId="2" borderId="28" xfId="0" applyNumberFormat="1" applyFont="1" applyFill="1" applyBorder="1" applyAlignment="1">
      <alignment horizontal="right" vertical="center"/>
    </xf>
    <xf numFmtId="187" fontId="6" fillId="2" borderId="16" xfId="0" applyNumberFormat="1" applyFont="1" applyFill="1" applyBorder="1" applyAlignment="1">
      <alignment horizontal="right" vertical="center"/>
    </xf>
    <xf numFmtId="176" fontId="6" fillId="2" borderId="29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81" fontId="6" fillId="2" borderId="32" xfId="0" applyNumberFormat="1" applyFont="1" applyFill="1" applyBorder="1" applyAlignment="1">
      <alignment horizontal="right" vertical="center"/>
    </xf>
    <xf numFmtId="181" fontId="6" fillId="2" borderId="31" xfId="0" applyNumberFormat="1" applyFont="1" applyFill="1" applyBorder="1" applyAlignment="1">
      <alignment horizontal="right" vertical="center"/>
    </xf>
    <xf numFmtId="181" fontId="6" fillId="2" borderId="3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0" fontId="6" fillId="2" borderId="35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186" fontId="6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distributed" vertical="center"/>
    </xf>
    <xf numFmtId="0" fontId="9" fillId="3" borderId="39" xfId="0" applyFont="1" applyFill="1" applyBorder="1" applyAlignment="1">
      <alignment horizontal="distributed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0" fontId="9" fillId="3" borderId="46" xfId="0" applyFont="1" applyFill="1" applyBorder="1" applyAlignment="1">
      <alignment horizontal="distributed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15" fillId="3" borderId="4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31"/>
  <sheetViews>
    <sheetView showZeros="0" tabSelected="1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8" sqref="O28"/>
    </sheetView>
  </sheetViews>
  <sheetFormatPr defaultColWidth="9.00390625" defaultRowHeight="25.5" customHeight="1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7.62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6384" width="8.75390625" style="1" customWidth="1"/>
  </cols>
  <sheetData>
    <row r="1" spans="1:14" ht="30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9:14" ht="15" customHeight="1">
      <c r="I2" s="2"/>
      <c r="J2" s="2"/>
      <c r="K2" s="2"/>
      <c r="L2" s="2"/>
      <c r="N2" s="3"/>
    </row>
    <row r="3" spans="1:14" ht="25.5" customHeight="1" thickBot="1">
      <c r="A3" s="76" t="s">
        <v>6</v>
      </c>
      <c r="B3" s="76"/>
      <c r="C3" s="76"/>
      <c r="D3" s="4"/>
      <c r="E3" s="4"/>
      <c r="F3" s="4"/>
      <c r="G3" s="4"/>
      <c r="H3" s="4"/>
      <c r="I3" s="4"/>
      <c r="J3" s="4"/>
      <c r="K3" s="4"/>
      <c r="L3" s="4"/>
      <c r="N3" s="5" t="s">
        <v>10</v>
      </c>
    </row>
    <row r="4" spans="1:14" ht="25.5" customHeight="1">
      <c r="A4" s="69" t="s">
        <v>0</v>
      </c>
      <c r="B4" s="73" t="s">
        <v>12</v>
      </c>
      <c r="C4" s="74"/>
      <c r="D4" s="75"/>
      <c r="E4" s="82" t="s">
        <v>22</v>
      </c>
      <c r="F4" s="83"/>
      <c r="G4" s="84"/>
      <c r="H4" s="6" t="s">
        <v>1</v>
      </c>
      <c r="I4" s="7" t="s">
        <v>13</v>
      </c>
      <c r="J4" s="82" t="s">
        <v>22</v>
      </c>
      <c r="K4" s="83"/>
      <c r="L4" s="84"/>
      <c r="M4" s="8" t="s">
        <v>1</v>
      </c>
      <c r="N4" s="71" t="s">
        <v>2</v>
      </c>
    </row>
    <row r="5" spans="1:14" ht="25.5" customHeight="1" thickBot="1">
      <c r="A5" s="70"/>
      <c r="B5" s="9" t="s">
        <v>4</v>
      </c>
      <c r="C5" s="10" t="s">
        <v>5</v>
      </c>
      <c r="D5" s="11" t="s">
        <v>3</v>
      </c>
      <c r="E5" s="12" t="s">
        <v>19</v>
      </c>
      <c r="F5" s="13" t="s">
        <v>23</v>
      </c>
      <c r="G5" s="14" t="s">
        <v>20</v>
      </c>
      <c r="H5" s="15" t="s">
        <v>7</v>
      </c>
      <c r="I5" s="16" t="s">
        <v>14</v>
      </c>
      <c r="J5" s="12" t="s">
        <v>19</v>
      </c>
      <c r="K5" s="13" t="s">
        <v>23</v>
      </c>
      <c r="L5" s="14" t="s">
        <v>20</v>
      </c>
      <c r="M5" s="15" t="s">
        <v>7</v>
      </c>
      <c r="N5" s="72"/>
    </row>
    <row r="6" spans="1:14" ht="25.5" customHeight="1" thickTop="1">
      <c r="A6" s="85">
        <v>4</v>
      </c>
      <c r="B6" s="17">
        <v>115030</v>
      </c>
      <c r="C6" s="18">
        <v>124586</v>
      </c>
      <c r="D6" s="17">
        <f>SUM(B6:C6)</f>
        <v>239616</v>
      </c>
      <c r="E6" s="19"/>
      <c r="F6" s="20">
        <v>-14</v>
      </c>
      <c r="G6" s="21"/>
      <c r="H6" s="22">
        <v>-0.005842340274589993</v>
      </c>
      <c r="I6" s="23">
        <v>104068</v>
      </c>
      <c r="J6" s="19"/>
      <c r="K6" s="20">
        <v>335</v>
      </c>
      <c r="L6" s="21"/>
      <c r="M6" s="22">
        <v>0.3229444824694167</v>
      </c>
      <c r="N6" s="24"/>
    </row>
    <row r="7" spans="1:14" ht="25.5" customHeight="1">
      <c r="A7" s="78"/>
      <c r="B7" s="25"/>
      <c r="C7" s="26"/>
      <c r="D7" s="25"/>
      <c r="E7" s="27" t="s">
        <v>8</v>
      </c>
      <c r="F7" s="28">
        <v>-14</v>
      </c>
      <c r="G7" s="29" t="s">
        <v>9</v>
      </c>
      <c r="H7" s="30">
        <v>-0.005842340274589993</v>
      </c>
      <c r="I7" s="31"/>
      <c r="J7" s="27" t="s">
        <v>8</v>
      </c>
      <c r="K7" s="28">
        <v>335</v>
      </c>
      <c r="L7" s="29" t="s">
        <v>9</v>
      </c>
      <c r="M7" s="30">
        <v>0.3229444824694167</v>
      </c>
      <c r="N7" s="32"/>
    </row>
    <row r="8" spans="1:14" ht="25.5" customHeight="1">
      <c r="A8" s="85">
        <v>5</v>
      </c>
      <c r="B8" s="33">
        <v>114986</v>
      </c>
      <c r="C8" s="34">
        <v>124591</v>
      </c>
      <c r="D8" s="33">
        <f>SUM(B8:C8)</f>
        <v>239577</v>
      </c>
      <c r="E8" s="35"/>
      <c r="F8" s="36">
        <f>SUM(D8-D6)</f>
        <v>-39</v>
      </c>
      <c r="G8" s="37"/>
      <c r="H8" s="38">
        <v>-0.016276041666666664</v>
      </c>
      <c r="I8" s="39">
        <v>104152</v>
      </c>
      <c r="J8" s="35"/>
      <c r="K8" s="36">
        <v>84</v>
      </c>
      <c r="L8" s="37"/>
      <c r="M8" s="38">
        <v>0.08071645462582158</v>
      </c>
      <c r="N8" s="40"/>
    </row>
    <row r="9" spans="1:14" ht="25.5" customHeight="1">
      <c r="A9" s="78"/>
      <c r="B9" s="25"/>
      <c r="C9" s="26"/>
      <c r="D9" s="25"/>
      <c r="E9" s="27" t="s">
        <v>8</v>
      </c>
      <c r="F9" s="28">
        <v>-53</v>
      </c>
      <c r="G9" s="29" t="s">
        <v>9</v>
      </c>
      <c r="H9" s="30">
        <v>-0.016276041666666664</v>
      </c>
      <c r="I9" s="31"/>
      <c r="J9" s="27" t="s">
        <v>8</v>
      </c>
      <c r="K9" s="28">
        <v>419</v>
      </c>
      <c r="L9" s="29" t="s">
        <v>9</v>
      </c>
      <c r="M9" s="41">
        <v>0.08071645462582158</v>
      </c>
      <c r="N9" s="32"/>
    </row>
    <row r="10" spans="1:14" ht="25.5" customHeight="1">
      <c r="A10" s="77">
        <v>6</v>
      </c>
      <c r="B10" s="42">
        <v>114987</v>
      </c>
      <c r="C10" s="43">
        <v>124599</v>
      </c>
      <c r="D10" s="42">
        <f>SUM(B10:C10)</f>
        <v>239586</v>
      </c>
      <c r="E10" s="35"/>
      <c r="F10" s="36">
        <f>SUM(D10-D8)</f>
        <v>9</v>
      </c>
      <c r="G10" s="37"/>
      <c r="H10" s="41">
        <v>0.003756621044591092</v>
      </c>
      <c r="I10" s="44">
        <v>104192</v>
      </c>
      <c r="J10" s="35"/>
      <c r="K10" s="36">
        <v>40</v>
      </c>
      <c r="L10" s="37"/>
      <c r="M10" s="38">
        <v>0.038405407481373374</v>
      </c>
      <c r="N10" s="40"/>
    </row>
    <row r="11" spans="1:14" ht="25.5" customHeight="1">
      <c r="A11" s="78"/>
      <c r="B11" s="45">
        <v>115304</v>
      </c>
      <c r="C11" s="46">
        <v>125012</v>
      </c>
      <c r="D11" s="47">
        <f>SUM(B11:C11)</f>
        <v>240316</v>
      </c>
      <c r="E11" s="48" t="s">
        <v>8</v>
      </c>
      <c r="F11" s="28">
        <v>-44</v>
      </c>
      <c r="G11" s="49" t="s">
        <v>9</v>
      </c>
      <c r="H11" s="30"/>
      <c r="I11" s="50">
        <v>104594</v>
      </c>
      <c r="J11" s="48" t="s">
        <v>8</v>
      </c>
      <c r="K11" s="28">
        <v>459</v>
      </c>
      <c r="L11" s="49" t="s">
        <v>9</v>
      </c>
      <c r="M11" s="41">
        <v>0.038405407481373374</v>
      </c>
      <c r="N11" s="51" t="s">
        <v>18</v>
      </c>
    </row>
    <row r="12" spans="1:14" ht="25.5" customHeight="1">
      <c r="A12" s="77">
        <v>7</v>
      </c>
      <c r="B12" s="42">
        <v>115418</v>
      </c>
      <c r="C12" s="43">
        <v>125060</v>
      </c>
      <c r="D12" s="42">
        <f>SUM(B12:C12)</f>
        <v>240478</v>
      </c>
      <c r="E12" s="19"/>
      <c r="F12" s="36">
        <f>SUM(D12-D11)</f>
        <v>162</v>
      </c>
      <c r="G12" s="21"/>
      <c r="H12" s="22">
        <v>0.067365829</v>
      </c>
      <c r="I12" s="44">
        <v>104720</v>
      </c>
      <c r="J12" s="19"/>
      <c r="K12" s="36">
        <v>126</v>
      </c>
      <c r="L12" s="21"/>
      <c r="M12" s="38">
        <v>0.120320855</v>
      </c>
      <c r="N12" s="80" t="s">
        <v>21</v>
      </c>
    </row>
    <row r="13" spans="1:14" ht="25.5" customHeight="1">
      <c r="A13" s="78"/>
      <c r="B13" s="52"/>
      <c r="C13" s="53"/>
      <c r="D13" s="52"/>
      <c r="E13" s="48" t="s">
        <v>8</v>
      </c>
      <c r="F13" s="54">
        <v>118</v>
      </c>
      <c r="G13" s="49" t="s">
        <v>9</v>
      </c>
      <c r="H13" s="55"/>
      <c r="I13" s="56"/>
      <c r="J13" s="48" t="s">
        <v>8</v>
      </c>
      <c r="K13" s="54">
        <v>585</v>
      </c>
      <c r="L13" s="49" t="s">
        <v>9</v>
      </c>
      <c r="M13" s="30"/>
      <c r="N13" s="81"/>
    </row>
    <row r="14" spans="1:14" ht="25.5" customHeight="1">
      <c r="A14" s="77">
        <v>8</v>
      </c>
      <c r="B14" s="33">
        <v>115446</v>
      </c>
      <c r="C14" s="34">
        <v>125079</v>
      </c>
      <c r="D14" s="33">
        <f>SUM(B14:C14)</f>
        <v>240525</v>
      </c>
      <c r="E14" s="35"/>
      <c r="F14" s="36">
        <f>SUM(D14-D12)</f>
        <v>47</v>
      </c>
      <c r="G14" s="37"/>
      <c r="H14" s="22">
        <v>0.01954058829</v>
      </c>
      <c r="I14" s="39">
        <v>104791</v>
      </c>
      <c r="J14" s="35"/>
      <c r="K14" s="36">
        <v>71</v>
      </c>
      <c r="L14" s="37"/>
      <c r="M14" s="38">
        <v>0.06775391016</v>
      </c>
      <c r="N14" s="40"/>
    </row>
    <row r="15" spans="1:14" ht="25.5" customHeight="1">
      <c r="A15" s="78"/>
      <c r="B15" s="25"/>
      <c r="C15" s="26"/>
      <c r="D15" s="25"/>
      <c r="E15" s="48" t="s">
        <v>19</v>
      </c>
      <c r="F15" s="28">
        <v>165</v>
      </c>
      <c r="G15" s="49" t="s">
        <v>20</v>
      </c>
      <c r="H15" s="55"/>
      <c r="I15" s="31"/>
      <c r="J15" s="48" t="s">
        <v>19</v>
      </c>
      <c r="K15" s="28">
        <v>656</v>
      </c>
      <c r="L15" s="49" t="s">
        <v>20</v>
      </c>
      <c r="M15" s="41"/>
      <c r="N15" s="24"/>
    </row>
    <row r="16" spans="1:14" ht="25.5" customHeight="1">
      <c r="A16" s="77">
        <v>9</v>
      </c>
      <c r="B16" s="33">
        <v>115439</v>
      </c>
      <c r="C16" s="34">
        <v>125039</v>
      </c>
      <c r="D16" s="33">
        <f>SUM(B16:C16)</f>
        <v>240478</v>
      </c>
      <c r="E16" s="19"/>
      <c r="F16" s="36">
        <f>SUM(D16-D14)</f>
        <v>-47</v>
      </c>
      <c r="G16" s="21"/>
      <c r="H16" s="38">
        <v>-0.019544407</v>
      </c>
      <c r="I16" s="39">
        <v>104831</v>
      </c>
      <c r="J16" s="19"/>
      <c r="K16" s="36">
        <f>SUM(I16-I14)</f>
        <v>40</v>
      </c>
      <c r="L16" s="21"/>
      <c r="M16" s="38">
        <v>0.03815665213</v>
      </c>
      <c r="N16" s="40"/>
    </row>
    <row r="17" spans="1:14" ht="25.5" customHeight="1">
      <c r="A17" s="78"/>
      <c r="B17" s="52"/>
      <c r="C17" s="53"/>
      <c r="D17" s="52"/>
      <c r="E17" s="27" t="s">
        <v>24</v>
      </c>
      <c r="F17" s="54">
        <v>118</v>
      </c>
      <c r="G17" s="29" t="s">
        <v>25</v>
      </c>
      <c r="H17" s="30"/>
      <c r="I17" s="56"/>
      <c r="J17" s="27" t="s">
        <v>24</v>
      </c>
      <c r="K17" s="54">
        <v>696</v>
      </c>
      <c r="L17" s="29" t="s">
        <v>25</v>
      </c>
      <c r="M17" s="30"/>
      <c r="N17" s="32"/>
    </row>
    <row r="18" spans="1:14" ht="25.5" customHeight="1">
      <c r="A18" s="77">
        <v>10</v>
      </c>
      <c r="B18" s="33">
        <v>115466</v>
      </c>
      <c r="C18" s="34">
        <v>125071</v>
      </c>
      <c r="D18" s="33">
        <f>SUM(B18:C18)</f>
        <v>240537</v>
      </c>
      <c r="E18" s="35"/>
      <c r="F18" s="36">
        <v>59</v>
      </c>
      <c r="G18" s="37"/>
      <c r="H18" s="22">
        <v>0.02452845</v>
      </c>
      <c r="I18" s="39">
        <v>104901</v>
      </c>
      <c r="J18" s="35"/>
      <c r="K18" s="36">
        <v>70</v>
      </c>
      <c r="L18" s="37"/>
      <c r="M18" s="38">
        <v>0.066729583</v>
      </c>
      <c r="N18" s="40"/>
    </row>
    <row r="19" spans="1:14" ht="25.5" customHeight="1">
      <c r="A19" s="78"/>
      <c r="B19" s="25"/>
      <c r="C19" s="26"/>
      <c r="D19" s="25"/>
      <c r="E19" s="48" t="s">
        <v>24</v>
      </c>
      <c r="F19" s="28">
        <v>177</v>
      </c>
      <c r="G19" s="49" t="s">
        <v>25</v>
      </c>
      <c r="H19" s="55"/>
      <c r="I19" s="31"/>
      <c r="J19" s="48" t="s">
        <v>24</v>
      </c>
      <c r="K19" s="28">
        <v>766</v>
      </c>
      <c r="L19" s="49" t="s">
        <v>25</v>
      </c>
      <c r="M19" s="41"/>
      <c r="N19" s="24"/>
    </row>
    <row r="20" spans="1:14" ht="25.5" customHeight="1">
      <c r="A20" s="77">
        <v>11</v>
      </c>
      <c r="B20" s="33">
        <v>115427</v>
      </c>
      <c r="C20" s="34">
        <v>125074</v>
      </c>
      <c r="D20" s="33">
        <f>SUM(B20:C20)</f>
        <v>240501</v>
      </c>
      <c r="E20" s="19"/>
      <c r="F20" s="36">
        <v>-36</v>
      </c>
      <c r="G20" s="21"/>
      <c r="H20" s="38">
        <v>-0.01496875272</v>
      </c>
      <c r="I20" s="39">
        <v>104946</v>
      </c>
      <c r="J20" s="19"/>
      <c r="K20" s="36">
        <v>45</v>
      </c>
      <c r="L20" s="21"/>
      <c r="M20" s="38">
        <v>0.042879195</v>
      </c>
      <c r="N20" s="40"/>
    </row>
    <row r="21" spans="1:14" ht="25.5" customHeight="1">
      <c r="A21" s="78"/>
      <c r="B21" s="52"/>
      <c r="C21" s="53"/>
      <c r="D21" s="52"/>
      <c r="E21" s="48" t="s">
        <v>24</v>
      </c>
      <c r="F21" s="28">
        <v>141</v>
      </c>
      <c r="G21" s="49" t="s">
        <v>25</v>
      </c>
      <c r="H21" s="30"/>
      <c r="I21" s="56"/>
      <c r="J21" s="48" t="s">
        <v>24</v>
      </c>
      <c r="K21" s="28">
        <v>811</v>
      </c>
      <c r="L21" s="49" t="s">
        <v>25</v>
      </c>
      <c r="M21" s="30"/>
      <c r="N21" s="32"/>
    </row>
    <row r="22" spans="1:14" ht="25.5" customHeight="1">
      <c r="A22" s="77">
        <v>12</v>
      </c>
      <c r="B22" s="33">
        <v>115385</v>
      </c>
      <c r="C22" s="34">
        <v>125037</v>
      </c>
      <c r="D22" s="33">
        <f>SUM(B22:C22)</f>
        <v>240422</v>
      </c>
      <c r="E22" s="35"/>
      <c r="F22" s="36">
        <v>-79</v>
      </c>
      <c r="G22" s="37"/>
      <c r="H22" s="38">
        <v>-0.032858889</v>
      </c>
      <c r="I22" s="39">
        <v>104915</v>
      </c>
      <c r="J22" s="35"/>
      <c r="K22" s="36">
        <v>-31</v>
      </c>
      <c r="L22" s="37"/>
      <c r="M22" s="38">
        <v>-0.029547729</v>
      </c>
      <c r="N22" s="40"/>
    </row>
    <row r="23" spans="1:14" ht="25.5" customHeight="1">
      <c r="A23" s="78"/>
      <c r="B23" s="25"/>
      <c r="C23" s="26"/>
      <c r="D23" s="25"/>
      <c r="E23" s="48" t="s">
        <v>24</v>
      </c>
      <c r="F23" s="28">
        <v>62</v>
      </c>
      <c r="G23" s="49" t="s">
        <v>25</v>
      </c>
      <c r="H23" s="41"/>
      <c r="I23" s="31"/>
      <c r="J23" s="48" t="s">
        <v>24</v>
      </c>
      <c r="K23" s="28">
        <v>780</v>
      </c>
      <c r="L23" s="49" t="s">
        <v>25</v>
      </c>
      <c r="M23" s="41"/>
      <c r="N23" s="24"/>
    </row>
    <row r="24" spans="1:14" ht="25.5" customHeight="1">
      <c r="A24" s="77">
        <v>1</v>
      </c>
      <c r="B24" s="33">
        <v>115360</v>
      </c>
      <c r="C24" s="34">
        <v>124983</v>
      </c>
      <c r="D24" s="33">
        <f>SUM(B24:C24)</f>
        <v>240343</v>
      </c>
      <c r="E24" s="19"/>
      <c r="F24" s="36">
        <v>-79</v>
      </c>
      <c r="G24" s="21"/>
      <c r="H24" s="38">
        <v>-0.03286969</v>
      </c>
      <c r="I24" s="39">
        <v>104964</v>
      </c>
      <c r="J24" s="19"/>
      <c r="K24" s="36">
        <v>49</v>
      </c>
      <c r="L24" s="21"/>
      <c r="M24" s="38">
        <v>0.046682672</v>
      </c>
      <c r="N24" s="40"/>
    </row>
    <row r="25" spans="1:14" ht="25.5" customHeight="1">
      <c r="A25" s="78"/>
      <c r="B25" s="52"/>
      <c r="C25" s="53"/>
      <c r="D25" s="52"/>
      <c r="E25" s="27" t="s">
        <v>26</v>
      </c>
      <c r="F25" s="54">
        <v>-17</v>
      </c>
      <c r="G25" s="29" t="s">
        <v>20</v>
      </c>
      <c r="H25" s="30"/>
      <c r="I25" s="56"/>
      <c r="J25" s="27" t="s">
        <v>24</v>
      </c>
      <c r="K25" s="54">
        <v>829</v>
      </c>
      <c r="L25" s="29" t="s">
        <v>25</v>
      </c>
      <c r="M25" s="30"/>
      <c r="N25" s="32"/>
    </row>
    <row r="26" spans="1:14" ht="25.5" customHeight="1">
      <c r="A26" s="77">
        <v>2</v>
      </c>
      <c r="B26" s="33">
        <v>115294</v>
      </c>
      <c r="C26" s="34">
        <v>124968</v>
      </c>
      <c r="D26" s="33">
        <f>SUM(B26:C26)</f>
        <v>240262</v>
      </c>
      <c r="E26" s="35"/>
      <c r="F26" s="36">
        <v>-81</v>
      </c>
      <c r="G26" s="37"/>
      <c r="H26" s="38">
        <v>-0.033713196</v>
      </c>
      <c r="I26" s="39">
        <v>104990</v>
      </c>
      <c r="J26" s="35"/>
      <c r="K26" s="36">
        <v>26</v>
      </c>
      <c r="L26" s="37"/>
      <c r="M26" s="38">
        <v>0.024764263</v>
      </c>
      <c r="N26" s="40"/>
    </row>
    <row r="27" spans="1:14" ht="25.5" customHeight="1">
      <c r="A27" s="78"/>
      <c r="B27" s="25"/>
      <c r="C27" s="26"/>
      <c r="D27" s="25"/>
      <c r="E27" s="48" t="s">
        <v>24</v>
      </c>
      <c r="F27" s="28">
        <v>-98</v>
      </c>
      <c r="G27" s="49" t="s">
        <v>20</v>
      </c>
      <c r="H27" s="30"/>
      <c r="I27" s="56"/>
      <c r="J27" s="48" t="s">
        <v>24</v>
      </c>
      <c r="K27" s="28">
        <v>855</v>
      </c>
      <c r="L27" s="49" t="s">
        <v>25</v>
      </c>
      <c r="M27" s="30"/>
      <c r="N27" s="32"/>
    </row>
    <row r="28" spans="1:14" ht="25.5" customHeight="1">
      <c r="A28" s="77">
        <v>3</v>
      </c>
      <c r="B28" s="33">
        <v>114675</v>
      </c>
      <c r="C28" s="34">
        <v>124497</v>
      </c>
      <c r="D28" s="33">
        <f>SUM(B28:C28)</f>
        <v>239172</v>
      </c>
      <c r="E28" s="19"/>
      <c r="F28" s="36">
        <f>D28-D26</f>
        <v>-1090</v>
      </c>
      <c r="G28" s="37"/>
      <c r="H28" s="67">
        <f>F28/D28*100</f>
        <v>-0.4557389660997107</v>
      </c>
      <c r="I28" s="57">
        <v>104930</v>
      </c>
      <c r="J28" s="19"/>
      <c r="K28" s="36">
        <f>I28-I26</f>
        <v>-60</v>
      </c>
      <c r="L28" s="37"/>
      <c r="M28" s="67">
        <f>K28/I28*100</f>
        <v>-0.05718097779472029</v>
      </c>
      <c r="N28" s="24"/>
    </row>
    <row r="29" spans="1:14" ht="25.5" customHeight="1" thickBot="1">
      <c r="A29" s="79"/>
      <c r="B29" s="58"/>
      <c r="C29" s="59"/>
      <c r="D29" s="58"/>
      <c r="E29" s="60" t="s">
        <v>27</v>
      </c>
      <c r="F29" s="61">
        <f>F27+F28</f>
        <v>-1188</v>
      </c>
      <c r="G29" s="62" t="s">
        <v>20</v>
      </c>
      <c r="H29" s="59"/>
      <c r="I29" s="63"/>
      <c r="J29" s="60" t="s">
        <v>19</v>
      </c>
      <c r="K29" s="61">
        <f>K27+K28</f>
        <v>795</v>
      </c>
      <c r="L29" s="62" t="s">
        <v>20</v>
      </c>
      <c r="M29" s="59"/>
      <c r="N29" s="64"/>
    </row>
    <row r="30" spans="1:14" ht="25.5" customHeight="1">
      <c r="A30" s="65"/>
      <c r="B30" s="65" t="s">
        <v>15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25.5" customHeight="1">
      <c r="A31" s="65"/>
      <c r="B31" s="66" t="s">
        <v>16</v>
      </c>
      <c r="C31" s="66"/>
      <c r="D31" s="66"/>
      <c r="E31" s="66"/>
      <c r="F31" s="66"/>
      <c r="G31" s="66" t="s">
        <v>17</v>
      </c>
      <c r="H31" s="66"/>
      <c r="I31" s="66"/>
      <c r="J31" s="66"/>
      <c r="K31" s="66"/>
      <c r="L31" s="66"/>
      <c r="M31" s="66"/>
      <c r="N31" s="66"/>
    </row>
  </sheetData>
  <sheetProtection/>
  <mergeCells count="20">
    <mergeCell ref="N12:N13"/>
    <mergeCell ref="E4:G4"/>
    <mergeCell ref="J4:L4"/>
    <mergeCell ref="A22:A23"/>
    <mergeCell ref="A6:A7"/>
    <mergeCell ref="A8:A9"/>
    <mergeCell ref="A10:A11"/>
    <mergeCell ref="A12:A13"/>
    <mergeCell ref="A24:A25"/>
    <mergeCell ref="A26:A27"/>
    <mergeCell ref="A28:A29"/>
    <mergeCell ref="A14:A15"/>
    <mergeCell ref="A16:A17"/>
    <mergeCell ref="A18:A19"/>
    <mergeCell ref="A20:A21"/>
    <mergeCell ref="A1:N1"/>
    <mergeCell ref="A4:A5"/>
    <mergeCell ref="N4:N5"/>
    <mergeCell ref="B4:D4"/>
    <mergeCell ref="A3:C3"/>
  </mergeCells>
  <conditionalFormatting sqref="K22 K24 K12 K20 K18 K16 K14 K26 K10 K6 K8">
    <cfRule type="expression" priority="1" dxfId="0" stopIfTrue="1">
      <formula>ABS(K7)&gt;10000</formula>
    </cfRule>
  </conditionalFormatting>
  <conditionalFormatting sqref="F22 F24 F28 F20 F18 F16 F14 F26 F10 F6 F8 F12 K28">
    <cfRule type="expression" priority="2" dxfId="0" stopIfTrue="1">
      <formula>ABS(F7)&gt;100000</formula>
    </cfRule>
  </conditionalFormatting>
  <conditionalFormatting sqref="M6 M24 M20 M22 H6 M8 M10 M26 M14 M16 M18 M12 H24 H18:H20 H22 H26 H12:H16 H8">
    <cfRule type="expression" priority="3" dxfId="0" stopIfTrue="1">
      <formula>ABS(F7)&gt;10000</formula>
    </cfRule>
    <cfRule type="expression" priority="4" dxfId="0" stopIfTrue="1">
      <formula>ABS(H6)&lt;0.005</formula>
    </cfRule>
  </conditionalFormatting>
  <conditionalFormatting sqref="M7 M27 M23 M25 H27 M11 M9 M15 M17 M19 M21 M13 H25 H9:H11 H23 H21 H17 H7">
    <cfRule type="expression" priority="5" dxfId="0" stopIfTrue="1">
      <formula>ABS(F7)&gt;10000</formula>
    </cfRule>
    <cfRule type="expression" priority="6" dxfId="0" stopIfTrue="1">
      <formula>ABS(H7)&gt;=0.005</formula>
    </cfRule>
  </conditionalFormatting>
  <conditionalFormatting sqref="K25 K27 K21 K23 K13 K19 K17 K15 K9 K7 K11">
    <cfRule type="expression" priority="7" dxfId="0" stopIfTrue="1">
      <formula>ABS(K7)&gt;10000</formula>
    </cfRule>
  </conditionalFormatting>
  <conditionalFormatting sqref="F25 F27 F29 F23 F13 F19 F17 F15 F9 F7 F11 F21 K29">
    <cfRule type="expression" priority="8" dxfId="0" stopIfTrue="1">
      <formula>ABS(F7)&gt;100000</formula>
    </cfRule>
  </conditionalFormatting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2013-04-04T08:41:49Z</cp:lastPrinted>
  <dcterms:created xsi:type="dcterms:W3CDTF">2006-05-17T08:36:56Z</dcterms:created>
  <dcterms:modified xsi:type="dcterms:W3CDTF">2013-04-15T00:35:36Z</dcterms:modified>
  <cp:category/>
  <cp:version/>
  <cp:contentType/>
  <cp:contentStatus/>
</cp:coreProperties>
</file>