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172.21.51.181\障がい福祉課共有\◎自立支援G◎\＠＠ 指定・指導監査\ホームページ\R080401国標準様式変更に伴う変更\加算届出書\"/>
    </mc:Choice>
  </mc:AlternateContent>
  <xr:revisionPtr revIDLastSave="0" documentId="13_ncr:1_{0D200052-A0FB-4D31-98F0-0F97030AC473}" xr6:coauthVersionLast="47" xr6:coauthVersionMax="47" xr10:uidLastSave="{00000000-0000-0000-0000-000000000000}"/>
  <bookViews>
    <workbookView xWindow="-120" yWindow="-120" windowWidth="20730" windowHeight="11040" tabRatio="928" firstSheet="21" xr2:uid="{00000000-000D-0000-FFFF-FFFF00000000}"/>
  </bookViews>
  <sheets>
    <sheet name="目次（61～78）" sheetId="37" r:id="rId1"/>
    <sheet name="61ピアサポート実施加算（共同生活援助）" sheetId="47" r:id="rId2"/>
    <sheet name="62ピアサポート実施加算（自立訓練・就労継続B型）" sheetId="48" r:id="rId3"/>
    <sheet name="63退居後ピアサポート実施加算" sheetId="49" r:id="rId4"/>
    <sheet name="64高次脳機能障害者支援体制加算" sheetId="50" r:id="rId5"/>
    <sheet name="65-1自立生活支援加算Ⅲ" sheetId="53" r:id="rId6"/>
    <sheet name="65-2別紙　参考書類 " sheetId="54" r:id="rId7"/>
    <sheet name="65-3別紙　参考書類 (記載例と解説)" sheetId="55" r:id="rId8"/>
    <sheet name="66障害者支援施設等感染対策向上加算" sheetId="56" r:id="rId9"/>
    <sheet name="67-1人員配置体制加算（共同生活援助）" sheetId="57" r:id="rId10"/>
    <sheet name="67-2別添参考様式（人員配置体制確認表）" sheetId="58" r:id="rId11"/>
    <sheet name="67-3別添参考様式（人員配置体制確認表 （記載例））" sheetId="59" r:id="rId12"/>
    <sheet name="67-4参考表" sheetId="60" r:id="rId13"/>
    <sheet name="68地域移行支援体制加算" sheetId="61" r:id="rId14"/>
    <sheet name="69地域生活支援拠点等に関連する加算の届出 " sheetId="62" r:id="rId15"/>
    <sheet name="70地域生活支援拠点等機能強化加算" sheetId="63" r:id="rId16"/>
    <sheet name="71地域体制強化共同支援加算" sheetId="64" r:id="rId17"/>
    <sheet name="72通院支援加算" sheetId="65" r:id="rId18"/>
    <sheet name="73入院時情報提供書" sheetId="66" r:id="rId19"/>
    <sheet name="74入浴支援加算" sheetId="67" r:id="rId20"/>
    <sheet name="75広域的支援人材の登録" sheetId="68" r:id="rId21"/>
    <sheet name="76居住支援活用型の集中的支援を実施する施設等の登録" sheetId="69" r:id="rId22"/>
    <sheet name="77職場適応援助者養成研修修了者配置体制加算に関する届出書" sheetId="72" r:id="rId23"/>
    <sheet name="78口腔衛生管理体制加算に係る届出書" sheetId="71" r:id="rId24"/>
  </sheet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5">#REF!</definedName>
    <definedName name="__________kk29" localSheetId="6">#REF!</definedName>
    <definedName name="__________kk29" localSheetId="7">#REF!</definedName>
    <definedName name="__________kk29">#REF!</definedName>
    <definedName name="_________kk06" localSheetId="5">#REF!</definedName>
    <definedName name="_________kk06" localSheetId="6">#REF!</definedName>
    <definedName name="_________kk06" localSheetId="7">#REF!</definedName>
    <definedName name="_________kk06">#REF!</definedName>
    <definedName name="_________kk29" localSheetId="5">#REF!</definedName>
    <definedName name="_________kk29" localSheetId="6">#REF!</definedName>
    <definedName name="_________kk29" localSheetId="7">#REF!</definedName>
    <definedName name="_________kk29">#REF!</definedName>
    <definedName name="________kk06" localSheetId="5">#REF!</definedName>
    <definedName name="________kk06" localSheetId="6">#REF!</definedName>
    <definedName name="________kk06" localSheetId="7">#REF!</definedName>
    <definedName name="________kk06">#REF!</definedName>
    <definedName name="________kk29" localSheetId="5">#REF!</definedName>
    <definedName name="________kk29" localSheetId="6">#REF!</definedName>
    <definedName name="________kk29" localSheetId="7">#REF!</definedName>
    <definedName name="________kk29">#REF!</definedName>
    <definedName name="_______kk06" localSheetId="5">#REF!</definedName>
    <definedName name="_______kk06" localSheetId="6">#REF!</definedName>
    <definedName name="_______kk06" localSheetId="7">#REF!</definedName>
    <definedName name="_______kk06">#REF!</definedName>
    <definedName name="_______kk29" localSheetId="5">#REF!</definedName>
    <definedName name="_______kk29" localSheetId="6">#REF!</definedName>
    <definedName name="_______kk29" localSheetId="7">#REF!</definedName>
    <definedName name="_______kk29">#REF!</definedName>
    <definedName name="______kk06" localSheetId="5">#REF!</definedName>
    <definedName name="______kk06" localSheetId="6">#REF!</definedName>
    <definedName name="______kk06" localSheetId="7">#REF!</definedName>
    <definedName name="______kk06">#REF!</definedName>
    <definedName name="______kk29" localSheetId="5">#REF!</definedName>
    <definedName name="______kk29" localSheetId="6">#REF!</definedName>
    <definedName name="______kk29" localSheetId="7">#REF!</definedName>
    <definedName name="______kk29">#REF!</definedName>
    <definedName name="_____kk06" localSheetId="5">#REF!</definedName>
    <definedName name="_____kk06" localSheetId="6">#REF!</definedName>
    <definedName name="_____kk06" localSheetId="7">#REF!</definedName>
    <definedName name="_____kk06">#REF!</definedName>
    <definedName name="_____kk29" localSheetId="5">#REF!</definedName>
    <definedName name="_____kk29" localSheetId="6">#REF!</definedName>
    <definedName name="_____kk29" localSheetId="7">#REF!</definedName>
    <definedName name="_____kk29">#REF!</definedName>
    <definedName name="____kk06" localSheetId="5">#REF!</definedName>
    <definedName name="____kk06" localSheetId="6">#REF!</definedName>
    <definedName name="____kk06" localSheetId="7">#REF!</definedName>
    <definedName name="____kk06">#REF!</definedName>
    <definedName name="____kk29" localSheetId="5">#REF!</definedName>
    <definedName name="____kk29" localSheetId="6">#REF!</definedName>
    <definedName name="____kk29" localSheetId="7">#REF!</definedName>
    <definedName name="____kk29">#REF!</definedName>
    <definedName name="___kk06" localSheetId="5">#REF!</definedName>
    <definedName name="___kk06" localSheetId="6">#REF!</definedName>
    <definedName name="___kk06" localSheetId="7">#REF!</definedName>
    <definedName name="___kk06" localSheetId="9">#REF!</definedName>
    <definedName name="___kk06" localSheetId="10">#REF!</definedName>
    <definedName name="___kk06" localSheetId="11">#REF!</definedName>
    <definedName name="___kk06" localSheetId="12">#REF!</definedName>
    <definedName name="___kk06">#REF!</definedName>
    <definedName name="___kk29" localSheetId="5">#REF!</definedName>
    <definedName name="___kk29" localSheetId="6">#REF!</definedName>
    <definedName name="___kk29" localSheetId="7">#REF!</definedName>
    <definedName name="___kk29" localSheetId="9">#REF!</definedName>
    <definedName name="___kk29" localSheetId="10">#REF!</definedName>
    <definedName name="___kk29" localSheetId="11">#REF!</definedName>
    <definedName name="___kk29" localSheetId="12">#REF!</definedName>
    <definedName name="___kk29">#REF!</definedName>
    <definedName name="__kk06" localSheetId="5">#REF!</definedName>
    <definedName name="__kk06" localSheetId="6">#REF!</definedName>
    <definedName name="__kk06" localSheetId="7">#REF!</definedName>
    <definedName name="__kk06" localSheetId="9">#REF!</definedName>
    <definedName name="__kk06" localSheetId="10">#REF!</definedName>
    <definedName name="__kk06" localSheetId="11">#REF!</definedName>
    <definedName name="__kk06" localSheetId="12">#REF!</definedName>
    <definedName name="__kk06">#REF!</definedName>
    <definedName name="__kk29" localSheetId="5">#REF!</definedName>
    <definedName name="__kk29" localSheetId="6">#REF!</definedName>
    <definedName name="__kk29" localSheetId="7">#REF!</definedName>
    <definedName name="__kk29" localSheetId="9">#REF!</definedName>
    <definedName name="__kk29" localSheetId="10">#REF!</definedName>
    <definedName name="__kk29" localSheetId="11">#REF!</definedName>
    <definedName name="__kk29" localSheetId="12">#REF!</definedName>
    <definedName name="__kk29">#REF!</definedName>
    <definedName name="_kk06" localSheetId="5">#REF!</definedName>
    <definedName name="_kk06" localSheetId="6">#REF!</definedName>
    <definedName name="_kk06" localSheetId="7">#REF!</definedName>
    <definedName name="_kk06" localSheetId="9">#REF!</definedName>
    <definedName name="_kk06" localSheetId="10">#REF!</definedName>
    <definedName name="_kk06" localSheetId="11">#REF!</definedName>
    <definedName name="_kk06" localSheetId="12">#REF!</definedName>
    <definedName name="_kk06" localSheetId="15">#REF!</definedName>
    <definedName name="_kk06">#REF!</definedName>
    <definedName name="_kk29" localSheetId="5">#REF!</definedName>
    <definedName name="_kk29" localSheetId="6">#REF!</definedName>
    <definedName name="_kk29" localSheetId="7">#REF!</definedName>
    <definedName name="_kk29" localSheetId="9">#REF!</definedName>
    <definedName name="_kk29" localSheetId="10">#REF!</definedName>
    <definedName name="_kk29" localSheetId="11">#REF!</definedName>
    <definedName name="_kk29" localSheetId="12">#REF!</definedName>
    <definedName name="_kk29" localSheetId="15">#REF!</definedName>
    <definedName name="_kk29">#REF!</definedName>
    <definedName name="Avrg" localSheetId="5">#REF!</definedName>
    <definedName name="Avrg" localSheetId="6">#REF!</definedName>
    <definedName name="Avrg" localSheetId="7">#REF!</definedName>
    <definedName name="Avrg" localSheetId="9">#REF!</definedName>
    <definedName name="Avrg" localSheetId="10">#REF!</definedName>
    <definedName name="Avrg" localSheetId="11">#REF!</definedName>
    <definedName name="Avrg" localSheetId="12">#REF!</definedName>
    <definedName name="Avrg" localSheetId="15">#REF!</definedName>
    <definedName name="Avrg">#REF!</definedName>
    <definedName name="avrg1" localSheetId="5">#REF!</definedName>
    <definedName name="avrg1" localSheetId="6">#REF!</definedName>
    <definedName name="avrg1" localSheetId="7">#REF!</definedName>
    <definedName name="avrg1" localSheetId="9">#REF!</definedName>
    <definedName name="avrg1" localSheetId="10">#REF!</definedName>
    <definedName name="avrg1" localSheetId="11">#REF!</definedName>
    <definedName name="avrg1" localSheetId="12">#REF!</definedName>
    <definedName name="avrg1" localSheetId="15">#REF!</definedName>
    <definedName name="avrg1">#REF!</definedName>
    <definedName name="Excel_BuiltIn_Print_Area" localSheetId="4">'64高次脳機能障害者支援体制加算'!$A$4:$AM$35</definedName>
    <definedName name="houjin">#REF!</definedName>
    <definedName name="jigyoumeishou">#REF!</definedName>
    <definedName name="jiritu" localSheetId="5">#REF!</definedName>
    <definedName name="jiritu" localSheetId="6">#REF!</definedName>
    <definedName name="jiritu" localSheetId="7">#REF!</definedName>
    <definedName name="jiritu" localSheetId="9">#REF!</definedName>
    <definedName name="jiritu" localSheetId="10">#REF!</definedName>
    <definedName name="jiritu" localSheetId="11">#REF!</definedName>
    <definedName name="jiritu" localSheetId="12">#REF!</definedName>
    <definedName name="jiritu" localSheetId="15">#REF!</definedName>
    <definedName name="jiritu">#REF!</definedName>
    <definedName name="kanagawaken">#REF!</definedName>
    <definedName name="kawasaki">#REF!</definedName>
    <definedName name="KK_03" localSheetId="5">#REF!</definedName>
    <definedName name="KK_03" localSheetId="6">#REF!</definedName>
    <definedName name="KK_03" localSheetId="7">#REF!</definedName>
    <definedName name="KK_03" localSheetId="9">#REF!</definedName>
    <definedName name="KK_03" localSheetId="10">#REF!</definedName>
    <definedName name="KK_03" localSheetId="11">#REF!</definedName>
    <definedName name="KK_03" localSheetId="12">#REF!</definedName>
    <definedName name="KK_03" localSheetId="15">#REF!</definedName>
    <definedName name="KK_03">#REF!</definedName>
    <definedName name="kk_04" localSheetId="5">#REF!</definedName>
    <definedName name="kk_04" localSheetId="6">#REF!</definedName>
    <definedName name="kk_04" localSheetId="7">#REF!</definedName>
    <definedName name="kk_04" localSheetId="9">#REF!</definedName>
    <definedName name="kk_04" localSheetId="10">#REF!</definedName>
    <definedName name="kk_04" localSheetId="11">#REF!</definedName>
    <definedName name="kk_04" localSheetId="12">#REF!</definedName>
    <definedName name="kk_04" localSheetId="15">#REF!</definedName>
    <definedName name="kk_04">#REF!</definedName>
    <definedName name="KK_06" localSheetId="5">#REF!</definedName>
    <definedName name="KK_06" localSheetId="6">#REF!</definedName>
    <definedName name="KK_06" localSheetId="7">#REF!</definedName>
    <definedName name="KK_06" localSheetId="9">#REF!</definedName>
    <definedName name="KK_06" localSheetId="10">#REF!</definedName>
    <definedName name="KK_06" localSheetId="11">#REF!</definedName>
    <definedName name="KK_06" localSheetId="12">#REF!</definedName>
    <definedName name="KK_06" localSheetId="15">#REF!</definedName>
    <definedName name="KK_06">#REF!</definedName>
    <definedName name="kk_07" localSheetId="5">#REF!</definedName>
    <definedName name="kk_07" localSheetId="6">#REF!</definedName>
    <definedName name="kk_07" localSheetId="7">#REF!</definedName>
    <definedName name="kk_07" localSheetId="9">#REF!</definedName>
    <definedName name="kk_07" localSheetId="10">#REF!</definedName>
    <definedName name="kk_07" localSheetId="11">#REF!</definedName>
    <definedName name="kk_07" localSheetId="12">#REF!</definedName>
    <definedName name="kk_07" localSheetId="15">#REF!</definedName>
    <definedName name="kk_07">#REF!</definedName>
    <definedName name="‐㏍08" localSheetId="5">#REF!</definedName>
    <definedName name="‐㏍08" localSheetId="6">#REF!</definedName>
    <definedName name="‐㏍08" localSheetId="7">#REF!</definedName>
    <definedName name="‐㏍08">#REF!</definedName>
    <definedName name="KK2_3" localSheetId="5">#REF!</definedName>
    <definedName name="KK2_3" localSheetId="6">#REF!</definedName>
    <definedName name="KK2_3" localSheetId="7">#REF!</definedName>
    <definedName name="KK2_3" localSheetId="9">#REF!</definedName>
    <definedName name="KK2_3" localSheetId="10">#REF!</definedName>
    <definedName name="KK2_3" localSheetId="11">#REF!</definedName>
    <definedName name="KK2_3" localSheetId="12">#REF!</definedName>
    <definedName name="KK2_3" localSheetId="15">#REF!</definedName>
    <definedName name="KK2_3">#REF!</definedName>
    <definedName name="ｋｋｋｋ">#REF!</definedName>
    <definedName name="nn">#REF!</definedName>
    <definedName name="_xlnm.Print_Area" localSheetId="1">'61ピアサポート実施加算（共同生活援助）'!$A$1:$K$26</definedName>
    <definedName name="_xlnm.Print_Area" localSheetId="3">'63退居後ピアサポート実施加算'!$A$1:$K$24</definedName>
    <definedName name="_xlnm.Print_Area" localSheetId="4">'64高次脳機能障害者支援体制加算'!$A$1:$AM$35</definedName>
    <definedName name="_xlnm.Print_Area" localSheetId="5">'65-1自立生活支援加算Ⅲ'!$B$2:$J$43</definedName>
    <definedName name="_xlnm.Print_Area" localSheetId="6">'65-2別紙　参考書類 '!$A$1:$BD$51</definedName>
    <definedName name="_xlnm.Print_Area" localSheetId="7">'65-3別紙　参考書類 (記載例と解説)'!$A$1:$BD$51</definedName>
    <definedName name="_xlnm.Print_Area" localSheetId="9">'67-1人員配置体制加算（共同生活援助）'!$A$1:$K$44</definedName>
    <definedName name="_xlnm.Print_Area" localSheetId="10">'67-2別添参考様式（人員配置体制確認表）'!$A$1:$BT$88</definedName>
    <definedName name="_xlnm.Print_Area" localSheetId="11">'67-3別添参考様式（人員配置体制確認表 （記載例））'!$A$1:$BT$88</definedName>
    <definedName name="_xlnm.Print_Area" localSheetId="12">'67-4参考表'!$A$1:$CC$38</definedName>
    <definedName name="_xlnm.Print_Area" localSheetId="13">'68地域移行支援体制加算'!$A$1:$F$11</definedName>
    <definedName name="_xlnm.Print_Area" localSheetId="14">'69地域生活支援拠点等に関連する加算の届出 '!$B$2:$AB$28</definedName>
    <definedName name="_xlnm.Print_Area" localSheetId="15">'70地域生活支援拠点等機能強化加算'!$A$1:$AD$53</definedName>
    <definedName name="_xlnm.Print_Area" localSheetId="16">'71地域体制強化共同支援加算'!$B$2:$Y$24</definedName>
    <definedName name="_xlnm.Print_Area" localSheetId="17">'72通院支援加算'!$A$1:$J$11</definedName>
    <definedName name="_xlnm.Print_Area" localSheetId="18">'73入院時情報提供書'!$A$1:$AK$100</definedName>
    <definedName name="_xlnm.Print_Area" localSheetId="19">'74入浴支援加算'!$A$1:$G$14</definedName>
    <definedName name="_xlnm.Print_Area" localSheetId="22">'77職場適応援助者養成研修修了者配置体制加算に関する届出書'!$A$1:$AH$18</definedName>
    <definedName name="_xlnm.Print_Area" localSheetId="0">'目次（61～78）'!$A$1:$C$49</definedName>
    <definedName name="Roman_01" localSheetId="5">#REF!</definedName>
    <definedName name="Roman_01" localSheetId="6">#REF!</definedName>
    <definedName name="Roman_01" localSheetId="7">#REF!</definedName>
    <definedName name="Roman_01" localSheetId="9">#REF!</definedName>
    <definedName name="Roman_01" localSheetId="10">#REF!</definedName>
    <definedName name="Roman_01" localSheetId="11">#REF!</definedName>
    <definedName name="Roman_01" localSheetId="12">#REF!</definedName>
    <definedName name="Roman_01" localSheetId="15">#REF!</definedName>
    <definedName name="Roman_01">#REF!</definedName>
    <definedName name="Roman_02">#REF!</definedName>
    <definedName name="Roman_03" localSheetId="5">#REF!</definedName>
    <definedName name="Roman_03" localSheetId="6">#REF!</definedName>
    <definedName name="Roman_03" localSheetId="7">#REF!</definedName>
    <definedName name="Roman_03" localSheetId="9">#REF!</definedName>
    <definedName name="Roman_03" localSheetId="10">#REF!</definedName>
    <definedName name="Roman_03" localSheetId="11">#REF!</definedName>
    <definedName name="Roman_03" localSheetId="12">#REF!</definedName>
    <definedName name="Roman_03" localSheetId="15">#REF!</definedName>
    <definedName name="Roman_03">#REF!</definedName>
    <definedName name="Roman_04" localSheetId="5">#REF!</definedName>
    <definedName name="Roman_04" localSheetId="6">#REF!</definedName>
    <definedName name="Roman_04" localSheetId="7">#REF!</definedName>
    <definedName name="Roman_04" localSheetId="9">#REF!</definedName>
    <definedName name="Roman_04" localSheetId="10">#REF!</definedName>
    <definedName name="Roman_04" localSheetId="11">#REF!</definedName>
    <definedName name="Roman_04" localSheetId="12">#REF!</definedName>
    <definedName name="Roman_04" localSheetId="15">#REF!</definedName>
    <definedName name="Roman_04">#REF!</definedName>
    <definedName name="Roman_06" localSheetId="5">#REF!</definedName>
    <definedName name="Roman_06" localSheetId="6">#REF!</definedName>
    <definedName name="Roman_06" localSheetId="7">#REF!</definedName>
    <definedName name="Roman_06" localSheetId="9">#REF!</definedName>
    <definedName name="Roman_06" localSheetId="10">#REF!</definedName>
    <definedName name="Roman_06" localSheetId="11">#REF!</definedName>
    <definedName name="Roman_06" localSheetId="12">#REF!</definedName>
    <definedName name="Roman_06" localSheetId="15">#REF!</definedName>
    <definedName name="Roman_06">#REF!</definedName>
    <definedName name="roman_09" localSheetId="5">#REF!</definedName>
    <definedName name="roman_09" localSheetId="6">#REF!</definedName>
    <definedName name="roman_09" localSheetId="7">#REF!</definedName>
    <definedName name="roman_09" localSheetId="9">#REF!</definedName>
    <definedName name="roman_09" localSheetId="10">#REF!</definedName>
    <definedName name="roman_09" localSheetId="11">#REF!</definedName>
    <definedName name="roman_09" localSheetId="12">#REF!</definedName>
    <definedName name="roman_09" localSheetId="15">#REF!</definedName>
    <definedName name="roman_09">#REF!</definedName>
    <definedName name="roman_11" localSheetId="5">#REF!</definedName>
    <definedName name="roman_11" localSheetId="6">#REF!</definedName>
    <definedName name="roman_11" localSheetId="7">#REF!</definedName>
    <definedName name="roman_11" localSheetId="9">#REF!</definedName>
    <definedName name="roman_11" localSheetId="10">#REF!</definedName>
    <definedName name="roman_11" localSheetId="11">#REF!</definedName>
    <definedName name="roman_11" localSheetId="12">#REF!</definedName>
    <definedName name="roman_11" localSheetId="15">#REF!</definedName>
    <definedName name="roman_11">#REF!</definedName>
    <definedName name="roman11" localSheetId="5">#REF!</definedName>
    <definedName name="roman11" localSheetId="6">#REF!</definedName>
    <definedName name="roman11" localSheetId="7">#REF!</definedName>
    <definedName name="roman11" localSheetId="9">#REF!</definedName>
    <definedName name="roman11" localSheetId="10">#REF!</definedName>
    <definedName name="roman11" localSheetId="11">#REF!</definedName>
    <definedName name="roman11" localSheetId="12">#REF!</definedName>
    <definedName name="roman11" localSheetId="15">#REF!</definedName>
    <definedName name="roman11">#REF!</definedName>
    <definedName name="Roman2_1" localSheetId="5">#REF!</definedName>
    <definedName name="Roman2_1" localSheetId="6">#REF!</definedName>
    <definedName name="Roman2_1" localSheetId="7">#REF!</definedName>
    <definedName name="Roman2_1" localSheetId="9">#REF!</definedName>
    <definedName name="Roman2_1" localSheetId="10">#REF!</definedName>
    <definedName name="Roman2_1" localSheetId="11">#REF!</definedName>
    <definedName name="Roman2_1" localSheetId="12">#REF!</definedName>
    <definedName name="Roman2_1" localSheetId="15">#REF!</definedName>
    <definedName name="Roman2_1">#REF!</definedName>
    <definedName name="Roman2_3" localSheetId="5">#REF!</definedName>
    <definedName name="Roman2_3" localSheetId="6">#REF!</definedName>
    <definedName name="Roman2_3" localSheetId="7">#REF!</definedName>
    <definedName name="Roman2_3" localSheetId="9">#REF!</definedName>
    <definedName name="Roman2_3" localSheetId="10">#REF!</definedName>
    <definedName name="Roman2_3" localSheetId="11">#REF!</definedName>
    <definedName name="Roman2_3" localSheetId="12">#REF!</definedName>
    <definedName name="Roman2_3" localSheetId="15">#REF!</definedName>
    <definedName name="Roman2_3">#REF!</definedName>
    <definedName name="roman31" localSheetId="5">#REF!</definedName>
    <definedName name="roman31" localSheetId="6">#REF!</definedName>
    <definedName name="roman31" localSheetId="7">#REF!</definedName>
    <definedName name="roman31" localSheetId="9">#REF!</definedName>
    <definedName name="roman31" localSheetId="10">#REF!</definedName>
    <definedName name="roman31" localSheetId="11">#REF!</definedName>
    <definedName name="roman31" localSheetId="12">#REF!</definedName>
    <definedName name="roman31" localSheetId="15">#REF!</definedName>
    <definedName name="roman31">#REF!</definedName>
    <definedName name="roman33" localSheetId="5">#REF!</definedName>
    <definedName name="roman33" localSheetId="6">#REF!</definedName>
    <definedName name="roman33" localSheetId="7">#REF!</definedName>
    <definedName name="roman33" localSheetId="9">#REF!</definedName>
    <definedName name="roman33" localSheetId="10">#REF!</definedName>
    <definedName name="roman33" localSheetId="11">#REF!</definedName>
    <definedName name="roman33" localSheetId="12">#REF!</definedName>
    <definedName name="roman33" localSheetId="15">#REF!</definedName>
    <definedName name="roman33">#REF!</definedName>
    <definedName name="roman4_3" localSheetId="5">#REF!</definedName>
    <definedName name="roman4_3" localSheetId="6">#REF!</definedName>
    <definedName name="roman4_3" localSheetId="7">#REF!</definedName>
    <definedName name="roman4_3" localSheetId="9">#REF!</definedName>
    <definedName name="roman4_3" localSheetId="10">#REF!</definedName>
    <definedName name="roman4_3" localSheetId="11">#REF!</definedName>
    <definedName name="roman4_3" localSheetId="12">#REF!</definedName>
    <definedName name="roman4_3" localSheetId="15">#REF!</definedName>
    <definedName name="roman4_3">#REF!</definedName>
    <definedName name="roman43">#REF!</definedName>
    <definedName name="roman7_1" localSheetId="5">#REF!</definedName>
    <definedName name="roman7_1" localSheetId="6">#REF!</definedName>
    <definedName name="roman7_1" localSheetId="7">#REF!</definedName>
    <definedName name="roman7_1" localSheetId="9">#REF!</definedName>
    <definedName name="roman7_1" localSheetId="10">#REF!</definedName>
    <definedName name="roman7_1" localSheetId="11">#REF!</definedName>
    <definedName name="roman7_1" localSheetId="12">#REF!</definedName>
    <definedName name="roman7_1" localSheetId="15">#REF!</definedName>
    <definedName name="roman7_1">#REF!</definedName>
    <definedName name="roman77" localSheetId="5">#REF!</definedName>
    <definedName name="roman77" localSheetId="6">#REF!</definedName>
    <definedName name="roman77" localSheetId="7">#REF!</definedName>
    <definedName name="roman77" localSheetId="9">#REF!</definedName>
    <definedName name="roman77" localSheetId="10">#REF!</definedName>
    <definedName name="roman77" localSheetId="11">#REF!</definedName>
    <definedName name="roman77" localSheetId="12">#REF!</definedName>
    <definedName name="roman77" localSheetId="15">#REF!</definedName>
    <definedName name="roman77">#REF!</definedName>
    <definedName name="romann_12" localSheetId="5">#REF!</definedName>
    <definedName name="romann_12" localSheetId="6">#REF!</definedName>
    <definedName name="romann_12" localSheetId="7">#REF!</definedName>
    <definedName name="romann_12" localSheetId="9">#REF!</definedName>
    <definedName name="romann_12" localSheetId="10">#REF!</definedName>
    <definedName name="romann_12" localSheetId="11">#REF!</definedName>
    <definedName name="romann_12" localSheetId="12">#REF!</definedName>
    <definedName name="romann_12" localSheetId="15">#REF!</definedName>
    <definedName name="romann_12">#REF!</definedName>
    <definedName name="romann_66" localSheetId="5">#REF!</definedName>
    <definedName name="romann_66" localSheetId="6">#REF!</definedName>
    <definedName name="romann_66" localSheetId="7">#REF!</definedName>
    <definedName name="romann_66" localSheetId="9">#REF!</definedName>
    <definedName name="romann_66" localSheetId="10">#REF!</definedName>
    <definedName name="romann_66" localSheetId="11">#REF!</definedName>
    <definedName name="romann_66" localSheetId="12">#REF!</definedName>
    <definedName name="romann_66" localSheetId="15">#REF!</definedName>
    <definedName name="romann_66">#REF!</definedName>
    <definedName name="romann33" localSheetId="5">#REF!</definedName>
    <definedName name="romann33" localSheetId="6">#REF!</definedName>
    <definedName name="romann33" localSheetId="7">#REF!</definedName>
    <definedName name="romann33" localSheetId="9">#REF!</definedName>
    <definedName name="romann33" localSheetId="10">#REF!</definedName>
    <definedName name="romann33" localSheetId="11">#REF!</definedName>
    <definedName name="romann33" localSheetId="12">#REF!</definedName>
    <definedName name="romann33" localSheetId="15">#REF!</definedName>
    <definedName name="romann33">#REF!</definedName>
    <definedName name="serv" localSheetId="5">#REF!</definedName>
    <definedName name="serv" localSheetId="6">#REF!</definedName>
    <definedName name="serv" localSheetId="7">#REF!</definedName>
    <definedName name="serv" localSheetId="9">#REF!</definedName>
    <definedName name="serv" localSheetId="10">#REF!</definedName>
    <definedName name="serv" localSheetId="11">#REF!</definedName>
    <definedName name="serv" localSheetId="12">#REF!</definedName>
    <definedName name="serv" localSheetId="15">#REF!</definedName>
    <definedName name="serv">#REF!</definedName>
    <definedName name="serv_" localSheetId="5">#REF!</definedName>
    <definedName name="serv_" localSheetId="6">#REF!</definedName>
    <definedName name="serv_" localSheetId="7">#REF!</definedName>
    <definedName name="serv_" localSheetId="9">#REF!</definedName>
    <definedName name="serv_" localSheetId="10">#REF!</definedName>
    <definedName name="serv_" localSheetId="11">#REF!</definedName>
    <definedName name="serv_" localSheetId="12">#REF!</definedName>
    <definedName name="serv_" localSheetId="15">#REF!</definedName>
    <definedName name="serv_">#REF!</definedName>
    <definedName name="Serv_LIST" localSheetId="5">#REF!</definedName>
    <definedName name="Serv_LIST" localSheetId="6">#REF!</definedName>
    <definedName name="Serv_LIST" localSheetId="7">#REF!</definedName>
    <definedName name="Serv_LIST" localSheetId="9">#REF!</definedName>
    <definedName name="Serv_LIST" localSheetId="10">#REF!</definedName>
    <definedName name="Serv_LIST" localSheetId="11">#REF!</definedName>
    <definedName name="Serv_LIST" localSheetId="12">#REF!</definedName>
    <definedName name="Serv_LIST" localSheetId="15">#REF!</definedName>
    <definedName name="Serv_LIST">#REF!</definedName>
    <definedName name="servo1" localSheetId="5">#REF!</definedName>
    <definedName name="servo1" localSheetId="6">#REF!</definedName>
    <definedName name="servo1" localSheetId="7">#REF!</definedName>
    <definedName name="servo1" localSheetId="9">#REF!</definedName>
    <definedName name="servo1" localSheetId="10">#REF!</definedName>
    <definedName name="servo1" localSheetId="11">#REF!</definedName>
    <definedName name="servo1" localSheetId="12">#REF!</definedName>
    <definedName name="servo1" localSheetId="15">#REF!</definedName>
    <definedName name="servo1">#REF!</definedName>
    <definedName name="siharai">#REF!</definedName>
    <definedName name="sikuchouson">#REF!</definedName>
    <definedName name="sinseisaki">#REF!</definedName>
    <definedName name="ｔａｂｉｅ＿04" localSheetId="5">#REF!</definedName>
    <definedName name="ｔａｂｉｅ＿04" localSheetId="6">#REF!</definedName>
    <definedName name="ｔａｂｉｅ＿04" localSheetId="7">#REF!</definedName>
    <definedName name="ｔａｂｉｅ＿04" localSheetId="9">#REF!</definedName>
    <definedName name="ｔａｂｉｅ＿04" localSheetId="10">#REF!</definedName>
    <definedName name="ｔａｂｉｅ＿04" localSheetId="11">#REF!</definedName>
    <definedName name="ｔａｂｉｅ＿04" localSheetId="12">#REF!</definedName>
    <definedName name="ｔａｂｉｅ＿04" localSheetId="15">#REF!</definedName>
    <definedName name="ｔａｂｉｅ＿04">#REF!</definedName>
    <definedName name="table_03" localSheetId="5">#REF!</definedName>
    <definedName name="table_03" localSheetId="6">#REF!</definedName>
    <definedName name="table_03" localSheetId="7">#REF!</definedName>
    <definedName name="table_03" localSheetId="9">#REF!</definedName>
    <definedName name="table_03" localSheetId="10">#REF!</definedName>
    <definedName name="table_03" localSheetId="11">#REF!</definedName>
    <definedName name="table_03" localSheetId="12">#REF!</definedName>
    <definedName name="table_03" localSheetId="15">#REF!</definedName>
    <definedName name="table_03">#REF!</definedName>
    <definedName name="table_06" localSheetId="5">#REF!</definedName>
    <definedName name="table_06" localSheetId="6">#REF!</definedName>
    <definedName name="table_06" localSheetId="7">#REF!</definedName>
    <definedName name="table_06" localSheetId="9">#REF!</definedName>
    <definedName name="table_06" localSheetId="10">#REF!</definedName>
    <definedName name="table_06" localSheetId="11">#REF!</definedName>
    <definedName name="table_06" localSheetId="12">#REF!</definedName>
    <definedName name="table_06" localSheetId="15">#REF!</definedName>
    <definedName name="table_06">#REF!</definedName>
    <definedName name="table2_3" localSheetId="5">#REF!</definedName>
    <definedName name="table2_3" localSheetId="6">#REF!</definedName>
    <definedName name="table2_3" localSheetId="7">#REF!</definedName>
    <definedName name="table2_3" localSheetId="9">#REF!</definedName>
    <definedName name="table2_3" localSheetId="10">#REF!</definedName>
    <definedName name="table2_3" localSheetId="11">#REF!</definedName>
    <definedName name="table2_3" localSheetId="12">#REF!</definedName>
    <definedName name="table2_3" localSheetId="15">#REF!</definedName>
    <definedName name="table2_3">#REF!</definedName>
    <definedName name="tapi2" localSheetId="5">#REF!</definedName>
    <definedName name="tapi2" localSheetId="6">#REF!</definedName>
    <definedName name="tapi2" localSheetId="7">#REF!</definedName>
    <definedName name="tapi2" localSheetId="9">#REF!</definedName>
    <definedName name="tapi2" localSheetId="10">#REF!</definedName>
    <definedName name="tapi2" localSheetId="11">#REF!</definedName>
    <definedName name="tapi2" localSheetId="12">#REF!</definedName>
    <definedName name="tapi2" localSheetId="15">#REF!</definedName>
    <definedName name="tapi2">#REF!</definedName>
    <definedName name="tebie_07">#REF!</definedName>
    <definedName name="tebie_o7" localSheetId="5">#REF!</definedName>
    <definedName name="tebie_o7" localSheetId="6">#REF!</definedName>
    <definedName name="tebie_o7" localSheetId="7">#REF!</definedName>
    <definedName name="tebie_o7" localSheetId="9">#REF!</definedName>
    <definedName name="tebie_o7" localSheetId="10">#REF!</definedName>
    <definedName name="tebie_o7" localSheetId="11">#REF!</definedName>
    <definedName name="tebie_o7" localSheetId="12">#REF!</definedName>
    <definedName name="tebie_o7" localSheetId="15">#REF!</definedName>
    <definedName name="tebie_o7">#REF!</definedName>
    <definedName name="tebie07">#REF!</definedName>
    <definedName name="tebie08" localSheetId="5">#REF!</definedName>
    <definedName name="tebie08" localSheetId="6">#REF!</definedName>
    <definedName name="tebie08" localSheetId="7">#REF!</definedName>
    <definedName name="tebie08" localSheetId="9">#REF!</definedName>
    <definedName name="tebie08" localSheetId="10">#REF!</definedName>
    <definedName name="tebie08" localSheetId="11">#REF!</definedName>
    <definedName name="tebie08" localSheetId="12">#REF!</definedName>
    <definedName name="tebie08" localSheetId="15">#REF!</definedName>
    <definedName name="tebie08">#REF!</definedName>
    <definedName name="tebie33" localSheetId="5">#REF!</definedName>
    <definedName name="tebie33" localSheetId="6">#REF!</definedName>
    <definedName name="tebie33" localSheetId="7">#REF!</definedName>
    <definedName name="tebie33" localSheetId="9">#REF!</definedName>
    <definedName name="tebie33" localSheetId="10">#REF!</definedName>
    <definedName name="tebie33" localSheetId="11">#REF!</definedName>
    <definedName name="tebie33" localSheetId="12">#REF!</definedName>
    <definedName name="tebie33" localSheetId="15">#REF!</definedName>
    <definedName name="tebie33">#REF!</definedName>
    <definedName name="tebiroo" localSheetId="5">#REF!</definedName>
    <definedName name="tebiroo" localSheetId="6">#REF!</definedName>
    <definedName name="tebiroo" localSheetId="7">#REF!</definedName>
    <definedName name="tebiroo" localSheetId="9">#REF!</definedName>
    <definedName name="tebiroo" localSheetId="10">#REF!</definedName>
    <definedName name="tebiroo" localSheetId="11">#REF!</definedName>
    <definedName name="tebiroo" localSheetId="12">#REF!</definedName>
    <definedName name="tebiroo" localSheetId="15">#REF!</definedName>
    <definedName name="tebiroo">#REF!</definedName>
    <definedName name="teble" localSheetId="5">#REF!</definedName>
    <definedName name="teble" localSheetId="6">#REF!</definedName>
    <definedName name="teble" localSheetId="7">#REF!</definedName>
    <definedName name="teble" localSheetId="9">#REF!</definedName>
    <definedName name="teble" localSheetId="10">#REF!</definedName>
    <definedName name="teble" localSheetId="11">#REF!</definedName>
    <definedName name="teble" localSheetId="12">#REF!</definedName>
    <definedName name="teble" localSheetId="15">#REF!</definedName>
    <definedName name="teble">#REF!</definedName>
    <definedName name="teble_09" localSheetId="5">#REF!</definedName>
    <definedName name="teble_09" localSheetId="6">#REF!</definedName>
    <definedName name="teble_09" localSheetId="7">#REF!</definedName>
    <definedName name="teble_09" localSheetId="9">#REF!</definedName>
    <definedName name="teble_09" localSheetId="10">#REF!</definedName>
    <definedName name="teble_09" localSheetId="11">#REF!</definedName>
    <definedName name="teble_09" localSheetId="12">#REF!</definedName>
    <definedName name="teble_09" localSheetId="15">#REF!</definedName>
    <definedName name="teble_09">#REF!</definedName>
    <definedName name="teble77" localSheetId="5">#REF!</definedName>
    <definedName name="teble77" localSheetId="6">#REF!</definedName>
    <definedName name="teble77" localSheetId="7">#REF!</definedName>
    <definedName name="teble77" localSheetId="9">#REF!</definedName>
    <definedName name="teble77" localSheetId="10">#REF!</definedName>
    <definedName name="teble77" localSheetId="11">#REF!</definedName>
    <definedName name="teble77" localSheetId="12">#REF!</definedName>
    <definedName name="teble77" localSheetId="15">#REF!</definedName>
    <definedName name="teble77">#REF!</definedName>
    <definedName name="yokohama">#REF!</definedName>
    <definedName name="あ">#REF!</definedName>
    <definedName name="こ">#REF!</definedName>
    <definedName name="看護時間" localSheetId="5">#REF!</definedName>
    <definedName name="看護時間" localSheetId="6">#REF!</definedName>
    <definedName name="看護時間" localSheetId="7">#REF!</definedName>
    <definedName name="看護時間">#REF!</definedName>
    <definedName name="食事" localSheetId="5">#REF!</definedName>
    <definedName name="食事" localSheetId="6">#REF!</definedName>
    <definedName name="食事" localSheetId="7">#REF!</definedName>
    <definedName name="食事" localSheetId="9">#REF!</definedName>
    <definedName name="食事" localSheetId="10">#REF!</definedName>
    <definedName name="食事" localSheetId="11">#REF!</definedName>
    <definedName name="食事" localSheetId="12">#REF!</definedName>
    <definedName name="食事" localSheetId="15">#REF!</definedName>
    <definedName name="食事">#REF!</definedName>
    <definedName name="体制等状況一覧">#REF!</definedName>
    <definedName name="町っ油" localSheetId="5">#REF!</definedName>
    <definedName name="町っ油" localSheetId="6">#REF!</definedName>
    <definedName name="町っ油" localSheetId="7">#REF!</definedName>
    <definedName name="町っ油" localSheetId="9">#REF!</definedName>
    <definedName name="町っ油" localSheetId="10">#REF!</definedName>
    <definedName name="町っ油" localSheetId="11">#REF!</definedName>
    <definedName name="町っ油" localSheetId="12">#REF!</definedName>
    <definedName name="町っ油" localSheetId="15">#REF!</definedName>
    <definedName name="町っ油">#REF!</definedName>
    <definedName name="利用日数記入例" localSheetId="5">#REF!</definedName>
    <definedName name="利用日数記入例" localSheetId="6">#REF!</definedName>
    <definedName name="利用日数記入例" localSheetId="7">#REF!</definedName>
    <definedName name="利用日数記入例" localSheetId="9">#REF!</definedName>
    <definedName name="利用日数記入例" localSheetId="10">#REF!</definedName>
    <definedName name="利用日数記入例" localSheetId="11">#REF!</definedName>
    <definedName name="利用日数記入例" localSheetId="12">#REF!</definedName>
    <definedName name="利用日数記入例" localSheetId="15">#REF!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3" i="63" l="1"/>
  <c r="Y45" i="63" s="1"/>
  <c r="Y28" i="63"/>
  <c r="BR28" i="60" l="1"/>
  <c r="BO28" i="60"/>
  <c r="BL28" i="60"/>
  <c r="BI28" i="60"/>
  <c r="BF28" i="60"/>
  <c r="BC28" i="60"/>
  <c r="AZ28" i="60"/>
  <c r="AW28" i="60"/>
  <c r="AT28" i="60"/>
  <c r="AQ28" i="60"/>
  <c r="AK28" i="60"/>
  <c r="AH28" i="60"/>
  <c r="AB28" i="60"/>
  <c r="Y28" i="60"/>
  <c r="S28" i="60"/>
  <c r="M28" i="60"/>
  <c r="BU27" i="60"/>
  <c r="BU26" i="60"/>
  <c r="BU25" i="60"/>
  <c r="BU24" i="60"/>
  <c r="BU23" i="60"/>
  <c r="BU22" i="60"/>
  <c r="BU21" i="60"/>
  <c r="BU20" i="60"/>
  <c r="BU19" i="60"/>
  <c r="BU18" i="60"/>
  <c r="BU17" i="60"/>
  <c r="BU16" i="60"/>
  <c r="BY5" i="60"/>
  <c r="AX73" i="59"/>
  <c r="AW73" i="59"/>
  <c r="AV73" i="59"/>
  <c r="AU73" i="59"/>
  <c r="AT73" i="59"/>
  <c r="AS73" i="59"/>
  <c r="AR73" i="59"/>
  <c r="AQ73" i="59"/>
  <c r="AP73" i="59"/>
  <c r="AO73" i="59"/>
  <c r="AN73" i="59"/>
  <c r="AM73" i="59"/>
  <c r="AL73" i="59"/>
  <c r="AK73" i="59"/>
  <c r="AJ73" i="59"/>
  <c r="AI73" i="59"/>
  <c r="AH73" i="59"/>
  <c r="AG73" i="59"/>
  <c r="AF73" i="59"/>
  <c r="AE73" i="59"/>
  <c r="AD73" i="59"/>
  <c r="AC73" i="59"/>
  <c r="AB73" i="59"/>
  <c r="AA73" i="59"/>
  <c r="Z73" i="59"/>
  <c r="Y73" i="59"/>
  <c r="X73" i="59"/>
  <c r="W73" i="59"/>
  <c r="AY72" i="59"/>
  <c r="BB72" i="59" s="1"/>
  <c r="BB71" i="59"/>
  <c r="AY71" i="59"/>
  <c r="AY70" i="59"/>
  <c r="BB70" i="59" s="1"/>
  <c r="BB69" i="59"/>
  <c r="AY69" i="59"/>
  <c r="AY68" i="59"/>
  <c r="BB68" i="59" s="1"/>
  <c r="BB67" i="59"/>
  <c r="AY67" i="59"/>
  <c r="AY66" i="59"/>
  <c r="BB66" i="59" s="1"/>
  <c r="AY65" i="59"/>
  <c r="AY73" i="59" s="1"/>
  <c r="AX59" i="59"/>
  <c r="AW59" i="59"/>
  <c r="AV59" i="59"/>
  <c r="AU59" i="59"/>
  <c r="AT59" i="59"/>
  <c r="AS59" i="59"/>
  <c r="AR59" i="59"/>
  <c r="AQ59" i="59"/>
  <c r="AP59" i="59"/>
  <c r="AO59" i="59"/>
  <c r="AN59" i="59"/>
  <c r="AM59" i="59"/>
  <c r="AL59" i="59"/>
  <c r="AK59" i="59"/>
  <c r="AJ59" i="59"/>
  <c r="AI59" i="59"/>
  <c r="AH59" i="59"/>
  <c r="AG59" i="59"/>
  <c r="AF59" i="59"/>
  <c r="AE59" i="59"/>
  <c r="AD59" i="59"/>
  <c r="AC59" i="59"/>
  <c r="AB59" i="59"/>
  <c r="AA59" i="59"/>
  <c r="Z59" i="59"/>
  <c r="Y59" i="59"/>
  <c r="X59" i="59"/>
  <c r="W59" i="59"/>
  <c r="AX58" i="59"/>
  <c r="AW58" i="59"/>
  <c r="AV58" i="59"/>
  <c r="AU58" i="59"/>
  <c r="AT58" i="59"/>
  <c r="AS58" i="59"/>
  <c r="AR58" i="59"/>
  <c r="AQ58" i="59"/>
  <c r="AP58" i="59"/>
  <c r="AO58" i="59"/>
  <c r="AN58" i="59"/>
  <c r="AM58" i="59"/>
  <c r="AL58" i="59"/>
  <c r="AK58" i="59"/>
  <c r="AJ58" i="59"/>
  <c r="AI58" i="59"/>
  <c r="AH58" i="59"/>
  <c r="AG58" i="59"/>
  <c r="AF58" i="59"/>
  <c r="AE58" i="59"/>
  <c r="AD58" i="59"/>
  <c r="AC58" i="59"/>
  <c r="AB58" i="59"/>
  <c r="AA58" i="59"/>
  <c r="Z58" i="59"/>
  <c r="Y58" i="59"/>
  <c r="X58" i="59"/>
  <c r="W58" i="59"/>
  <c r="AY57" i="59"/>
  <c r="BB57" i="59" s="1"/>
  <c r="AY56" i="59"/>
  <c r="BB56" i="59" s="1"/>
  <c r="AY55" i="59"/>
  <c r="BB55" i="59" s="1"/>
  <c r="AY54" i="59"/>
  <c r="BB54" i="59" s="1"/>
  <c r="AY53" i="59"/>
  <c r="BB53" i="59" s="1"/>
  <c r="AY52" i="59"/>
  <c r="BB52" i="59" s="1"/>
  <c r="AY51" i="59"/>
  <c r="BB51" i="59" s="1"/>
  <c r="AY50" i="59"/>
  <c r="BB50" i="59" s="1"/>
  <c r="AY49" i="59"/>
  <c r="BB49" i="59" s="1"/>
  <c r="AY48" i="59"/>
  <c r="BB48" i="59" s="1"/>
  <c r="AY47" i="59"/>
  <c r="BB47" i="59" s="1"/>
  <c r="AY46" i="59"/>
  <c r="BB46" i="59" s="1"/>
  <c r="AY45" i="59"/>
  <c r="BB45" i="59" s="1"/>
  <c r="AY44" i="59"/>
  <c r="BB44" i="59" s="1"/>
  <c r="AY43" i="59"/>
  <c r="BB43" i="59" s="1"/>
  <c r="AY42" i="59"/>
  <c r="BB42" i="59" s="1"/>
  <c r="AY41" i="59"/>
  <c r="BB41" i="59" s="1"/>
  <c r="AY40" i="59"/>
  <c r="BB40" i="59" s="1"/>
  <c r="AY39" i="59"/>
  <c r="BB39" i="59" s="1"/>
  <c r="AY38" i="59"/>
  <c r="BB38" i="59" s="1"/>
  <c r="AY37" i="59"/>
  <c r="AE16" i="59"/>
  <c r="AL16" i="59" s="1"/>
  <c r="AV15" i="59"/>
  <c r="BC15" i="59" s="1"/>
  <c r="AE15" i="59"/>
  <c r="AL15" i="59" s="1"/>
  <c r="L15" i="59"/>
  <c r="BA9" i="59"/>
  <c r="AW9" i="59"/>
  <c r="AS9" i="59"/>
  <c r="AO9" i="59"/>
  <c r="AK9" i="59"/>
  <c r="AG9" i="59"/>
  <c r="BE8" i="59"/>
  <c r="L8" i="59"/>
  <c r="BE7" i="59"/>
  <c r="BE6" i="59"/>
  <c r="AE14" i="59" s="1"/>
  <c r="AX73" i="58"/>
  <c r="AW73" i="58"/>
  <c r="AV73" i="58"/>
  <c r="AU73" i="58"/>
  <c r="AT73" i="58"/>
  <c r="AS73" i="58"/>
  <c r="AR73" i="58"/>
  <c r="AQ73" i="58"/>
  <c r="AP73" i="58"/>
  <c r="AO73" i="58"/>
  <c r="AN73" i="58"/>
  <c r="AM73" i="58"/>
  <c r="AL73" i="58"/>
  <c r="AK73" i="58"/>
  <c r="AJ73" i="58"/>
  <c r="AI73" i="58"/>
  <c r="AH73" i="58"/>
  <c r="AG73" i="58"/>
  <c r="AF73" i="58"/>
  <c r="AE73" i="58"/>
  <c r="AD73" i="58"/>
  <c r="AC73" i="58"/>
  <c r="AB73" i="58"/>
  <c r="AA73" i="58"/>
  <c r="Z73" i="58"/>
  <c r="Y73" i="58"/>
  <c r="X73" i="58"/>
  <c r="W73" i="58"/>
  <c r="BB72" i="58"/>
  <c r="AY72" i="58"/>
  <c r="AY71" i="58"/>
  <c r="BB71" i="58" s="1"/>
  <c r="AY70" i="58"/>
  <c r="BB70" i="58" s="1"/>
  <c r="BB69" i="58"/>
  <c r="AY69" i="58"/>
  <c r="BB68" i="58"/>
  <c r="AY68" i="58"/>
  <c r="AY67" i="58"/>
  <c r="BB67" i="58" s="1"/>
  <c r="AY66" i="58"/>
  <c r="BB66" i="58" s="1"/>
  <c r="AY65" i="58"/>
  <c r="BB65" i="58" s="1"/>
  <c r="AX59" i="58"/>
  <c r="AW59" i="58"/>
  <c r="AV59" i="58"/>
  <c r="AU59" i="58"/>
  <c r="AT59" i="58"/>
  <c r="AS59" i="58"/>
  <c r="AR59" i="58"/>
  <c r="AQ59" i="58"/>
  <c r="AP59" i="58"/>
  <c r="AO59" i="58"/>
  <c r="AN59" i="58"/>
  <c r="AM59" i="58"/>
  <c r="AL59" i="58"/>
  <c r="AK59" i="58"/>
  <c r="AJ59" i="58"/>
  <c r="AI59" i="58"/>
  <c r="AH59" i="58"/>
  <c r="AG59" i="58"/>
  <c r="AF59" i="58"/>
  <c r="AE59" i="58"/>
  <c r="AD59" i="58"/>
  <c r="AC59" i="58"/>
  <c r="AB59" i="58"/>
  <c r="AA59" i="58"/>
  <c r="Z59" i="58"/>
  <c r="Y59" i="58"/>
  <c r="X59" i="58"/>
  <c r="W59" i="58"/>
  <c r="AX58" i="58"/>
  <c r="AW58" i="58"/>
  <c r="AV58" i="58"/>
  <c r="AU58" i="58"/>
  <c r="AT58" i="58"/>
  <c r="AS58" i="58"/>
  <c r="AR58" i="58"/>
  <c r="AQ58" i="58"/>
  <c r="AP58" i="58"/>
  <c r="AO58" i="58"/>
  <c r="AN58" i="58"/>
  <c r="AM58" i="58"/>
  <c r="AL58" i="58"/>
  <c r="AK58" i="58"/>
  <c r="AJ58" i="58"/>
  <c r="AI58" i="58"/>
  <c r="AH58" i="58"/>
  <c r="AG58" i="58"/>
  <c r="AF58" i="58"/>
  <c r="AE58" i="58"/>
  <c r="AD58" i="58"/>
  <c r="AC58" i="58"/>
  <c r="AB58" i="58"/>
  <c r="AA58" i="58"/>
  <c r="Z58" i="58"/>
  <c r="Y58" i="58"/>
  <c r="X58" i="58"/>
  <c r="W58" i="58"/>
  <c r="AY57" i="58"/>
  <c r="BB57" i="58" s="1"/>
  <c r="AY56" i="58"/>
  <c r="BB56" i="58" s="1"/>
  <c r="BB55" i="58"/>
  <c r="AY55" i="58"/>
  <c r="AY54" i="58"/>
  <c r="BB54" i="58" s="1"/>
  <c r="AY53" i="58"/>
  <c r="BB53" i="58" s="1"/>
  <c r="AY52" i="58"/>
  <c r="BB52" i="58" s="1"/>
  <c r="BB51" i="58"/>
  <c r="AY51" i="58"/>
  <c r="AY50" i="58"/>
  <c r="BB50" i="58" s="1"/>
  <c r="AY49" i="58"/>
  <c r="BB49" i="58" s="1"/>
  <c r="AY48" i="58"/>
  <c r="BB48" i="58" s="1"/>
  <c r="BB47" i="58"/>
  <c r="AY47" i="58"/>
  <c r="AY46" i="58"/>
  <c r="BB46" i="58" s="1"/>
  <c r="AY45" i="58"/>
  <c r="BB45" i="58" s="1"/>
  <c r="AY44" i="58"/>
  <c r="BB44" i="58" s="1"/>
  <c r="AY43" i="58"/>
  <c r="BB43" i="58" s="1"/>
  <c r="BE43" i="58" s="1"/>
  <c r="BE58" i="58" s="1"/>
  <c r="AY42" i="58"/>
  <c r="BB42" i="58" s="1"/>
  <c r="BB41" i="58"/>
  <c r="AY41" i="58"/>
  <c r="AY40" i="58"/>
  <c r="BB40" i="58" s="1"/>
  <c r="AY39" i="58"/>
  <c r="BB39" i="58" s="1"/>
  <c r="AY38" i="58"/>
  <c r="BB38" i="58" s="1"/>
  <c r="BB37" i="58"/>
  <c r="AY37" i="58"/>
  <c r="AE16" i="58"/>
  <c r="AI16" i="58" s="1"/>
  <c r="BC15" i="58"/>
  <c r="AZ15" i="58"/>
  <c r="AV15" i="58"/>
  <c r="AE15" i="58"/>
  <c r="AI15" i="58" s="1"/>
  <c r="L15" i="58"/>
  <c r="AV14" i="58"/>
  <c r="BC14" i="58" s="1"/>
  <c r="AL14" i="58"/>
  <c r="AE14" i="58"/>
  <c r="AE17" i="58" s="1"/>
  <c r="BE9" i="58"/>
  <c r="AD31" i="58" s="1"/>
  <c r="BA9" i="58"/>
  <c r="AW9" i="58"/>
  <c r="AS9" i="58"/>
  <c r="AO9" i="58"/>
  <c r="AK9" i="58"/>
  <c r="AG9" i="58"/>
  <c r="BE8" i="58"/>
  <c r="L8" i="58"/>
  <c r="BE7" i="58"/>
  <c r="BE6" i="58"/>
  <c r="BE65" i="58" l="1"/>
  <c r="BE73" i="58" s="1"/>
  <c r="BB73" i="58"/>
  <c r="AT31" i="58"/>
  <c r="AY58" i="58"/>
  <c r="BG10" i="58"/>
  <c r="M26" i="58"/>
  <c r="I26" i="58" s="1"/>
  <c r="AZ29" i="60"/>
  <c r="AT30" i="60" s="1"/>
  <c r="BH43" i="58"/>
  <c r="AW29" i="60"/>
  <c r="AL15" i="58"/>
  <c r="AL17" i="58" s="1"/>
  <c r="BJ31" i="58"/>
  <c r="AZ15" i="59"/>
  <c r="S29" i="60"/>
  <c r="AI14" i="58"/>
  <c r="AI17" i="58" s="1"/>
  <c r="AC26" i="58"/>
  <c r="Y26" i="58" s="1"/>
  <c r="Y29" i="60"/>
  <c r="BC29" i="60"/>
  <c r="BC30" i="60" s="1"/>
  <c r="AY58" i="59"/>
  <c r="AB29" i="60"/>
  <c r="AB30" i="60" s="1"/>
  <c r="BF29" i="60"/>
  <c r="BU28" i="60"/>
  <c r="AH29" i="60"/>
  <c r="BI29" i="60"/>
  <c r="AY59" i="58"/>
  <c r="AK29" i="60"/>
  <c r="BL29" i="60"/>
  <c r="AS26" i="58"/>
  <c r="AY73" i="58"/>
  <c r="AZ14" i="58"/>
  <c r="BI26" i="58"/>
  <c r="BE26" i="58" s="1"/>
  <c r="AL16" i="58"/>
  <c r="N31" i="58"/>
  <c r="AQ29" i="60"/>
  <c r="BO29" i="60"/>
  <c r="AT29" i="60"/>
  <c r="BR29" i="60"/>
  <c r="BU29" i="60"/>
  <c r="BY32" i="60" s="1"/>
  <c r="S30" i="60"/>
  <c r="AE17" i="59"/>
  <c r="AL14" i="59"/>
  <c r="AL17" i="59" s="1"/>
  <c r="AI14" i="59"/>
  <c r="AI17" i="59" s="1"/>
  <c r="BB58" i="59"/>
  <c r="BH43" i="59"/>
  <c r="BE43" i="59"/>
  <c r="BE51" i="59"/>
  <c r="AV16" i="59" s="1"/>
  <c r="BH51" i="59"/>
  <c r="BE9" i="59"/>
  <c r="AI15" i="59"/>
  <c r="AI16" i="59"/>
  <c r="BB37" i="59"/>
  <c r="BB59" i="59" s="1"/>
  <c r="BB65" i="59"/>
  <c r="AY59" i="59"/>
  <c r="BB58" i="58"/>
  <c r="BH51" i="58"/>
  <c r="BH58" i="58" s="1"/>
  <c r="BQ14" i="58"/>
  <c r="AS28" i="58"/>
  <c r="AO28" i="58" s="1"/>
  <c r="M28" i="58"/>
  <c r="I28" i="58" s="1"/>
  <c r="BI28" i="58"/>
  <c r="BE28" i="58" s="1"/>
  <c r="AC28" i="58"/>
  <c r="Y28" i="58" s="1"/>
  <c r="BB59" i="58"/>
  <c r="AO26" i="58"/>
  <c r="BE51" i="58"/>
  <c r="AV16" i="58" s="1"/>
  <c r="AS27" i="58" l="1"/>
  <c r="AO27" i="58" s="1"/>
  <c r="AC27" i="58"/>
  <c r="BL30" i="60"/>
  <c r="BI27" i="58"/>
  <c r="BE27" i="58" s="1"/>
  <c r="BE29" i="58" s="1"/>
  <c r="AK30" i="60"/>
  <c r="AO29" i="58"/>
  <c r="M27" i="58"/>
  <c r="I27" i="58" s="1"/>
  <c r="I29" i="58" s="1"/>
  <c r="AZ16" i="59"/>
  <c r="BC16" i="59"/>
  <c r="AV14" i="59"/>
  <c r="BE58" i="59"/>
  <c r="BI27" i="59"/>
  <c r="BE27" i="59" s="1"/>
  <c r="AC27" i="59"/>
  <c r="Y27" i="59" s="1"/>
  <c r="AS27" i="59"/>
  <c r="AO27" i="59" s="1"/>
  <c r="M27" i="59"/>
  <c r="I27" i="59" s="1"/>
  <c r="BB73" i="59"/>
  <c r="BE65" i="59"/>
  <c r="BE73" i="59" s="1"/>
  <c r="BI26" i="59"/>
  <c r="AC26" i="59"/>
  <c r="BG10" i="59"/>
  <c r="AS26" i="59"/>
  <c r="M26" i="59"/>
  <c r="BH58" i="59"/>
  <c r="AS29" i="58"/>
  <c r="AV17" i="58"/>
  <c r="BC16" i="58"/>
  <c r="BC17" i="58" s="1"/>
  <c r="AZ16" i="58"/>
  <c r="AZ17" i="58" s="1"/>
  <c r="BM14" i="58"/>
  <c r="BM15" i="58" s="1"/>
  <c r="BQ15" i="58"/>
  <c r="Y27" i="58" l="1"/>
  <c r="Y29" i="58" s="1"/>
  <c r="AC29" i="58"/>
  <c r="BI29" i="58"/>
  <c r="M29" i="58"/>
  <c r="AZ14" i="59"/>
  <c r="AZ17" i="59" s="1"/>
  <c r="BC14" i="59"/>
  <c r="BC17" i="59" s="1"/>
  <c r="AV17" i="59"/>
  <c r="AO26" i="59"/>
  <c r="AO29" i="59" s="1"/>
  <c r="AT31" i="59" s="1"/>
  <c r="BE26" i="59"/>
  <c r="I26" i="59"/>
  <c r="Y26" i="59"/>
  <c r="Y29" i="59" s="1"/>
  <c r="AD31" i="59" s="1"/>
  <c r="BI28" i="59"/>
  <c r="BE28" i="59" s="1"/>
  <c r="AC28" i="59"/>
  <c r="Y28" i="59" s="1"/>
  <c r="BQ14" i="59"/>
  <c r="AS28" i="59"/>
  <c r="AO28" i="59" s="1"/>
  <c r="M28" i="59"/>
  <c r="I28" i="59" s="1"/>
  <c r="BE29" i="59" l="1"/>
  <c r="BJ31" i="59" s="1"/>
  <c r="BQ15" i="59"/>
  <c r="BM14" i="59"/>
  <c r="BM15" i="59" s="1"/>
  <c r="AC29" i="59"/>
  <c r="BI29" i="59"/>
  <c r="I29" i="59"/>
  <c r="N31" i="59" s="1"/>
  <c r="M29" i="59"/>
  <c r="AS29" i="59"/>
  <c r="AO33" i="55" l="1"/>
  <c r="AO34" i="55" s="1"/>
  <c r="AJ33" i="55"/>
  <c r="AE33" i="55"/>
  <c r="AE34" i="55" s="1"/>
  <c r="Z33" i="55"/>
  <c r="Z34" i="55" s="1"/>
  <c r="U33" i="55"/>
  <c r="U34" i="55" s="1"/>
  <c r="P33" i="55"/>
  <c r="J33" i="55"/>
  <c r="AT32" i="55"/>
  <c r="AT31" i="55"/>
  <c r="AT30" i="55"/>
  <c r="AT29" i="55"/>
  <c r="AT28" i="55"/>
  <c r="AT27" i="55"/>
  <c r="AT26" i="55"/>
  <c r="AT25" i="55"/>
  <c r="AT24" i="55"/>
  <c r="AT23" i="55"/>
  <c r="AT22" i="55"/>
  <c r="AT21" i="55"/>
  <c r="E17" i="55"/>
  <c r="BB16" i="55"/>
  <c r="AD16" i="55"/>
  <c r="AX15" i="55"/>
  <c r="U45" i="55" s="1"/>
  <c r="AD49" i="55" s="1"/>
  <c r="AH13" i="55"/>
  <c r="AK10" i="55"/>
  <c r="U45" i="54"/>
  <c r="AD49" i="54" s="1"/>
  <c r="Z34" i="54"/>
  <c r="AO33" i="54"/>
  <c r="AO34" i="54" s="1"/>
  <c r="AJ33" i="54"/>
  <c r="AE33" i="54"/>
  <c r="AE34" i="54" s="1"/>
  <c r="Z33" i="54"/>
  <c r="U33" i="54"/>
  <c r="P33" i="54"/>
  <c r="J33" i="54"/>
  <c r="AT32" i="54"/>
  <c r="AT31" i="54"/>
  <c r="AT30" i="54"/>
  <c r="AT29" i="54"/>
  <c r="AT28" i="54"/>
  <c r="AT27" i="54"/>
  <c r="AT26" i="54"/>
  <c r="AT25" i="54"/>
  <c r="AT24" i="54"/>
  <c r="AT23" i="54"/>
  <c r="AT22" i="54"/>
  <c r="AT21" i="54"/>
  <c r="AT33" i="54" s="1"/>
  <c r="E17" i="54"/>
  <c r="AD16" i="54"/>
  <c r="AX15" i="54"/>
  <c r="BB16" i="54" s="1"/>
  <c r="AH13" i="54"/>
  <c r="AK10" i="54"/>
  <c r="J41" i="53"/>
  <c r="I41" i="53"/>
  <c r="I42" i="53" s="1"/>
  <c r="I37" i="53"/>
  <c r="J36" i="53"/>
  <c r="I36" i="53"/>
  <c r="J31" i="53"/>
  <c r="I31" i="53"/>
  <c r="I32" i="53" s="1"/>
  <c r="J26" i="53"/>
  <c r="I26" i="53"/>
  <c r="I27" i="53" s="1"/>
  <c r="E21" i="53" a="1"/>
  <c r="E21" i="53" s="1"/>
  <c r="AT33" i="55" l="1"/>
  <c r="AJ34" i="54"/>
  <c r="U34" i="54"/>
  <c r="AJ34" i="55"/>
  <c r="P34" i="55"/>
  <c r="AT34" i="55" s="1"/>
  <c r="AX35" i="55" s="1"/>
  <c r="P34" i="54"/>
  <c r="AT34" i="54" l="1"/>
  <c r="AX35" i="54" s="1"/>
  <c r="S18" i="50"/>
  <c r="S13" i="50"/>
  <c r="S12" i="5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00000000-0006-0000-0A00-00000100000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00000000-0006-0000-0B00-00000100000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sharedStrings.xml><?xml version="1.0" encoding="utf-8"?>
<sst xmlns="http://schemas.openxmlformats.org/spreadsheetml/2006/main" count="1626" uniqueCount="682">
  <si>
    <t>日</t>
    <rPh sb="0" eb="1">
      <t>ニチ</t>
    </rPh>
    <phoneticPr fontId="5"/>
  </si>
  <si>
    <t>月</t>
    <rPh sb="0" eb="1">
      <t>ツキ</t>
    </rPh>
    <phoneticPr fontId="5"/>
  </si>
  <si>
    <t>年</t>
    <rPh sb="0" eb="1">
      <t>ネン</t>
    </rPh>
    <phoneticPr fontId="5"/>
  </si>
  <si>
    <t>　　年　　月　　日</t>
    <rPh sb="2" eb="3">
      <t>ネン</t>
    </rPh>
    <rPh sb="5" eb="6">
      <t>ガツ</t>
    </rPh>
    <rPh sb="8" eb="9">
      <t>ニチ</t>
    </rPh>
    <phoneticPr fontId="5"/>
  </si>
  <si>
    <t>異動区分</t>
    <rPh sb="0" eb="2">
      <t>イドウ</t>
    </rPh>
    <rPh sb="2" eb="4">
      <t>クブン</t>
    </rPh>
    <phoneticPr fontId="5"/>
  </si>
  <si>
    <t>職種</t>
    <rPh sb="0" eb="2">
      <t>ショクシュ</t>
    </rPh>
    <phoneticPr fontId="5"/>
  </si>
  <si>
    <t>氏名</t>
    <rPh sb="0" eb="2">
      <t>シメイ</t>
    </rPh>
    <phoneticPr fontId="5"/>
  </si>
  <si>
    <t>修了した研修の名称</t>
    <rPh sb="0" eb="2">
      <t>シュウリョウ</t>
    </rPh>
    <rPh sb="4" eb="6">
      <t>ケンシュウ</t>
    </rPh>
    <rPh sb="7" eb="9">
      <t>メイショウ</t>
    </rPh>
    <phoneticPr fontId="5"/>
  </si>
  <si>
    <t>合計</t>
    <rPh sb="0" eb="2">
      <t>ゴウケイ</t>
    </rPh>
    <phoneticPr fontId="5"/>
  </si>
  <si>
    <t>＜その他の職員＞</t>
    <rPh sb="3" eb="4">
      <t>タ</t>
    </rPh>
    <rPh sb="5" eb="7">
      <t>ショクイン</t>
    </rPh>
    <phoneticPr fontId="5"/>
  </si>
  <si>
    <t>事業所名</t>
    <phoneticPr fontId="5"/>
  </si>
  <si>
    <t>事業所の名称</t>
    <rPh sb="0" eb="3">
      <t>ジギョウショ</t>
    </rPh>
    <rPh sb="4" eb="6">
      <t>メイショウ</t>
    </rPh>
    <phoneticPr fontId="5"/>
  </si>
  <si>
    <t>人</t>
    <rPh sb="0" eb="1">
      <t>ニン</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</si>
  <si>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</si>
  <si>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t>
    <phoneticPr fontId="5"/>
  </si>
  <si>
    <t>計</t>
    <rPh sb="0" eb="1">
      <t>ケイ</t>
    </rPh>
    <phoneticPr fontId="5"/>
  </si>
  <si>
    <t>添付書類</t>
  </si>
  <si>
    <t>年</t>
    <rPh sb="0" eb="1">
      <t>ネン</t>
    </rPh>
    <phoneticPr fontId="25"/>
  </si>
  <si>
    <t>月</t>
    <rPh sb="0" eb="1">
      <t>ガツ</t>
    </rPh>
    <phoneticPr fontId="25"/>
  </si>
  <si>
    <t>日</t>
    <rPh sb="0" eb="1">
      <t>ニチ</t>
    </rPh>
    <phoneticPr fontId="25"/>
  </si>
  <si>
    <t>事業所名</t>
    <rPh sb="0" eb="3">
      <t>ジギョウショ</t>
    </rPh>
    <rPh sb="3" eb="4">
      <t>メイ</t>
    </rPh>
    <phoneticPr fontId="25"/>
  </si>
  <si>
    <t>項目</t>
    <rPh sb="0" eb="2">
      <t>コウモク</t>
    </rPh>
    <phoneticPr fontId="25"/>
  </si>
  <si>
    <t>合計</t>
    <rPh sb="0" eb="2">
      <t>ゴウケイ</t>
    </rPh>
    <phoneticPr fontId="25"/>
  </si>
  <si>
    <t>月</t>
    <rPh sb="0" eb="1">
      <t>ツキ</t>
    </rPh>
    <phoneticPr fontId="25"/>
  </si>
  <si>
    <t>人</t>
  </si>
  <si>
    <t>１　事業所名</t>
    <rPh sb="2" eb="5">
      <t>ジギョウショ</t>
    </rPh>
    <rPh sb="5" eb="6">
      <t>メイ</t>
    </rPh>
    <phoneticPr fontId="5"/>
  </si>
  <si>
    <t>１　新規　　　　　２　変更　　　　　３　終了</t>
    <rPh sb="2" eb="4">
      <t>シンキ</t>
    </rPh>
    <rPh sb="11" eb="13">
      <t>ヘンコウ</t>
    </rPh>
    <rPh sb="20" eb="22">
      <t>シュウリョウ</t>
    </rPh>
    <phoneticPr fontId="5"/>
  </si>
  <si>
    <t>＜雇用されている障害者又は障害者であった者＞</t>
    <rPh sb="1" eb="3">
      <t>コヨウ</t>
    </rPh>
    <rPh sb="8" eb="11">
      <t>ショウガイシャ</t>
    </rPh>
    <rPh sb="11" eb="12">
      <t>マタ</t>
    </rPh>
    <rPh sb="13" eb="16">
      <t>ショウガイシャ</t>
    </rPh>
    <rPh sb="20" eb="21">
      <t>シャ</t>
    </rPh>
    <phoneticPr fontId="5"/>
  </si>
  <si>
    <t>受講
年度</t>
    <rPh sb="0" eb="2">
      <t>ジュコウ</t>
    </rPh>
    <rPh sb="3" eb="5">
      <t>ネンド</t>
    </rPh>
    <phoneticPr fontId="25"/>
  </si>
  <si>
    <t>研修の
実施主体</t>
    <phoneticPr fontId="25"/>
  </si>
  <si>
    <t>５　研修の実施</t>
    <rPh sb="2" eb="4">
      <t>ケンシュウ</t>
    </rPh>
    <rPh sb="5" eb="7">
      <t>ジッシ</t>
    </rPh>
    <phoneticPr fontId="25"/>
  </si>
  <si>
    <t>　直上により配置した者のいずれかにより、当該事業所等の従業者に対し、障害者に対する配慮等に関する研修を年１回以上行っている。</t>
    <phoneticPr fontId="25"/>
  </si>
  <si>
    <t>確認欄</t>
    <rPh sb="0" eb="2">
      <t>カクニン</t>
    </rPh>
    <rPh sb="2" eb="3">
      <t>ラン</t>
    </rPh>
    <phoneticPr fontId="25"/>
  </si>
  <si>
    <t>共同生活援助用</t>
    <rPh sb="0" eb="2">
      <t>キョウドウ</t>
    </rPh>
    <rPh sb="2" eb="4">
      <t>セイカツ</t>
    </rPh>
    <rPh sb="4" eb="6">
      <t>エンジョ</t>
    </rPh>
    <rPh sb="6" eb="7">
      <t>ヨウ</t>
    </rPh>
    <phoneticPr fontId="25"/>
  </si>
  <si>
    <t>ピアサポート実施加算に関する届出書（共同生活援助）</t>
    <rPh sb="6" eb="8">
      <t>ジッシ</t>
    </rPh>
    <rPh sb="8" eb="10">
      <t>カサン</t>
    </rPh>
    <rPh sb="11" eb="12">
      <t>カン</t>
    </rPh>
    <rPh sb="14" eb="16">
      <t>トドケデ</t>
    </rPh>
    <rPh sb="16" eb="17">
      <t>ショ</t>
    </rPh>
    <phoneticPr fontId="5"/>
  </si>
  <si>
    <t>２　異動区分</t>
    <rPh sb="2" eb="4">
      <t>イドウ</t>
    </rPh>
    <rPh sb="4" eb="6">
      <t>クブン</t>
    </rPh>
    <phoneticPr fontId="5"/>
  </si>
  <si>
    <t>３　算定要件</t>
    <rPh sb="2" eb="4">
      <t>サンテイ</t>
    </rPh>
    <rPh sb="4" eb="6">
      <t>ヨウケン</t>
    </rPh>
    <phoneticPr fontId="25"/>
  </si>
  <si>
    <t>自立生活支援加算（Ⅲ）の加算届出をし、受理されている。</t>
    <phoneticPr fontId="25"/>
  </si>
  <si>
    <t>確認</t>
    <rPh sb="0" eb="2">
      <t>カクニン</t>
    </rPh>
    <phoneticPr fontId="25"/>
  </si>
  <si>
    <t>４　障害者ピア
　サポート研修
　修了職員</t>
    <rPh sb="2" eb="5">
      <t>ショウガイシャ</t>
    </rPh>
    <rPh sb="13" eb="15">
      <t>ケンシュウ</t>
    </rPh>
    <rPh sb="17" eb="19">
      <t>シュウリョウ</t>
    </rPh>
    <rPh sb="19" eb="21">
      <t>ショクイン</t>
    </rPh>
    <phoneticPr fontId="5"/>
  </si>
  <si>
    <t>　直上により配置した者のいずれかにより、当該指定共同生活援助等の従業者に対し、障害者に対する配慮等に関する研修を年１回以上行っている。</t>
    <rPh sb="24" eb="30">
      <t>キョウドウセイカツエンジョ</t>
    </rPh>
    <phoneticPr fontId="25"/>
  </si>
  <si>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5"/>
  </si>
  <si>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5"/>
  </si>
  <si>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</si>
  <si>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ピアサポート実施加算に関する届出書（共同生活援助）</t>
    <phoneticPr fontId="5"/>
  </si>
  <si>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25"/>
  </si>
  <si>
    <t>　　年　　　　月　　　　日</t>
    <rPh sb="2" eb="3">
      <t>ネン</t>
    </rPh>
    <rPh sb="7" eb="8">
      <t>ガツ</t>
    </rPh>
    <rPh sb="12" eb="13">
      <t>ニチ</t>
    </rPh>
    <phoneticPr fontId="5"/>
  </si>
  <si>
    <t>ピアサポート実施加算に関する届出書</t>
    <rPh sb="6" eb="8">
      <t>ジッシ</t>
    </rPh>
    <rPh sb="8" eb="10">
      <t>カサン</t>
    </rPh>
    <rPh sb="11" eb="12">
      <t>カン</t>
    </rPh>
    <rPh sb="14" eb="16">
      <t>トドケデ</t>
    </rPh>
    <rPh sb="16" eb="17">
      <t>ショ</t>
    </rPh>
    <phoneticPr fontId="5"/>
  </si>
  <si>
    <t>３　サービス費
　区分</t>
    <rPh sb="6" eb="7">
      <t>ヒ</t>
    </rPh>
    <rPh sb="9" eb="11">
      <t>クブン</t>
    </rPh>
    <phoneticPr fontId="5"/>
  </si>
  <si>
    <t>ピアサポート実施加算に関する届出書（自立訓練（機能訓練）、自立訓練（生活訓練）、就労継続支援Ｂ型）</t>
    <phoneticPr fontId="5"/>
  </si>
  <si>
    <t>共同生活援助用</t>
    <rPh sb="0" eb="6">
      <t>キョウドウセイカツエンジョ</t>
    </rPh>
    <rPh sb="6" eb="7">
      <t>ヨウ</t>
    </rPh>
    <phoneticPr fontId="25"/>
  </si>
  <si>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5"/>
  </si>
  <si>
    <t>３　障害者ピア
　サポート研修
　修了職員</t>
    <rPh sb="2" eb="5">
      <t>ショウガイシャ</t>
    </rPh>
    <rPh sb="13" eb="15">
      <t>ケンシュウ</t>
    </rPh>
    <rPh sb="17" eb="19">
      <t>シュウリョウ</t>
    </rPh>
    <rPh sb="19" eb="20">
      <t>ショク</t>
    </rPh>
    <rPh sb="20" eb="21">
      <t>イン</t>
    </rPh>
    <phoneticPr fontId="5"/>
  </si>
  <si>
    <t>４　研修の実施</t>
    <rPh sb="2" eb="4">
      <t>ケンシュウ</t>
    </rPh>
    <rPh sb="5" eb="7">
      <t>ジッシ</t>
    </rPh>
    <phoneticPr fontId="25"/>
  </si>
  <si>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5"/>
  </si>
  <si>
    <t>退居後ピアサポート実施加算に関する届出書（共同生活援助）</t>
    <rPh sb="21" eb="27">
      <t>キョウドウセイカツエンジョ</t>
    </rPh>
    <phoneticPr fontId="5"/>
  </si>
  <si>
    <t>年　　月　　日</t>
    <rPh sb="0" eb="1">
      <t>ネン</t>
    </rPh>
    <rPh sb="3" eb="4">
      <t>ツキ</t>
    </rPh>
    <rPh sb="6" eb="7">
      <t>ニチ</t>
    </rPh>
    <phoneticPr fontId="25"/>
  </si>
  <si>
    <t>高次脳機能障害者支援体制加算に関する届出書</t>
    <rPh sb="0" eb="5">
      <t>コウジノウキノウ</t>
    </rPh>
    <phoneticPr fontId="25"/>
  </si>
  <si>
    <t>事業所の名称</t>
  </si>
  <si>
    <t>サービスの種類</t>
  </si>
  <si>
    <r>
      <t>多機能型の実施　</t>
    </r>
    <r>
      <rPr>
        <sz val="8"/>
        <rFont val="HGｺﾞｼｯｸM"/>
        <family val="3"/>
        <charset val="128"/>
      </rPr>
      <t>※1</t>
    </r>
    <phoneticPr fontId="36"/>
  </si>
  <si>
    <t>有・無</t>
    <phoneticPr fontId="25"/>
  </si>
  <si>
    <r>
      <t xml:space="preserve">異　動　区　分 </t>
    </r>
    <r>
      <rPr>
        <sz val="8"/>
        <rFont val="HGｺﾞｼｯｸM"/>
        <family val="3"/>
        <charset val="128"/>
      </rPr>
      <t>※2</t>
    </r>
    <phoneticPr fontId="36"/>
  </si>
  <si>
    <t>１　新規　　　　２　変更　　　　３　終了</t>
    <phoneticPr fontId="36"/>
  </si>
  <si>
    <t>１　利用者の状況</t>
  </si>
  <si>
    <t>当該事業所の前年度の平均実利用者数　(A)</t>
  </si>
  <si>
    <t>うち３０％　　　　　(B)＝ (A)×0.3</t>
    <phoneticPr fontId="25"/>
  </si>
  <si>
    <t>加算要件に該当する利用者の数 (C)＝(E)／(D)</t>
    <phoneticPr fontId="25"/>
  </si>
  <si>
    <t>(C)＞＝(B)</t>
    <phoneticPr fontId="25"/>
  </si>
  <si>
    <t xml:space="preserve"> 加算要件に該当する利用者の前年度利用日の合計 (E)</t>
    <rPh sb="10" eb="13">
      <t>リヨウシャ</t>
    </rPh>
    <rPh sb="21" eb="23">
      <t>ゴウケイ</t>
    </rPh>
    <phoneticPr fontId="25"/>
  </si>
  <si>
    <t xml:space="preserve"> 前年度の当該サービスの開所日数　　　　の合計 (D)</t>
    <rPh sb="5" eb="7">
      <t>トウガイ</t>
    </rPh>
    <rPh sb="21" eb="23">
      <t>ゴウケイ</t>
    </rPh>
    <phoneticPr fontId="25"/>
  </si>
  <si>
    <t>２　加配される従業者の配置状況</t>
    <rPh sb="11" eb="13">
      <t>ハイチ</t>
    </rPh>
    <phoneticPr fontId="25"/>
  </si>
  <si>
    <t>利用者数 (A)　÷　50　＝ (F)</t>
    <phoneticPr fontId="25"/>
  </si>
  <si>
    <t>加配される従業者の数 (G)</t>
    <phoneticPr fontId="25"/>
  </si>
  <si>
    <t>(G)＞＝(F)</t>
    <phoneticPr fontId="25"/>
  </si>
  <si>
    <t>３　加配される従業者の要件</t>
    <rPh sb="11" eb="13">
      <t>ヨウケン</t>
    </rPh>
    <phoneticPr fontId="25"/>
  </si>
  <si>
    <t>加配される従業者の氏名</t>
    <phoneticPr fontId="25"/>
  </si>
  <si>
    <t>加配される従業者の研修の受講状況</t>
    <rPh sb="9" eb="11">
      <t>ケンシュウ</t>
    </rPh>
    <rPh sb="12" eb="14">
      <t>ジュコウ</t>
    </rPh>
    <rPh sb="14" eb="16">
      <t>ジョウキョウ</t>
    </rPh>
    <phoneticPr fontId="25"/>
  </si>
  <si>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5"/>
  </si>
  <si>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5"/>
  </si>
  <si>
    <t>従業者の勤務体制一覧表</t>
    <rPh sb="0" eb="3">
      <t>ジュウギョウシャ</t>
    </rPh>
    <phoneticPr fontId="3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</si>
  <si>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36"/>
  </si>
  <si>
    <t>　　　</t>
    <phoneticPr fontId="36"/>
  </si>
  <si>
    <t>高次脳機能障害者支援体制加算に関する届出書</t>
    <phoneticPr fontId="5"/>
  </si>
  <si>
    <t>　　年　　月　　日</t>
    <rPh sb="2" eb="3">
      <t>ネン</t>
    </rPh>
    <rPh sb="5" eb="6">
      <t>ツキ</t>
    </rPh>
    <rPh sb="8" eb="9">
      <t>ヒ</t>
    </rPh>
    <phoneticPr fontId="25"/>
  </si>
  <si>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5"/>
  </si>
  <si>
    <t>１．人員配置体制の確認</t>
    <rPh sb="9" eb="11">
      <t>カクニン</t>
    </rPh>
    <phoneticPr fontId="25"/>
  </si>
  <si>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5"/>
  </si>
  <si>
    <t>⑴</t>
    <phoneticPr fontId="5"/>
  </si>
  <si>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5"/>
  </si>
  <si>
    <t>一人目</t>
    <rPh sb="0" eb="2">
      <t>ヒトリ</t>
    </rPh>
    <rPh sb="2" eb="3">
      <t>メ</t>
    </rPh>
    <phoneticPr fontId="25"/>
  </si>
  <si>
    <t>氏名</t>
    <rPh sb="0" eb="2">
      <t>シメイ</t>
    </rPh>
    <phoneticPr fontId="25"/>
  </si>
  <si>
    <t>社会福祉士又は精神保健福祉士の資格要件の確認</t>
    <phoneticPr fontId="25"/>
  </si>
  <si>
    <t>有　・　無</t>
    <rPh sb="0" eb="1">
      <t>アリ</t>
    </rPh>
    <rPh sb="4" eb="5">
      <t>ナ</t>
    </rPh>
    <phoneticPr fontId="25"/>
  </si>
  <si>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5"/>
  </si>
  <si>
    <t>有（世話人・生活支援員）　
・　無</t>
    <rPh sb="0" eb="1">
      <t>アリ</t>
    </rPh>
    <rPh sb="2" eb="5">
      <t>セワニン</t>
    </rPh>
    <rPh sb="6" eb="11">
      <t>セイカツシエンイン</t>
    </rPh>
    <rPh sb="16" eb="17">
      <t>ナ</t>
    </rPh>
    <phoneticPr fontId="25"/>
  </si>
  <si>
    <t>二人目</t>
    <rPh sb="0" eb="2">
      <t>フタリ</t>
    </rPh>
    <rPh sb="2" eb="3">
      <t>メ</t>
    </rPh>
    <phoneticPr fontId="25"/>
  </si>
  <si>
    <t>⑵</t>
    <phoneticPr fontId="25"/>
  </si>
  <si>
    <t>配置割合　（別添にて確認）</t>
    <rPh sb="0" eb="2">
      <t>ハイチ</t>
    </rPh>
    <rPh sb="2" eb="4">
      <t>ワリアイ</t>
    </rPh>
    <rPh sb="6" eb="8">
      <t>ベッテン</t>
    </rPh>
    <rPh sb="10" eb="12">
      <t>カクニン</t>
    </rPh>
    <phoneticPr fontId="25"/>
  </si>
  <si>
    <t>配置割合の基準を満たす
確認の可否</t>
    <rPh sb="0" eb="4">
      <t>ハイチワリアイ</t>
    </rPh>
    <rPh sb="5" eb="7">
      <t>キジュン</t>
    </rPh>
    <rPh sb="8" eb="9">
      <t>ミ</t>
    </rPh>
    <rPh sb="12" eb="14">
      <t>カクニン</t>
    </rPh>
    <rPh sb="15" eb="17">
      <t>カヒ</t>
    </rPh>
    <phoneticPr fontId="25"/>
  </si>
  <si>
    <t>可　・　不可</t>
    <rPh sb="0" eb="1">
      <t>カ</t>
    </rPh>
    <rPh sb="4" eb="6">
      <t>フカ</t>
    </rPh>
    <phoneticPr fontId="25"/>
  </si>
  <si>
    <t>２．移行支援住居として登録する共同生活住居</t>
    <rPh sb="2" eb="8">
      <t>イコウシエンジュウキョ</t>
    </rPh>
    <rPh sb="11" eb="13">
      <t>トウロク</t>
    </rPh>
    <rPh sb="15" eb="17">
      <t>キョウドウ</t>
    </rPh>
    <rPh sb="17" eb="19">
      <t>セイカツ</t>
    </rPh>
    <rPh sb="19" eb="21">
      <t>ジュウキョ</t>
    </rPh>
    <phoneticPr fontId="25"/>
  </si>
  <si>
    <t>指定申請書　付表６の共同生活住居又は
サテライト型住居の番号及び名称</t>
    <rPh sb="16" eb="17">
      <t>マタ</t>
    </rPh>
    <rPh sb="24" eb="25">
      <t>ガタ</t>
    </rPh>
    <rPh sb="25" eb="27">
      <t>ジュウキョ</t>
    </rPh>
    <phoneticPr fontId="25"/>
  </si>
  <si>
    <t>定員</t>
    <rPh sb="0" eb="2">
      <t>テイイン</t>
    </rPh>
    <phoneticPr fontId="25"/>
  </si>
  <si>
    <t>入居者数</t>
    <rPh sb="0" eb="3">
      <t>ニュウキョシャ</t>
    </rPh>
    <rPh sb="3" eb="4">
      <t>スウ</t>
    </rPh>
    <phoneticPr fontId="25"/>
  </si>
  <si>
    <t>住居①</t>
    <rPh sb="0" eb="2">
      <t>ジュウキョ</t>
    </rPh>
    <phoneticPr fontId="25"/>
  </si>
  <si>
    <t>住居</t>
    <rPh sb="0" eb="2">
      <t>ジュウキョ</t>
    </rPh>
    <phoneticPr fontId="5"/>
  </si>
  <si>
    <t>サテライト①</t>
    <phoneticPr fontId="25"/>
  </si>
  <si>
    <t>サテライト②</t>
    <phoneticPr fontId="25"/>
  </si>
  <si>
    <t>住居②</t>
    <rPh sb="0" eb="2">
      <t>ジュウキョ</t>
    </rPh>
    <phoneticPr fontId="25"/>
  </si>
  <si>
    <t>住居③</t>
    <rPh sb="0" eb="2">
      <t>ジュウキョ</t>
    </rPh>
    <phoneticPr fontId="25"/>
  </si>
  <si>
    <t>住居④</t>
    <rPh sb="0" eb="2">
      <t>ジュウキョ</t>
    </rPh>
    <phoneticPr fontId="25"/>
  </si>
  <si>
    <t>※添付書類：社会福祉士又は精神保健福祉士の資格証</t>
    <rPh sb="1" eb="3">
      <t>テンプ</t>
    </rPh>
    <rPh sb="3" eb="5">
      <t>ショルイ</t>
    </rPh>
    <rPh sb="21" eb="23">
      <t>シカク</t>
    </rPh>
    <rPh sb="23" eb="24">
      <t>ショウ</t>
    </rPh>
    <phoneticPr fontId="25"/>
  </si>
  <si>
    <t>（別紙）</t>
    <rPh sb="1" eb="3">
      <t>ベッシ</t>
    </rPh>
    <phoneticPr fontId="5"/>
  </si>
  <si>
    <t>令和</t>
    <rPh sb="0" eb="2">
      <t>レイワ</t>
    </rPh>
    <phoneticPr fontId="48"/>
  </si>
  <si>
    <t>年</t>
    <rPh sb="0" eb="1">
      <t>ネン</t>
    </rPh>
    <phoneticPr fontId="48"/>
  </si>
  <si>
    <t>月</t>
    <rPh sb="0" eb="1">
      <t>ツキ</t>
    </rPh>
    <phoneticPr fontId="48"/>
  </si>
  <si>
    <t>日</t>
    <rPh sb="0" eb="1">
      <t>ニチ</t>
    </rPh>
    <phoneticPr fontId="48"/>
  </si>
  <si>
    <t>○</t>
  </si>
  <si>
    <t>１　事業者名等</t>
    <rPh sb="2" eb="5">
      <t>ジギョウシャ</t>
    </rPh>
    <rPh sb="5" eb="6">
      <t>メイ</t>
    </rPh>
    <rPh sb="6" eb="7">
      <t>トウ</t>
    </rPh>
    <phoneticPr fontId="48"/>
  </si>
  <si>
    <t>２　事業所類型</t>
    <rPh sb="2" eb="5">
      <t>ジギョウショ</t>
    </rPh>
    <rPh sb="5" eb="7">
      <t>ルイケイ</t>
    </rPh>
    <phoneticPr fontId="48"/>
  </si>
  <si>
    <t>法人名</t>
    <rPh sb="0" eb="2">
      <t>ホウジン</t>
    </rPh>
    <rPh sb="2" eb="3">
      <t>メイ</t>
    </rPh>
    <phoneticPr fontId="48"/>
  </si>
  <si>
    <t>介護サービス包括型</t>
    <rPh sb="0" eb="2">
      <t>カイゴ</t>
    </rPh>
    <rPh sb="6" eb="8">
      <t>ホウカツ</t>
    </rPh>
    <rPh sb="8" eb="9">
      <t>ガタ</t>
    </rPh>
    <phoneticPr fontId="48"/>
  </si>
  <si>
    <t>事業所名</t>
    <rPh sb="0" eb="3">
      <t>ジギョウショ</t>
    </rPh>
    <rPh sb="3" eb="4">
      <t>メイ</t>
    </rPh>
    <phoneticPr fontId="48"/>
  </si>
  <si>
    <t>外部サービス利用型</t>
    <rPh sb="0" eb="2">
      <t>ガイブ</t>
    </rPh>
    <rPh sb="6" eb="9">
      <t>リヨウガタ</t>
    </rPh>
    <phoneticPr fontId="48"/>
  </si>
  <si>
    <t>事業所番号</t>
    <rPh sb="0" eb="3">
      <t>ジギョウショ</t>
    </rPh>
    <rPh sb="3" eb="5">
      <t>バンゴウ</t>
    </rPh>
    <phoneticPr fontId="48"/>
  </si>
  <si>
    <t>定員</t>
    <rPh sb="0" eb="2">
      <t>テイイン</t>
    </rPh>
    <phoneticPr fontId="48"/>
  </si>
  <si>
    <t>名</t>
    <rPh sb="0" eb="1">
      <t>メイ</t>
    </rPh>
    <phoneticPr fontId="48"/>
  </si>
  <si>
    <t>※１　該当する類型の欄のプルダウンで○を選択する</t>
    <phoneticPr fontId="5"/>
  </si>
  <si>
    <t>３　運営状況</t>
    <rPh sb="2" eb="4">
      <t>ウンエイ</t>
    </rPh>
    <rPh sb="4" eb="6">
      <t>ジョウキョウ</t>
    </rPh>
    <phoneticPr fontId="48"/>
  </si>
  <si>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48"/>
  </si>
  <si>
    <t>①新設又は増改築等の時点から６か月未満</t>
    <phoneticPr fontId="48"/>
  </si>
  <si>
    <t>区分１以下</t>
    <rPh sb="0" eb="2">
      <t>クブン</t>
    </rPh>
    <rPh sb="3" eb="5">
      <t>イカ</t>
    </rPh>
    <phoneticPr fontId="48"/>
  </si>
  <si>
    <t>区分４</t>
    <rPh sb="0" eb="2">
      <t>クブン</t>
    </rPh>
    <phoneticPr fontId="48"/>
  </si>
  <si>
    <t>②新設又は増改築等の時点から６か月以上１年未満</t>
    <phoneticPr fontId="48"/>
  </si>
  <si>
    <t>区分２</t>
    <rPh sb="0" eb="2">
      <t>クブン</t>
    </rPh>
    <phoneticPr fontId="48"/>
  </si>
  <si>
    <t>区分５</t>
    <rPh sb="0" eb="2">
      <t>クブン</t>
    </rPh>
    <phoneticPr fontId="48"/>
  </si>
  <si>
    <t>③新設又は増改築等の時点から１年以上</t>
    <rPh sb="8" eb="9">
      <t>トウ</t>
    </rPh>
    <phoneticPr fontId="48"/>
  </si>
  <si>
    <t>区分３</t>
    <rPh sb="0" eb="2">
      <t>クブン</t>
    </rPh>
    <phoneticPr fontId="48"/>
  </si>
  <si>
    <t>区分６</t>
    <rPh sb="0" eb="2">
      <t>クブン</t>
    </rPh>
    <phoneticPr fontId="48"/>
  </si>
  <si>
    <t>※２　該当する欄のプルダウンで○を選択する</t>
    <phoneticPr fontId="5"/>
  </si>
  <si>
    <t>合計</t>
    <rPh sb="0" eb="2">
      <t>ゴウケイ</t>
    </rPh>
    <phoneticPr fontId="48"/>
  </si>
  <si>
    <t>※３　①の場合は４のみ入力、②又は③の場合は５のみ入力すること</t>
    <phoneticPr fontId="5"/>
  </si>
  <si>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48"/>
  </si>
  <si>
    <t>開所日数</t>
    <rPh sb="0" eb="2">
      <t>カイショ</t>
    </rPh>
    <rPh sb="2" eb="4">
      <t>ニッスウ</t>
    </rPh>
    <phoneticPr fontId="48"/>
  </si>
  <si>
    <t>延べ利用人数</t>
    <rPh sb="0" eb="1">
      <t>ノ</t>
    </rPh>
    <rPh sb="2" eb="4">
      <t>リヨウ</t>
    </rPh>
    <rPh sb="4" eb="6">
      <t>ニンズウ</t>
    </rPh>
    <phoneticPr fontId="48"/>
  </si>
  <si>
    <t>計</t>
    <rPh sb="0" eb="1">
      <t>ケイ</t>
    </rPh>
    <phoneticPr fontId="48"/>
  </si>
  <si>
    <t>４月</t>
    <rPh sb="1" eb="2">
      <t>ガツ</t>
    </rPh>
    <phoneticPr fontId="48"/>
  </si>
  <si>
    <t>５月</t>
    <rPh sb="1" eb="2">
      <t>ガツ</t>
    </rPh>
    <phoneticPr fontId="48"/>
  </si>
  <si>
    <t>６月</t>
    <rPh sb="1" eb="2">
      <t>ガツ</t>
    </rPh>
    <phoneticPr fontId="48"/>
  </si>
  <si>
    <t>７月</t>
    <rPh sb="1" eb="2">
      <t>ガツ</t>
    </rPh>
    <phoneticPr fontId="48"/>
  </si>
  <si>
    <t>８月</t>
    <rPh sb="1" eb="2">
      <t>ガツ</t>
    </rPh>
    <phoneticPr fontId="48"/>
  </si>
  <si>
    <t>９月</t>
    <rPh sb="1" eb="2">
      <t>ガツ</t>
    </rPh>
    <phoneticPr fontId="48"/>
  </si>
  <si>
    <t>10月</t>
    <rPh sb="2" eb="3">
      <t>ガツ</t>
    </rPh>
    <phoneticPr fontId="48"/>
  </si>
  <si>
    <t>11月</t>
    <rPh sb="2" eb="3">
      <t>ガツ</t>
    </rPh>
    <phoneticPr fontId="48"/>
  </si>
  <si>
    <t>12月</t>
    <rPh sb="2" eb="3">
      <t>ガツ</t>
    </rPh>
    <phoneticPr fontId="48"/>
  </si>
  <si>
    <t>１月</t>
    <rPh sb="1" eb="2">
      <t>ガツ</t>
    </rPh>
    <phoneticPr fontId="48"/>
  </si>
  <si>
    <t>２月</t>
    <rPh sb="1" eb="2">
      <t>ガツ</t>
    </rPh>
    <phoneticPr fontId="48"/>
  </si>
  <si>
    <t>３月</t>
    <rPh sb="1" eb="2">
      <t>ガツ</t>
    </rPh>
    <phoneticPr fontId="48"/>
  </si>
  <si>
    <t>平均利用者数</t>
    <rPh sb="0" eb="2">
      <t>ヘイキン</t>
    </rPh>
    <rPh sb="2" eb="4">
      <t>リヨウ</t>
    </rPh>
    <rPh sb="4" eb="5">
      <t>シャ</t>
    </rPh>
    <rPh sb="5" eb="6">
      <t>スウ</t>
    </rPh>
    <phoneticPr fontId="48"/>
  </si>
  <si>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45"/>
  </si>
  <si>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45"/>
  </si>
  <si>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45"/>
  </si>
  <si>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5"/>
  </si>
  <si>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48"/>
  </si>
  <si>
    <t>　　　で計算された必要配置数に基づいて人員を配置すること</t>
    <rPh sb="4" eb="6">
      <t>ケイサン</t>
    </rPh>
    <rPh sb="9" eb="11">
      <t>ヒツヨウ</t>
    </rPh>
    <rPh sb="11" eb="13">
      <t>ハイチ</t>
    </rPh>
    <rPh sb="13" eb="14">
      <t>スウ</t>
    </rPh>
    <rPh sb="15" eb="16">
      <t>モト</t>
    </rPh>
    <phoneticPr fontId="48"/>
  </si>
  <si>
    <t>６　必要なサービス管理責任者の人員配置</t>
    <rPh sb="2" eb="4">
      <t>ヒツヨウ</t>
    </rPh>
    <rPh sb="9" eb="14">
      <t>カンリセキニンシャ</t>
    </rPh>
    <rPh sb="15" eb="17">
      <t>ジンイン</t>
    </rPh>
    <rPh sb="17" eb="19">
      <t>ハイチ</t>
    </rPh>
    <phoneticPr fontId="5"/>
  </si>
  <si>
    <t>７　実際のサービス管理責任者の人員配置</t>
    <rPh sb="2" eb="4">
      <t>ジッサイ</t>
    </rPh>
    <rPh sb="9" eb="14">
      <t>カンリセキニンシャ</t>
    </rPh>
    <rPh sb="15" eb="17">
      <t>ジンイン</t>
    </rPh>
    <rPh sb="17" eb="19">
      <t>ハイチ</t>
    </rPh>
    <phoneticPr fontId="5"/>
  </si>
  <si>
    <t>人数</t>
    <rPh sb="0" eb="2">
      <t>ニンズウ</t>
    </rPh>
    <phoneticPr fontId="5"/>
  </si>
  <si>
    <t>サービス管理責任者</t>
    <rPh sb="4" eb="9">
      <t>カンリセキニンシャ</t>
    </rPh>
    <phoneticPr fontId="5"/>
  </si>
  <si>
    <t>名</t>
    <rPh sb="0" eb="1">
      <t>メイ</t>
    </rPh>
    <phoneticPr fontId="5"/>
  </si>
  <si>
    <t>８　移行支援住居におけるサービス管理責任者の配置要件の可否</t>
    <rPh sb="2" eb="8">
      <t>イコウシエンジュウキョ</t>
    </rPh>
    <rPh sb="27" eb="29">
      <t>カヒ</t>
    </rPh>
    <phoneticPr fontId="25"/>
  </si>
  <si>
    <t>自立生活支援加算（Ⅲ）に関する届出書（移行支援住居の届出）</t>
    <phoneticPr fontId="5"/>
  </si>
  <si>
    <t>（別紙）移行支援住居におけるサービス管理責任者　配置数算定票</t>
    <rPh sb="1" eb="3">
      <t>ベッシ</t>
    </rPh>
    <phoneticPr fontId="5"/>
  </si>
  <si>
    <t>（別紙）移行支援住居におけるサービス管理責任者　配置数算定票（記載例と解説）</t>
    <rPh sb="31" eb="34">
      <t>キサイレイ</t>
    </rPh>
    <rPh sb="35" eb="37">
      <t>カイセツ</t>
    </rPh>
    <phoneticPr fontId="5"/>
  </si>
  <si>
    <t>月</t>
    <rPh sb="0" eb="1">
      <t>ゲツ</t>
    </rPh>
    <phoneticPr fontId="5"/>
  </si>
  <si>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5"/>
  </si>
  <si>
    <t>1　事 業 所 名</t>
    <phoneticPr fontId="5"/>
  </si>
  <si>
    <t>2　異 動 区 分</t>
    <rPh sb="2" eb="3">
      <t>イ</t>
    </rPh>
    <rPh sb="4" eb="5">
      <t>ドウ</t>
    </rPh>
    <rPh sb="6" eb="7">
      <t>ク</t>
    </rPh>
    <rPh sb="8" eb="9">
      <t>ブン</t>
    </rPh>
    <phoneticPr fontId="5"/>
  </si>
  <si>
    <t>１　新規　　　　　　　　２　変更　　　　　　　　３　終了</t>
    <phoneticPr fontId="5"/>
  </si>
  <si>
    <t>3　サービスの種類</t>
    <rPh sb="7" eb="9">
      <t>シュルイ</t>
    </rPh>
    <phoneticPr fontId="5"/>
  </si>
  <si>
    <t>１　障害者支援施設</t>
    <rPh sb="2" eb="5">
      <t>ショウガイシャ</t>
    </rPh>
    <rPh sb="5" eb="7">
      <t>シエン</t>
    </rPh>
    <rPh sb="7" eb="9">
      <t>シセツ</t>
    </rPh>
    <phoneticPr fontId="5"/>
  </si>
  <si>
    <t>２　共同生活援助事業所</t>
    <rPh sb="2" eb="4">
      <t>キョウドウ</t>
    </rPh>
    <rPh sb="4" eb="6">
      <t>セイカツ</t>
    </rPh>
    <rPh sb="6" eb="8">
      <t>エンジョ</t>
    </rPh>
    <rPh sb="8" eb="11">
      <t>ジギョウショ</t>
    </rPh>
    <phoneticPr fontId="5"/>
  </si>
  <si>
    <t>３　（福祉型）障害児入所施設</t>
    <rPh sb="3" eb="6">
      <t>フクシガタ</t>
    </rPh>
    <rPh sb="7" eb="14">
      <t>ショウガイジニュウショシセツ</t>
    </rPh>
    <phoneticPr fontId="5"/>
  </si>
  <si>
    <t>4　届 出 項 目</t>
    <rPh sb="2" eb="3">
      <t>トド</t>
    </rPh>
    <rPh sb="4" eb="5">
      <t>デ</t>
    </rPh>
    <rPh sb="6" eb="7">
      <t>コウ</t>
    </rPh>
    <rPh sb="8" eb="9">
      <t>メ</t>
    </rPh>
    <phoneticPr fontId="5"/>
  </si>
  <si>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5"/>
  </si>
  <si>
    <t>２　障害者支援施設等感染対策向上加算（Ⅱ）</t>
    <phoneticPr fontId="5"/>
  </si>
  <si>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</si>
  <si>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</si>
  <si>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</si>
  <si>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</si>
  <si>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</si>
  <si>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</si>
  <si>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</si>
  <si>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１　感染対策向上加算１</t>
    <rPh sb="2" eb="4">
      <t>カンセン</t>
    </rPh>
    <rPh sb="4" eb="6">
      <t>タイサク</t>
    </rPh>
    <rPh sb="6" eb="8">
      <t>コウジョウ</t>
    </rPh>
    <rPh sb="8" eb="10">
      <t>カサン</t>
    </rPh>
    <phoneticPr fontId="5"/>
  </si>
  <si>
    <t>２　感染対策向上加算２</t>
    <rPh sb="2" eb="4">
      <t>カンセン</t>
    </rPh>
    <rPh sb="4" eb="6">
      <t>タイサク</t>
    </rPh>
    <rPh sb="6" eb="8">
      <t>コウジョウ</t>
    </rPh>
    <rPh sb="8" eb="10">
      <t>カサン</t>
    </rPh>
    <phoneticPr fontId="5"/>
  </si>
  <si>
    <t>３　感染対策向上加算３</t>
    <rPh sb="2" eb="4">
      <t>カンセン</t>
    </rPh>
    <rPh sb="4" eb="6">
      <t>タイサク</t>
    </rPh>
    <rPh sb="6" eb="8">
      <t>コウジョウ</t>
    </rPh>
    <rPh sb="8" eb="10">
      <t>カサン</t>
    </rPh>
    <phoneticPr fontId="5"/>
  </si>
  <si>
    <t>４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</si>
  <si>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</si>
  <si>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
（※２）</t>
    <phoneticPr fontId="5"/>
  </si>
  <si>
    <t>6　障害者支援施設等感染対策向上加算（Ⅱ）に係る届出</t>
    <rPh sb="2" eb="5">
      <t>ショウガイシャ</t>
    </rPh>
    <rPh sb="5" eb="7">
      <t>シエン</t>
    </rPh>
    <rPh sb="7" eb="9">
      <t>シセツ</t>
    </rPh>
    <rPh sb="22" eb="23">
      <t>カカ</t>
    </rPh>
    <rPh sb="24" eb="26">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</si>
  <si>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</si>
  <si>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１　 感染対策向上加算１</t>
    <rPh sb="3" eb="5">
      <t>カンセン</t>
    </rPh>
    <rPh sb="5" eb="7">
      <t>タイサク</t>
    </rPh>
    <rPh sb="7" eb="9">
      <t>コウジョウ</t>
    </rPh>
    <rPh sb="9" eb="11">
      <t>カサン</t>
    </rPh>
    <phoneticPr fontId="5"/>
  </si>
  <si>
    <t>３　 感染対策向上加算３</t>
    <rPh sb="3" eb="5">
      <t>カンセン</t>
    </rPh>
    <rPh sb="5" eb="7">
      <t>タイサク</t>
    </rPh>
    <rPh sb="7" eb="9">
      <t>コウジョウ</t>
    </rPh>
    <rPh sb="9" eb="11">
      <t>カサン</t>
    </rPh>
    <phoneticPr fontId="5"/>
  </si>
  <si>
    <t>実地指導を受けた日時</t>
    <rPh sb="0" eb="2">
      <t>ジッチ</t>
    </rPh>
    <rPh sb="2" eb="4">
      <t>シドウ</t>
    </rPh>
    <rPh sb="5" eb="6">
      <t>ウ</t>
    </rPh>
    <rPh sb="8" eb="10">
      <t>ニチジ</t>
    </rPh>
    <phoneticPr fontId="5"/>
  </si>
  <si>
    <t>注１</t>
    <rPh sb="0" eb="1">
      <t>チュウ</t>
    </rPh>
    <phoneticPr fontId="5"/>
  </si>
  <si>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5"/>
  </si>
  <si>
    <t>注２</t>
    <rPh sb="0" eb="1">
      <t>チュウ</t>
    </rPh>
    <phoneticPr fontId="5"/>
  </si>
  <si>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5"/>
  </si>
  <si>
    <t>注３</t>
    <rPh sb="0" eb="1">
      <t>チュウ</t>
    </rPh>
    <phoneticPr fontId="5"/>
  </si>
  <si>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5"/>
  </si>
  <si>
    <t>注４</t>
    <rPh sb="0" eb="1">
      <t>チュウ</t>
    </rPh>
    <phoneticPr fontId="5"/>
  </si>
  <si>
    <t>　「院内感染対策の研修または訓練を行った医療機関または地域の医師会」については、医療機関名又は地域の医師会の名称のいずれかを記載して</t>
    <phoneticPr fontId="5"/>
  </si>
  <si>
    <t>ください。医療機関名を記載する場合には、当該医療機関が届け出ている診療報酬の種類を併せて記載してください。</t>
    <phoneticPr fontId="5"/>
  </si>
  <si>
    <t>（※１）</t>
    <phoneticPr fontId="5"/>
  </si>
  <si>
    <t>　研修若しくは訓練を行った医療機関又は地域の医師会のいずれかを記載してください。</t>
    <rPh sb="3" eb="4">
      <t>モ</t>
    </rPh>
    <rPh sb="17" eb="18">
      <t>マタ</t>
    </rPh>
    <rPh sb="31" eb="33">
      <t>キサイ</t>
    </rPh>
    <phoneticPr fontId="5"/>
  </si>
  <si>
    <t>（※２）</t>
    <phoneticPr fontId="5"/>
  </si>
  <si>
    <t>障害者支援施設等感染対策向上加算に関する届出書</t>
    <phoneticPr fontId="5"/>
  </si>
  <si>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5"/>
  </si>
  <si>
    <t>１　法人・事業所の名称</t>
    <rPh sb="2" eb="4">
      <t>ホウジン</t>
    </rPh>
    <rPh sb="5" eb="8">
      <t>ジギョウショ</t>
    </rPh>
    <rPh sb="9" eb="11">
      <t>メイショウ</t>
    </rPh>
    <phoneticPr fontId="5"/>
  </si>
  <si>
    <t>１　新規　　　　　　　　　２　変更　　　　　　　　　　３　終了</t>
    <rPh sb="2" eb="4">
      <t>シンキ</t>
    </rPh>
    <rPh sb="15" eb="17">
      <t>ヘンコウ</t>
    </rPh>
    <rPh sb="29" eb="31">
      <t>シュウリョウ</t>
    </rPh>
    <phoneticPr fontId="5"/>
  </si>
  <si>
    <t>３　サービス種別</t>
    <rPh sb="6" eb="8">
      <t>シュベツ</t>
    </rPh>
    <phoneticPr fontId="5"/>
  </si>
  <si>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5"/>
  </si>
  <si>
    <t>４　申請する加算区分</t>
    <rPh sb="2" eb="4">
      <t>シンセイ</t>
    </rPh>
    <rPh sb="6" eb="8">
      <t>カサン</t>
    </rPh>
    <rPh sb="8" eb="10">
      <t>クブン</t>
    </rPh>
    <phoneticPr fontId="5"/>
  </si>
  <si>
    <t>５　利用者数</t>
    <rPh sb="2" eb="5">
      <t>リヨウシャ</t>
    </rPh>
    <rPh sb="5" eb="6">
      <t>スウ</t>
    </rPh>
    <phoneticPr fontId="5"/>
  </si>
  <si>
    <t>前年度の利用者数の
平均値</t>
    <rPh sb="0" eb="3">
      <t>ゼンネンド</t>
    </rPh>
    <rPh sb="4" eb="7">
      <t>リヨウシャ</t>
    </rPh>
    <rPh sb="7" eb="8">
      <t>スウ</t>
    </rPh>
    <rPh sb="10" eb="12">
      <t>ヘイキン</t>
    </rPh>
    <rPh sb="12" eb="13">
      <t>チ</t>
    </rPh>
    <phoneticPr fontId="5"/>
  </si>
  <si>
    <t>※　新設の場合は推定値</t>
    <rPh sb="2" eb="4">
      <t>シンセツ</t>
    </rPh>
    <rPh sb="5" eb="7">
      <t>バアイ</t>
    </rPh>
    <rPh sb="8" eb="11">
      <t>スイテイチ</t>
    </rPh>
    <phoneticPr fontId="5"/>
  </si>
  <si>
    <t>６　人員体制</t>
    <rPh sb="2" eb="4">
      <t>ジンイン</t>
    </rPh>
    <rPh sb="4" eb="6">
      <t>タイセイ</t>
    </rPh>
    <phoneticPr fontId="5"/>
  </si>
  <si>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5"/>
  </si>
  <si>
    <t>７　人員配置の状況</t>
    <rPh sb="2" eb="4">
      <t>ジンイン</t>
    </rPh>
    <rPh sb="4" eb="6">
      <t>ハイチ</t>
    </rPh>
    <rPh sb="7" eb="9">
      <t>ジョウキョウ</t>
    </rPh>
    <phoneticPr fontId="5"/>
  </si>
  <si>
    <t>世話人</t>
    <rPh sb="0" eb="3">
      <t>セワニン</t>
    </rPh>
    <phoneticPr fontId="5"/>
  </si>
  <si>
    <t>生活支援員</t>
    <rPh sb="0" eb="2">
      <t>セイカツ</t>
    </rPh>
    <rPh sb="2" eb="5">
      <t>シエンイン</t>
    </rPh>
    <phoneticPr fontId="5"/>
  </si>
  <si>
    <t>時間</t>
    <rPh sb="0" eb="2">
      <t>ジカン</t>
    </rPh>
    <phoneticPr fontId="5"/>
  </si>
  <si>
    <t>世話人等</t>
    <rPh sb="0" eb="3">
      <t>セワニン</t>
    </rPh>
    <rPh sb="3" eb="4">
      <t>ナド</t>
    </rPh>
    <phoneticPr fontId="5"/>
  </si>
  <si>
    <t>○</t>
    <phoneticPr fontId="5"/>
  </si>
  <si>
    <t>法人・事業所名</t>
    <rPh sb="0" eb="2">
      <t>ホウジン</t>
    </rPh>
    <rPh sb="3" eb="6">
      <t>ジギョウショ</t>
    </rPh>
    <rPh sb="6" eb="7">
      <t>メイ</t>
    </rPh>
    <phoneticPr fontId="48"/>
  </si>
  <si>
    <t>１　サービス類型</t>
    <rPh sb="6" eb="8">
      <t>ルイケイ</t>
    </rPh>
    <phoneticPr fontId="5"/>
  </si>
  <si>
    <t>３　利用者数</t>
    <rPh sb="2" eb="5">
      <t>リヨウシャ</t>
    </rPh>
    <rPh sb="5" eb="6">
      <t>スウ</t>
    </rPh>
    <phoneticPr fontId="5"/>
  </si>
  <si>
    <t>介護サービス包括型事業所</t>
    <rPh sb="0" eb="2">
      <t>カイゴ</t>
    </rPh>
    <rPh sb="9" eb="11">
      <t>ジギョウ</t>
    </rPh>
    <rPh sb="11" eb="12">
      <t>ショ</t>
    </rPh>
    <phoneticPr fontId="5"/>
  </si>
  <si>
    <t>区分１以下</t>
    <rPh sb="0" eb="2">
      <t>クブン</t>
    </rPh>
    <rPh sb="3" eb="5">
      <t>イカ</t>
    </rPh>
    <phoneticPr fontId="5"/>
  </si>
  <si>
    <t>区分２</t>
    <rPh sb="0" eb="2">
      <t>クブン</t>
    </rPh>
    <phoneticPr fontId="5"/>
  </si>
  <si>
    <t>区分３</t>
    <rPh sb="0" eb="2">
      <t>クブン</t>
    </rPh>
    <phoneticPr fontId="5"/>
  </si>
  <si>
    <t>区分４</t>
    <rPh sb="0" eb="2">
      <t>クブン</t>
    </rPh>
    <phoneticPr fontId="5"/>
  </si>
  <si>
    <t>区分５</t>
    <rPh sb="0" eb="2">
      <t>クブン</t>
    </rPh>
    <phoneticPr fontId="5"/>
  </si>
  <si>
    <t>区分６</t>
    <rPh sb="0" eb="2">
      <t>クブン</t>
    </rPh>
    <phoneticPr fontId="5"/>
  </si>
  <si>
    <t>外部サービス利用型事業所</t>
    <rPh sb="0" eb="2">
      <t>ガイブ</t>
    </rPh>
    <rPh sb="6" eb="9">
      <t>リヨウガタ</t>
    </rPh>
    <rPh sb="9" eb="11">
      <t>ジギョウ</t>
    </rPh>
    <rPh sb="11" eb="12">
      <t>ショ</t>
    </rPh>
    <phoneticPr fontId="5"/>
  </si>
  <si>
    <t>利用者数（平均）</t>
    <rPh sb="0" eb="3">
      <t>リヨウシャ</t>
    </rPh>
    <rPh sb="3" eb="4">
      <t>スウ</t>
    </rPh>
    <rPh sb="5" eb="7">
      <t>ヘイキン</t>
    </rPh>
    <phoneticPr fontId="36"/>
  </si>
  <si>
    <t>日中サービス支援型事業所</t>
    <rPh sb="0" eb="2">
      <t>ニッチュウ</t>
    </rPh>
    <rPh sb="6" eb="8">
      <t>シエン</t>
    </rPh>
    <rPh sb="8" eb="9">
      <t>ガタ</t>
    </rPh>
    <rPh sb="9" eb="11">
      <t>ジギョウ</t>
    </rPh>
    <rPh sb="11" eb="12">
      <t>ショ</t>
    </rPh>
    <phoneticPr fontId="5"/>
  </si>
  <si>
    <t>　</t>
    <phoneticPr fontId="5"/>
  </si>
  <si>
    <t>個人居宅介護利用者（再掲）</t>
    <phoneticPr fontId="36"/>
  </si>
  <si>
    <t>定員増人数</t>
    <rPh sb="0" eb="2">
      <t>テイイン</t>
    </rPh>
    <rPh sb="2" eb="3">
      <t>ゾウ</t>
    </rPh>
    <rPh sb="3" eb="5">
      <t>ニンズウ</t>
    </rPh>
    <phoneticPr fontId="5"/>
  </si>
  <si>
    <t>２　運営状況</t>
    <rPh sb="2" eb="4">
      <t>ウンエイ</t>
    </rPh>
    <rPh sb="4" eb="6">
      <t>ジョウキョウ</t>
    </rPh>
    <phoneticPr fontId="48"/>
  </si>
  <si>
    <t>４　基準上置くべき従業者数</t>
    <rPh sb="2" eb="4">
      <t>キジュン</t>
    </rPh>
    <rPh sb="4" eb="5">
      <t>ジョウ</t>
    </rPh>
    <rPh sb="5" eb="6">
      <t>オ</t>
    </rPh>
    <rPh sb="9" eb="12">
      <t>ジュウギョウシャ</t>
    </rPh>
    <rPh sb="12" eb="13">
      <t>スウ</t>
    </rPh>
    <phoneticPr fontId="5"/>
  </si>
  <si>
    <t>５　当該事業所における基準上置くべき従業者数</t>
    <rPh sb="2" eb="4">
      <t>トウガイ</t>
    </rPh>
    <rPh sb="4" eb="7">
      <t>ジギョウショ</t>
    </rPh>
    <phoneticPr fontId="5"/>
  </si>
  <si>
    <t>６　加配している特定従業者数</t>
    <rPh sb="2" eb="4">
      <t>カハイ</t>
    </rPh>
    <rPh sb="8" eb="10">
      <t>トクテイ</t>
    </rPh>
    <rPh sb="10" eb="13">
      <t>ジュウギョウシャ</t>
    </rPh>
    <rPh sb="13" eb="14">
      <t>スウ</t>
    </rPh>
    <phoneticPr fontId="5"/>
  </si>
  <si>
    <t>①新設又は増改築等の時点から６か月未満</t>
    <phoneticPr fontId="5"/>
  </si>
  <si>
    <t>常勤換算数</t>
    <rPh sb="0" eb="4">
      <t>ジョウキンカンサン</t>
    </rPh>
    <rPh sb="4" eb="5">
      <t>スウ</t>
    </rPh>
    <phoneticPr fontId="5"/>
  </si>
  <si>
    <t>特定従業者用の勤務延べ時間数</t>
    <rPh sb="0" eb="2">
      <t>トクテイ</t>
    </rPh>
    <rPh sb="2" eb="5">
      <t>ジュウギョウシャ</t>
    </rPh>
    <rPh sb="5" eb="6">
      <t>ヨウ</t>
    </rPh>
    <rPh sb="7" eb="9">
      <t>キンム</t>
    </rPh>
    <phoneticPr fontId="5"/>
  </si>
  <si>
    <t>特定従業者数換算数</t>
    <rPh sb="0" eb="5">
      <t>トクテイジュウギョウシャ</t>
    </rPh>
    <rPh sb="5" eb="6">
      <t>スウ</t>
    </rPh>
    <rPh sb="6" eb="9">
      <t>カンサンスウ</t>
    </rPh>
    <phoneticPr fontId="5"/>
  </si>
  <si>
    <t>②新設又は増改築等の時点から６か月以上１年未満</t>
    <phoneticPr fontId="5"/>
  </si>
  <si>
    <t>常勤換算に
よる人数</t>
    <rPh sb="0" eb="2">
      <t>ジョウキン</t>
    </rPh>
    <rPh sb="2" eb="4">
      <t>カンサン</t>
    </rPh>
    <rPh sb="8" eb="10">
      <t>ニンズウ</t>
    </rPh>
    <phoneticPr fontId="5"/>
  </si>
  <si>
    <t>勤務延べ
時間数</t>
    <rPh sb="0" eb="3">
      <t>キンムノ</t>
    </rPh>
    <rPh sb="5" eb="8">
      <t>ジカンスウ</t>
    </rPh>
    <phoneticPr fontId="5"/>
  </si>
  <si>
    <t>特定従業者数換算による人数</t>
    <rPh sb="0" eb="6">
      <t>トクテイジュウギョウシャスウ</t>
    </rPh>
    <rPh sb="6" eb="8">
      <t>カンサン</t>
    </rPh>
    <rPh sb="11" eb="13">
      <t>ニンズウ</t>
    </rPh>
    <phoneticPr fontId="5"/>
  </si>
  <si>
    <t>③新設又は増改築等の時点から１年以上</t>
    <phoneticPr fontId="5"/>
  </si>
  <si>
    <t>世話人６：１</t>
    <phoneticPr fontId="5"/>
  </si>
  <si>
    <t>世話人等</t>
    <rPh sb="3" eb="4">
      <t>ナド</t>
    </rPh>
    <phoneticPr fontId="5"/>
  </si>
  <si>
    <t>世話人５：１</t>
    <phoneticPr fontId="5"/>
  </si>
  <si>
    <t>生活支援員</t>
    <rPh sb="0" eb="2">
      <t>セイカツ</t>
    </rPh>
    <rPh sb="2" eb="4">
      <t>シエン</t>
    </rPh>
    <rPh sb="4" eb="5">
      <t>イン</t>
    </rPh>
    <phoneticPr fontId="5"/>
  </si>
  <si>
    <t>７　人員配置体制加算の算定における必要加配数</t>
    <rPh sb="2" eb="10">
      <t>ジンインハイチタイセイカサン</t>
    </rPh>
    <rPh sb="11" eb="13">
      <t>サンテイ</t>
    </rPh>
    <rPh sb="17" eb="19">
      <t>ヒツヨウ</t>
    </rPh>
    <rPh sb="19" eb="21">
      <t>カハイ</t>
    </rPh>
    <rPh sb="21" eb="22">
      <t>スウ</t>
    </rPh>
    <phoneticPr fontId="5"/>
  </si>
  <si>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5"/>
  </si>
  <si>
    <t>調整数：</t>
    <rPh sb="0" eb="2">
      <t>チョウセイ</t>
    </rPh>
    <rPh sb="2" eb="3">
      <t>スウ</t>
    </rPh>
    <phoneticPr fontId="5"/>
  </si>
  <si>
    <t>介護包括サービス型・外部サービス利用型</t>
    <rPh sb="0" eb="4">
      <t>カイゴホウカツ</t>
    </rPh>
    <rPh sb="8" eb="9">
      <t>ガタ</t>
    </rPh>
    <rPh sb="10" eb="12">
      <t>ガイブ</t>
    </rPh>
    <rPh sb="16" eb="19">
      <t>リヨウガタ</t>
    </rPh>
    <phoneticPr fontId="5"/>
  </si>
  <si>
    <t>日中サービス支援型</t>
    <rPh sb="0" eb="2">
      <t>ニッチュウ</t>
    </rPh>
    <rPh sb="6" eb="9">
      <t>シエンガタ</t>
    </rPh>
    <phoneticPr fontId="5"/>
  </si>
  <si>
    <t>12:1の場合</t>
    <rPh sb="5" eb="7">
      <t>バアイ</t>
    </rPh>
    <phoneticPr fontId="5"/>
  </si>
  <si>
    <t>特定従業者数</t>
    <rPh sb="0" eb="5">
      <t>トクテイジュウギョウシャ</t>
    </rPh>
    <rPh sb="5" eb="6">
      <t>スウ</t>
    </rPh>
    <phoneticPr fontId="5"/>
  </si>
  <si>
    <t>勤務延べ時間</t>
    <rPh sb="0" eb="3">
      <t>キンムノ</t>
    </rPh>
    <rPh sb="4" eb="6">
      <t>ジカン</t>
    </rPh>
    <phoneticPr fontId="5"/>
  </si>
  <si>
    <t>30:1の場合</t>
    <rPh sb="5" eb="7">
      <t>バアイ</t>
    </rPh>
    <phoneticPr fontId="5"/>
  </si>
  <si>
    <t>7.5:1の場合</t>
    <rPh sb="6" eb="8">
      <t>バアイ</t>
    </rPh>
    <phoneticPr fontId="5"/>
  </si>
  <si>
    <t>20:1の場合</t>
    <rPh sb="5" eb="7">
      <t>バアイ</t>
    </rPh>
    <phoneticPr fontId="5"/>
  </si>
  <si>
    <t>不足加配数</t>
    <rPh sb="0" eb="2">
      <t>フソク</t>
    </rPh>
    <rPh sb="2" eb="4">
      <t>カハイ</t>
    </rPh>
    <rPh sb="4" eb="5">
      <t>スウ</t>
    </rPh>
    <phoneticPr fontId="5"/>
  </si>
  <si>
    <t>不足調整数</t>
    <rPh sb="0" eb="2">
      <t>フソク</t>
    </rPh>
    <rPh sb="2" eb="4">
      <t>チョウセイ</t>
    </rPh>
    <rPh sb="4" eb="5">
      <t>スウ</t>
    </rPh>
    <phoneticPr fontId="5"/>
  </si>
  <si>
    <t>加配状況</t>
    <rPh sb="0" eb="2">
      <t>カハイ</t>
    </rPh>
    <rPh sb="2" eb="4">
      <t>ジョウキョウ</t>
    </rPh>
    <phoneticPr fontId="5"/>
  </si>
  <si>
    <t>算定要件に対しての加配状況</t>
    <rPh sb="0" eb="4">
      <t>サンテイヨウケン</t>
    </rPh>
    <rPh sb="5" eb="6">
      <t>タイ</t>
    </rPh>
    <rPh sb="9" eb="11">
      <t>カハイ</t>
    </rPh>
    <rPh sb="11" eb="13">
      <t>ジョウキョウ</t>
    </rPh>
    <phoneticPr fontId="5"/>
  </si>
  <si>
    <t>算定要件に対しての加配状況</t>
    <phoneticPr fontId="5"/>
  </si>
  <si>
    <t>12:1</t>
    <phoneticPr fontId="5"/>
  </si>
  <si>
    <t>30:1</t>
    <phoneticPr fontId="5"/>
  </si>
  <si>
    <t>7.5:1</t>
    <phoneticPr fontId="5"/>
  </si>
  <si>
    <t>20:1</t>
    <phoneticPr fontId="5"/>
  </si>
  <si>
    <t>従業者の勤務体制一覧表</t>
    <phoneticPr fontId="36"/>
  </si>
  <si>
    <t>勤務形態</t>
    <rPh sb="0" eb="2">
      <t>キンム</t>
    </rPh>
    <rPh sb="2" eb="4">
      <t>ケイタイ</t>
    </rPh>
    <phoneticPr fontId="5"/>
  </si>
  <si>
    <t>第１週</t>
    <rPh sb="0" eb="1">
      <t>ダイ</t>
    </rPh>
    <rPh sb="2" eb="3">
      <t>シュウ</t>
    </rPh>
    <phoneticPr fontId="5"/>
  </si>
  <si>
    <t>第２週</t>
    <rPh sb="0" eb="1">
      <t>ダイ</t>
    </rPh>
    <rPh sb="2" eb="3">
      <t>シュウ</t>
    </rPh>
    <phoneticPr fontId="5"/>
  </si>
  <si>
    <t>第３週</t>
    <rPh sb="0" eb="1">
      <t>ダイ</t>
    </rPh>
    <rPh sb="2" eb="3">
      <t>シュウ</t>
    </rPh>
    <phoneticPr fontId="5"/>
  </si>
  <si>
    <t>第４週</t>
    <rPh sb="0" eb="1">
      <t>ダイ</t>
    </rPh>
    <rPh sb="2" eb="3">
      <t>シュウ</t>
    </rPh>
    <phoneticPr fontId="5"/>
  </si>
  <si>
    <t>4週の合計</t>
    <rPh sb="1" eb="2">
      <t>シュウ</t>
    </rPh>
    <rPh sb="3" eb="5">
      <t>ゴウケイ</t>
    </rPh>
    <phoneticPr fontId="5"/>
  </si>
  <si>
    <t>週平均の勤務時間</t>
    <rPh sb="0" eb="3">
      <t>シュウヘイキン</t>
    </rPh>
    <rPh sb="4" eb="6">
      <t>キンム</t>
    </rPh>
    <rPh sb="6" eb="8">
      <t>ジカン</t>
    </rPh>
    <phoneticPr fontId="5"/>
  </si>
  <si>
    <t>常勤換算後の人数</t>
    <rPh sb="0" eb="2">
      <t>ジョウキン</t>
    </rPh>
    <rPh sb="2" eb="4">
      <t>カンザン</t>
    </rPh>
    <rPh sb="4" eb="5">
      <t>ゴ</t>
    </rPh>
    <rPh sb="6" eb="8">
      <t>ニンズウ</t>
    </rPh>
    <phoneticPr fontId="5"/>
  </si>
  <si>
    <t>特定従業者換算後の人数</t>
    <rPh sb="0" eb="2">
      <t>トクテイ</t>
    </rPh>
    <rPh sb="2" eb="5">
      <t>ジュウギョウシャ</t>
    </rPh>
    <rPh sb="5" eb="7">
      <t>カンザン</t>
    </rPh>
    <rPh sb="7" eb="8">
      <t>ゴ</t>
    </rPh>
    <rPh sb="9" eb="11">
      <t>ニンズウ</t>
    </rPh>
    <phoneticPr fontId="5"/>
  </si>
  <si>
    <t>兼務先</t>
    <rPh sb="0" eb="2">
      <t>ケンム</t>
    </rPh>
    <rPh sb="2" eb="3">
      <t>サキ</t>
    </rPh>
    <phoneticPr fontId="36"/>
  </si>
  <si>
    <t>火</t>
    <rPh sb="0" eb="1">
      <t>カ</t>
    </rPh>
    <phoneticPr fontId="5"/>
  </si>
  <si>
    <t>水</t>
    <rPh sb="0" eb="1">
      <t>スイ</t>
    </rPh>
    <phoneticPr fontId="5"/>
  </si>
  <si>
    <t>木</t>
    <rPh sb="0" eb="1">
      <t>モク</t>
    </rPh>
    <phoneticPr fontId="5"/>
  </si>
  <si>
    <t>金</t>
    <rPh sb="0" eb="1">
      <t>キン</t>
    </rPh>
    <phoneticPr fontId="5"/>
  </si>
  <si>
    <t>土</t>
    <rPh sb="0" eb="1">
      <t>ド</t>
    </rPh>
    <phoneticPr fontId="5"/>
  </si>
  <si>
    <t>夜間及び深夜の時間帯以外の時間帯</t>
    <rPh sb="10" eb="12">
      <t>イガイ</t>
    </rPh>
    <rPh sb="13" eb="15">
      <t>ジカン</t>
    </rPh>
    <rPh sb="15" eb="16">
      <t>タイ</t>
    </rPh>
    <phoneticPr fontId="36"/>
  </si>
  <si>
    <t>サービス管理
責任者</t>
    <phoneticPr fontId="5"/>
  </si>
  <si>
    <t>世話人・生活支援員の合計</t>
    <rPh sb="0" eb="3">
      <t>セワニン</t>
    </rPh>
    <rPh sb="4" eb="6">
      <t>セイカツ</t>
    </rPh>
    <rPh sb="6" eb="9">
      <t>シエンイン</t>
    </rPh>
    <rPh sb="10" eb="12">
      <t>ゴウケイ</t>
    </rPh>
    <phoneticPr fontId="5"/>
  </si>
  <si>
    <t>総合計</t>
    <rPh sb="0" eb="1">
      <t>ソウ</t>
    </rPh>
    <rPh sb="1" eb="3">
      <t>ゴウケイ</t>
    </rPh>
    <phoneticPr fontId="5"/>
  </si>
  <si>
    <t>1週間に当該事業所における常勤職員の勤務すべき時間数（就業規則上に定める時間数）</t>
    <phoneticPr fontId="36"/>
  </si>
  <si>
    <t>加配する特定従業者（世話人等）の勤務体制一覧表</t>
    <rPh sb="0" eb="2">
      <t>カハイ</t>
    </rPh>
    <rPh sb="4" eb="6">
      <t>トクテイ</t>
    </rPh>
    <rPh sb="6" eb="9">
      <t>ジュウギョウシャ</t>
    </rPh>
    <rPh sb="10" eb="12">
      <t>セワ</t>
    </rPh>
    <rPh sb="12" eb="14">
      <t>ニンナド</t>
    </rPh>
    <phoneticPr fontId="36"/>
  </si>
  <si>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5"/>
  </si>
  <si>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5"/>
  </si>
  <si>
    <t>管理者</t>
    <rPh sb="0" eb="3">
      <t>カンリシャ</t>
    </rPh>
    <phoneticPr fontId="5"/>
  </si>
  <si>
    <t>サービス管理責任者</t>
    <rPh sb="4" eb="6">
      <t>カンリ</t>
    </rPh>
    <rPh sb="6" eb="9">
      <t>セキニンシャ</t>
    </rPh>
    <phoneticPr fontId="5"/>
  </si>
  <si>
    <t>世話人A</t>
    <rPh sb="0" eb="2">
      <t>セワ</t>
    </rPh>
    <rPh sb="2" eb="3">
      <t>ニン</t>
    </rPh>
    <phoneticPr fontId="36"/>
  </si>
  <si>
    <t>世話人B</t>
    <rPh sb="0" eb="2">
      <t>セワ</t>
    </rPh>
    <rPh sb="2" eb="3">
      <t>ニン</t>
    </rPh>
    <phoneticPr fontId="36"/>
  </si>
  <si>
    <t>世話人C</t>
    <rPh sb="0" eb="2">
      <t>セワ</t>
    </rPh>
    <rPh sb="2" eb="3">
      <t>ニン</t>
    </rPh>
    <phoneticPr fontId="36"/>
  </si>
  <si>
    <t>世話人D</t>
    <rPh sb="0" eb="2">
      <t>セワ</t>
    </rPh>
    <rPh sb="2" eb="3">
      <t>ニン</t>
    </rPh>
    <phoneticPr fontId="36"/>
  </si>
  <si>
    <t>世話人E</t>
    <rPh sb="0" eb="2">
      <t>セワ</t>
    </rPh>
    <rPh sb="2" eb="3">
      <t>ニン</t>
    </rPh>
    <phoneticPr fontId="36"/>
  </si>
  <si>
    <t>生活支援員A</t>
    <rPh sb="0" eb="2">
      <t>セイカツ</t>
    </rPh>
    <rPh sb="2" eb="4">
      <t>シエン</t>
    </rPh>
    <rPh sb="4" eb="5">
      <t>イン</t>
    </rPh>
    <phoneticPr fontId="36"/>
  </si>
  <si>
    <t>生活支援員B</t>
    <rPh sb="0" eb="2">
      <t>セイカツ</t>
    </rPh>
    <rPh sb="2" eb="4">
      <t>シエン</t>
    </rPh>
    <rPh sb="4" eb="5">
      <t>イン</t>
    </rPh>
    <phoneticPr fontId="36"/>
  </si>
  <si>
    <t>生活支援員C</t>
    <rPh sb="0" eb="2">
      <t>セイカツ</t>
    </rPh>
    <rPh sb="2" eb="4">
      <t>シエン</t>
    </rPh>
    <rPh sb="4" eb="5">
      <t>イン</t>
    </rPh>
    <phoneticPr fontId="36"/>
  </si>
  <si>
    <t>生活支援員D</t>
    <rPh sb="0" eb="2">
      <t>セイカツ</t>
    </rPh>
    <rPh sb="2" eb="4">
      <t>シエン</t>
    </rPh>
    <rPh sb="4" eb="5">
      <t>イン</t>
    </rPh>
    <phoneticPr fontId="36"/>
  </si>
  <si>
    <t>生活支援員E</t>
    <rPh sb="0" eb="2">
      <t>セイカツ</t>
    </rPh>
    <rPh sb="2" eb="4">
      <t>シエン</t>
    </rPh>
    <rPh sb="4" eb="5">
      <t>イン</t>
    </rPh>
    <phoneticPr fontId="36"/>
  </si>
  <si>
    <t>世話人A</t>
    <rPh sb="0" eb="3">
      <t>セワニン</t>
    </rPh>
    <phoneticPr fontId="36"/>
  </si>
  <si>
    <t>（参考表）</t>
    <rPh sb="3" eb="4">
      <t>ヒョウ</t>
    </rPh>
    <phoneticPr fontId="5"/>
  </si>
  <si>
    <t>日中サービス支援型</t>
    <rPh sb="0" eb="2">
      <t>ニッチュウ</t>
    </rPh>
    <rPh sb="6" eb="9">
      <t>シエンガタ</t>
    </rPh>
    <phoneticPr fontId="48"/>
  </si>
  <si>
    <t>５　前年度の平均利用者数</t>
    <rPh sb="2" eb="5">
      <t>ゼンネンド</t>
    </rPh>
    <rPh sb="6" eb="8">
      <t>ヘイキン</t>
    </rPh>
    <rPh sb="8" eb="10">
      <t>リヨウ</t>
    </rPh>
    <rPh sb="10" eb="11">
      <t>シャ</t>
    </rPh>
    <rPh sb="11" eb="12">
      <t>スウ</t>
    </rPh>
    <phoneticPr fontId="48"/>
  </si>
  <si>
    <t>延べ利用人数</t>
    <phoneticPr fontId="5"/>
  </si>
  <si>
    <t>利用者数</t>
    <rPh sb="0" eb="3">
      <t>リヨウシャ</t>
    </rPh>
    <rPh sb="3" eb="4">
      <t>スウ</t>
    </rPh>
    <phoneticPr fontId="5"/>
  </si>
  <si>
    <t>定員増人数</t>
  </si>
  <si>
    <t>定員増人数</t>
    <phoneticPr fontId="5"/>
  </si>
  <si>
    <t>個人居宅介護等利用者</t>
    <rPh sb="6" eb="7">
      <t>ナド</t>
    </rPh>
    <phoneticPr fontId="5"/>
  </si>
  <si>
    <t>項目毎
平均利用者数</t>
    <rPh sb="0" eb="2">
      <t>コウモク</t>
    </rPh>
    <rPh sb="2" eb="3">
      <t>ゴト</t>
    </rPh>
    <rPh sb="4" eb="6">
      <t>ヘイキン</t>
    </rPh>
    <rPh sb="6" eb="8">
      <t>リヨウ</t>
    </rPh>
    <rPh sb="8" eb="9">
      <t>シャ</t>
    </rPh>
    <rPh sb="9" eb="10">
      <t>スウ</t>
    </rPh>
    <phoneticPr fontId="48"/>
  </si>
  <si>
    <t>区分毎平均利用者総数</t>
    <rPh sb="0" eb="2">
      <t>クブン</t>
    </rPh>
    <rPh sb="2" eb="3">
      <t>ゴト</t>
    </rPh>
    <rPh sb="3" eb="5">
      <t>ヘイキン</t>
    </rPh>
    <rPh sb="5" eb="8">
      <t>リヨウシャ</t>
    </rPh>
    <rPh sb="8" eb="10">
      <t>ソウスウ</t>
    </rPh>
    <phoneticPr fontId="5"/>
  </si>
  <si>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45"/>
  </si>
  <si>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45"/>
  </si>
  <si>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45"/>
  </si>
  <si>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5"/>
  </si>
  <si>
    <t>人員配置体制加算に関する届出書（共同生活援助）</t>
    <phoneticPr fontId="5"/>
  </si>
  <si>
    <t>人員配置体制加算に関する届出書（共同生活援助）参考表</t>
    <phoneticPr fontId="5"/>
  </si>
  <si>
    <t>人員配置体制加算に関する届出書（共同生活援助）人員配置体制確認表　確認表（記載例）</t>
    <rPh sb="37" eb="40">
      <t>キサイレイ</t>
    </rPh>
    <phoneticPr fontId="5"/>
  </si>
  <si>
    <t>人員配置体制加算に関する届出書（共同生活援助）人員配置体制確認表　確認表</t>
    <phoneticPr fontId="5"/>
  </si>
  <si>
    <t>地域移行支援体制加算に関する届出書</t>
    <rPh sb="0" eb="2">
      <t>チイキ</t>
    </rPh>
    <rPh sb="2" eb="4">
      <t>イコウ</t>
    </rPh>
    <rPh sb="4" eb="6">
      <t>シエン</t>
    </rPh>
    <rPh sb="6" eb="8">
      <t>タイセイ</t>
    </rPh>
    <rPh sb="8" eb="10">
      <t>カサン</t>
    </rPh>
    <rPh sb="11" eb="12">
      <t>カン</t>
    </rPh>
    <phoneticPr fontId="25"/>
  </si>
  <si>
    <t>１　施設の名称</t>
    <rPh sb="2" eb="4">
      <t>シセツ</t>
    </rPh>
    <rPh sb="5" eb="7">
      <t>メイショウ</t>
    </rPh>
    <phoneticPr fontId="5"/>
  </si>
  <si>
    <t>１　新規　　　　　　　　２　変更　　　　　　　　３　終了</t>
    <rPh sb="2" eb="4">
      <t>シンキ</t>
    </rPh>
    <rPh sb="14" eb="16">
      <t>ヘンコウ</t>
    </rPh>
    <rPh sb="26" eb="28">
      <t>シュウリョウ</t>
    </rPh>
    <phoneticPr fontId="5"/>
  </si>
  <si>
    <t>３　算定要件</t>
    <rPh sb="2" eb="6">
      <t>サンテイヨウケン</t>
    </rPh>
    <phoneticPr fontId="25"/>
  </si>
  <si>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25"/>
  </si>
  <si>
    <t xml:space="preserve"> 　　　　人</t>
    <rPh sb="5" eb="6">
      <t>ニン</t>
    </rPh>
    <phoneticPr fontId="25"/>
  </si>
  <si>
    <t>定員の見直し</t>
    <rPh sb="0" eb="2">
      <t>テイイン</t>
    </rPh>
    <rPh sb="3" eb="5">
      <t>ミナオ</t>
    </rPh>
    <phoneticPr fontId="25"/>
  </si>
  <si>
    <t>地域移行支援体制加算に関する届出書</t>
    <phoneticPr fontId="5"/>
  </si>
  <si>
    <t>年　　月　　日</t>
    <rPh sb="0" eb="1">
      <t>ネン</t>
    </rPh>
    <rPh sb="3" eb="4">
      <t>ツキ</t>
    </rPh>
    <rPh sb="6" eb="7">
      <t>ヒ</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</si>
  <si>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</si>
  <si>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</si>
  <si>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74"/>
  </si>
  <si>
    <t>１　新規　　　　　２　変更　　　　　３　終了</t>
    <rPh sb="2" eb="4">
      <t>シンキ</t>
    </rPh>
    <rPh sb="11" eb="13">
      <t>ヘンコウ</t>
    </rPh>
    <rPh sb="20" eb="22">
      <t>シュウリョウ</t>
    </rPh>
    <phoneticPr fontId="74"/>
  </si>
  <si>
    <t>２　事業所の名称</t>
    <rPh sb="2" eb="4">
      <t>ジギョウ</t>
    </rPh>
    <rPh sb="4" eb="5">
      <t>ジョ</t>
    </rPh>
    <rPh sb="6" eb="8">
      <t>メイショウ</t>
    </rPh>
    <phoneticPr fontId="74"/>
  </si>
  <si>
    <t>３　地域生活支援拠点等
　としての位置付け</t>
    <rPh sb="2" eb="11">
      <t>チイキセイカツシエンキョテントウ</t>
    </rPh>
    <rPh sb="17" eb="20">
      <t>イチヅ</t>
    </rPh>
    <phoneticPr fontId="74"/>
  </si>
  <si>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75"/>
  </si>
  <si>
    <t>有　　　・　　　無</t>
    <rPh sb="0" eb="1">
      <t>ア</t>
    </rPh>
    <rPh sb="8" eb="9">
      <t>ナ</t>
    </rPh>
    <phoneticPr fontId="75"/>
  </si>
  <si>
    <t>市町村により地域生活支援拠点等として位置付けられた日付</t>
    <rPh sb="25" eb="27">
      <t>ヒヅケ</t>
    </rPh>
    <phoneticPr fontId="75"/>
  </si>
  <si>
    <t>年</t>
    <rPh sb="0" eb="1">
      <t>ネン</t>
    </rPh>
    <phoneticPr fontId="75"/>
  </si>
  <si>
    <t>月</t>
    <rPh sb="0" eb="1">
      <t>ツキ</t>
    </rPh>
    <phoneticPr fontId="75"/>
  </si>
  <si>
    <t>日</t>
    <rPh sb="0" eb="1">
      <t>ヒ</t>
    </rPh>
    <phoneticPr fontId="75"/>
  </si>
  <si>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75"/>
  </si>
  <si>
    <t>※該当者が複数名いる場合は、各々の氏名を記載すること。</t>
    <phoneticPr fontId="75"/>
  </si>
  <si>
    <t>５　当該届出により算定する加算</t>
    <rPh sb="2" eb="4">
      <t>トウガイ</t>
    </rPh>
    <rPh sb="4" eb="6">
      <t>トドケデ</t>
    </rPh>
    <rPh sb="9" eb="11">
      <t>サンテイ</t>
    </rPh>
    <rPh sb="13" eb="15">
      <t>カサン</t>
    </rPh>
    <phoneticPr fontId="75"/>
  </si>
  <si>
    <t>≪緊急時対応加算　地域生活支援拠点等の場合≫</t>
    <rPh sb="9" eb="18">
      <t>チイキセイカツシエンキョテントウ</t>
    </rPh>
    <rPh sb="19" eb="21">
      <t>バアイ</t>
    </rPh>
    <phoneticPr fontId="74"/>
  </si>
  <si>
    <t>対象：訪問系サービス※、
　　　重度障害者等包括支援（訪問系サービスのみ対象）</t>
    <rPh sb="3" eb="5">
      <t>ホウモン</t>
    </rPh>
    <rPh sb="5" eb="6">
      <t>ケイ</t>
    </rPh>
    <rPh sb="27" eb="29">
      <t>ホウモン</t>
    </rPh>
    <rPh sb="29" eb="30">
      <t>ケイ</t>
    </rPh>
    <rPh sb="36" eb="38">
      <t>タイショウ</t>
    </rPh>
    <phoneticPr fontId="75"/>
  </si>
  <si>
    <t>≪緊急時支援加算　地域生活支援拠点等の場合≫</t>
    <phoneticPr fontId="74"/>
  </si>
  <si>
    <t>対象：自立生活援助、地域定着支援、
　　　重度障害者等包括支援（自立生活援助のみ対象）</t>
    <rPh sb="32" eb="38">
      <t>ジリツセイカツエンジョ</t>
    </rPh>
    <rPh sb="40" eb="42">
      <t>タイショウ</t>
    </rPh>
    <phoneticPr fontId="75"/>
  </si>
  <si>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74"/>
  </si>
  <si>
    <t>対象：短期入所、重度障害者等包括支援</t>
    <phoneticPr fontId="75"/>
  </si>
  <si>
    <t>≪緊急時受入加算≫</t>
    <rPh sb="1" eb="8">
      <t>キンキュウジウケイレカサン</t>
    </rPh>
    <phoneticPr fontId="74"/>
  </si>
  <si>
    <t>対象：日中系サービス※</t>
    <phoneticPr fontId="75"/>
  </si>
  <si>
    <t>≪障害福祉サービスの体験利用加算≫</t>
    <rPh sb="14" eb="16">
      <t>カサン</t>
    </rPh>
    <phoneticPr fontId="74"/>
  </si>
  <si>
    <t>≪体験利用支援加算・体験宿泊加算≫</t>
    <phoneticPr fontId="74"/>
  </si>
  <si>
    <t>対象：地域移行支援</t>
    <phoneticPr fontId="75"/>
  </si>
  <si>
    <t>≪地域移行促進加算（Ⅱ）≫</t>
    <rPh sb="1" eb="3">
      <t>チイキ</t>
    </rPh>
    <rPh sb="3" eb="5">
      <t>イコウ</t>
    </rPh>
    <rPh sb="5" eb="7">
      <t>ソクシン</t>
    </rPh>
    <rPh sb="7" eb="9">
      <t>カサン</t>
    </rPh>
    <phoneticPr fontId="74"/>
  </si>
  <si>
    <t>対象：施設入所支援</t>
    <phoneticPr fontId="75"/>
  </si>
  <si>
    <t>≪地域生活支援拠点等相談強化加算≫</t>
    <phoneticPr fontId="74"/>
  </si>
  <si>
    <t>対象：計画相談支援、障害児相談支援</t>
    <phoneticPr fontId="75"/>
  </si>
  <si>
    <t>地域生活支援拠点等に関連する加算の届出</t>
    <phoneticPr fontId="5"/>
  </si>
  <si>
    <t>　 　　年 　　月 　　日</t>
    <phoneticPr fontId="5"/>
  </si>
  <si>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5"/>
  </si>
  <si>
    <t>法人　・　事業所名</t>
    <rPh sb="0" eb="2">
      <t>ホウジン</t>
    </rPh>
    <phoneticPr fontId="5"/>
  </si>
  <si>
    <t>異　動　等　区　分</t>
    <phoneticPr fontId="5"/>
  </si>
  <si>
    <t>　１　新規　　　２　変更　　　３　終了</t>
    <phoneticPr fontId="5"/>
  </si>
  <si>
    <t>いずれかを選択</t>
    <rPh sb="5" eb="7">
      <t>センタク</t>
    </rPh>
    <phoneticPr fontId="5"/>
  </si>
  <si>
    <t>有　・　無</t>
    <rPh sb="0" eb="1">
      <t>アリ</t>
    </rPh>
    <rPh sb="4" eb="5">
      <t>ナ</t>
    </rPh>
    <phoneticPr fontId="5"/>
  </si>
  <si>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5"/>
  </si>
  <si>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5"/>
  </si>
  <si>
    <t>⑴　法人・事業所名：　</t>
    <rPh sb="2" eb="4">
      <t>ホウジン</t>
    </rPh>
    <rPh sb="5" eb="8">
      <t>ジギョウショ</t>
    </rPh>
    <rPh sb="8" eb="9">
      <t>メイ</t>
    </rPh>
    <phoneticPr fontId="5"/>
  </si>
  <si>
    <t>氏名：</t>
    <rPh sb="0" eb="2">
      <t>シメイ</t>
    </rPh>
    <phoneticPr fontId="5"/>
  </si>
  <si>
    <t>⑵　法人・事業所名：　</t>
    <rPh sb="2" eb="4">
      <t>ホウジン</t>
    </rPh>
    <rPh sb="5" eb="8">
      <t>ジギョウショ</t>
    </rPh>
    <rPh sb="8" eb="9">
      <t>メイ</t>
    </rPh>
    <phoneticPr fontId="5"/>
  </si>
  <si>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5"/>
  </si>
  <si>
    <t>（Ⅰ）</t>
    <phoneticPr fontId="5"/>
  </si>
  <si>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5"/>
  </si>
  <si>
    <t>（Ⅱ）</t>
    <phoneticPr fontId="5"/>
  </si>
  <si>
    <t>回</t>
    <rPh sb="0" eb="1">
      <t>カイ</t>
    </rPh>
    <phoneticPr fontId="5"/>
  </si>
  <si>
    <t>（（Ⅰ）×　100＝（Ⅱ））</t>
    <phoneticPr fontId="5"/>
  </si>
  <si>
    <t>③　拠点機能強化サービスの構成</t>
    <rPh sb="2" eb="4">
      <t>キョテン</t>
    </rPh>
    <rPh sb="4" eb="6">
      <t>キノウ</t>
    </rPh>
    <rPh sb="6" eb="8">
      <t>キョウカ</t>
    </rPh>
    <rPh sb="13" eb="15">
      <t>コウセイ</t>
    </rPh>
    <phoneticPr fontId="5"/>
  </si>
  <si>
    <t>⑴　拠点機能強化サービスの構成形態</t>
    <rPh sb="2" eb="4">
      <t>キョテン</t>
    </rPh>
    <rPh sb="4" eb="6">
      <t>キノウ</t>
    </rPh>
    <rPh sb="6" eb="8">
      <t>キョウカ</t>
    </rPh>
    <rPh sb="13" eb="15">
      <t>コウセイ</t>
    </rPh>
    <rPh sb="15" eb="17">
      <t>ケイタイ</t>
    </rPh>
    <phoneticPr fontId="5"/>
  </si>
  <si>
    <t>同一の事業所おいて一体的運営　・　相互に連携して運営</t>
    <rPh sb="0" eb="2">
      <t>ドウイツ</t>
    </rPh>
    <rPh sb="3" eb="6">
      <t>ジギョウショ</t>
    </rPh>
    <phoneticPr fontId="5"/>
  </si>
  <si>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5"/>
  </si>
  <si>
    <t>該当する欄にチェック</t>
    <rPh sb="0" eb="2">
      <t>ガイトウ</t>
    </rPh>
    <rPh sb="4" eb="5">
      <t>ラン</t>
    </rPh>
    <phoneticPr fontId="5"/>
  </si>
  <si>
    <t>法人　・　事業所名</t>
    <rPh sb="5" eb="8">
      <t>ジギョウショ</t>
    </rPh>
    <rPh sb="8" eb="9">
      <t>メイ</t>
    </rPh>
    <phoneticPr fontId="5"/>
  </si>
  <si>
    <t>該当する障害福祉サービス等</t>
    <rPh sb="0" eb="2">
      <t>ガイトウ</t>
    </rPh>
    <rPh sb="4" eb="8">
      <t>ショウガイフクシ</t>
    </rPh>
    <rPh sb="12" eb="13">
      <t>トウ</t>
    </rPh>
    <phoneticPr fontId="5"/>
  </si>
  <si>
    <t>算定回数（目安）</t>
    <rPh sb="0" eb="2">
      <t>サンテイ</t>
    </rPh>
    <rPh sb="2" eb="4">
      <t>カイスウ</t>
    </rPh>
    <phoneticPr fontId="5"/>
  </si>
  <si>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5"/>
  </si>
  <si>
    <t>自立生活援助</t>
    <rPh sb="0" eb="2">
      <t>ジリツ</t>
    </rPh>
    <rPh sb="2" eb="4">
      <t>セイカツ</t>
    </rPh>
    <rPh sb="4" eb="6">
      <t>エンジョ</t>
    </rPh>
    <phoneticPr fontId="5"/>
  </si>
  <si>
    <t>地域移行支援</t>
    <rPh sb="0" eb="2">
      <t>チイキ</t>
    </rPh>
    <rPh sb="2" eb="4">
      <t>イコウ</t>
    </rPh>
    <rPh sb="4" eb="6">
      <t>シエン</t>
    </rPh>
    <phoneticPr fontId="5"/>
  </si>
  <si>
    <t>地域定着支援</t>
    <rPh sb="0" eb="2">
      <t>チイキ</t>
    </rPh>
    <rPh sb="2" eb="4">
      <t>テイチャク</t>
    </rPh>
    <rPh sb="4" eb="6">
      <t>シエン</t>
    </rPh>
    <phoneticPr fontId="5"/>
  </si>
  <si>
    <t>合計（月内算定上限）</t>
    <rPh sb="0" eb="2">
      <t>ゴウケイ</t>
    </rPh>
    <phoneticPr fontId="5"/>
  </si>
  <si>
    <t>（Ⅲ）</t>
    <phoneticPr fontId="5"/>
  </si>
  <si>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5"/>
  </si>
  <si>
    <t>(（Ⅱ）＝（Ⅲ）)=（Ⅳ）</t>
    <phoneticPr fontId="5"/>
  </si>
  <si>
    <t>(Ⅳ)</t>
    <phoneticPr fontId="5"/>
  </si>
  <si>
    <t>たしかめ</t>
    <phoneticPr fontId="5"/>
  </si>
  <si>
    <t>　　月内算定上限内を超えている場合は「上限超えと表示されます。</t>
    <phoneticPr fontId="5"/>
  </si>
  <si>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5"/>
  </si>
  <si>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5"/>
  </si>
  <si>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5"/>
  </si>
  <si>
    <t>地域生活支援拠点等機能強化加算に関する届出書</t>
    <phoneticPr fontId="5"/>
  </si>
  <si>
    <t xml:space="preserve"> 　　年 　　月 　　日</t>
    <phoneticPr fontId="5"/>
  </si>
  <si>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5"/>
  </si>
  <si>
    <t>異動区分</t>
    <phoneticPr fontId="5"/>
  </si>
  <si>
    <t>　１　新規　　　　　２　変更　　　　　３　終了</t>
    <phoneticPr fontId="5"/>
  </si>
  <si>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5"/>
  </si>
  <si>
    <r>
      <t xml:space="preserve">有 </t>
    </r>
    <r>
      <rPr>
        <sz val="14"/>
        <rFont val="HGSｺﾞｼｯｸM"/>
        <family val="3"/>
        <charset val="128"/>
      </rPr>
      <t>・</t>
    </r>
    <r>
      <rPr>
        <sz val="11"/>
        <color theme="1"/>
        <rFont val="HGSｺﾞｼｯｸM"/>
        <family val="3"/>
        <charset val="128"/>
      </rPr>
      <t xml:space="preserve"> 無</t>
    </r>
    <phoneticPr fontId="5"/>
  </si>
  <si>
    <t>　めている。</t>
    <phoneticPr fontId="25"/>
  </si>
  <si>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5"/>
  </si>
  <si>
    <t>　るとともに、協議会に定期的に参画している。</t>
    <phoneticPr fontId="5"/>
  </si>
  <si>
    <t>　（令和９年３月31日までの間において、市町村が地域生活支援拠点等を整備してい</t>
    <rPh sb="20" eb="23">
      <t>シチョウソン</t>
    </rPh>
    <rPh sb="24" eb="33">
      <t>チイキセイカツシエンキョテントウ</t>
    </rPh>
    <rPh sb="34" eb="36">
      <t>セイビ</t>
    </rPh>
    <phoneticPr fontId="5"/>
  </si>
  <si>
    <t>　　ない場合は、拠点関係機関との連携体制を確保することに代えて、緊急の事態等</t>
    <rPh sb="28" eb="29">
      <t>カ</t>
    </rPh>
    <rPh sb="32" eb="34">
      <t>キンキュウ</t>
    </rPh>
    <rPh sb="35" eb="37">
      <t>ジタイ</t>
    </rPh>
    <rPh sb="37" eb="38">
      <t>ナド</t>
    </rPh>
    <phoneticPr fontId="5"/>
  </si>
  <si>
    <t>　　　　</t>
    <phoneticPr fontId="5"/>
  </si>
  <si>
    <t>　　への対処及び地域における生活に移行するための活動に関する取組に協力するこ</t>
    <rPh sb="33" eb="35">
      <t>キョウリョク</t>
    </rPh>
    <phoneticPr fontId="5"/>
  </si>
  <si>
    <t>　　とで足りる。）</t>
    <phoneticPr fontId="25"/>
  </si>
  <si>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5"/>
  </si>
  <si>
    <t>　提出してください。（①については、「地域生活支援拠点等の機能を担う事業所の登録届出書」</t>
    <phoneticPr fontId="5"/>
  </si>
  <si>
    <t>　で足りる。）</t>
    <phoneticPr fontId="25"/>
  </si>
  <si>
    <t>注２　当該届出様式は標準様式とする。</t>
    <rPh sb="0" eb="1">
      <t>チュウ</t>
    </rPh>
    <rPh sb="3" eb="5">
      <t>トウガイ</t>
    </rPh>
    <rPh sb="5" eb="7">
      <t>トドケデ</t>
    </rPh>
    <rPh sb="7" eb="9">
      <t>ヨウシキ</t>
    </rPh>
    <rPh sb="10" eb="12">
      <t>ヒョウジュン</t>
    </rPh>
    <rPh sb="12" eb="14">
      <t>ヨウシキ</t>
    </rPh>
    <phoneticPr fontId="5"/>
  </si>
  <si>
    <t>（審査要領）</t>
    <rPh sb="1" eb="3">
      <t>シンサ</t>
    </rPh>
    <rPh sb="3" eb="5">
      <t>ヨウリョウ</t>
    </rPh>
    <phoneticPr fontId="5"/>
  </si>
  <si>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5"/>
  </si>
  <si>
    <t>地域体制強化共同支援加算に関する届出書</t>
    <phoneticPr fontId="5"/>
  </si>
  <si>
    <t>通院支援加算に関する届出書</t>
    <rPh sb="0" eb="2">
      <t>ツウイン</t>
    </rPh>
    <rPh sb="2" eb="4">
      <t>シエン</t>
    </rPh>
    <rPh sb="4" eb="6">
      <t>カサン</t>
    </rPh>
    <rPh sb="7" eb="8">
      <t>カン</t>
    </rPh>
    <rPh sb="10" eb="11">
      <t>トドケ</t>
    </rPh>
    <rPh sb="11" eb="12">
      <t>デ</t>
    </rPh>
    <rPh sb="12" eb="13">
      <t>ショ</t>
    </rPh>
    <phoneticPr fontId="5"/>
  </si>
  <si>
    <t>２　異動区分</t>
    <rPh sb="2" eb="4">
      <t>イドウ</t>
    </rPh>
    <rPh sb="4" eb="6">
      <t>クブン</t>
    </rPh>
    <phoneticPr fontId="25"/>
  </si>
  <si>
    <t>１　新規　　　　　　　　２　変更　　　　　　　　３　終了</t>
    <phoneticPr fontId="25"/>
  </si>
  <si>
    <t>３　入所定員</t>
    <rPh sb="2" eb="4">
      <t>ニュウショ</t>
    </rPh>
    <rPh sb="4" eb="6">
      <t>テイイン</t>
    </rPh>
    <phoneticPr fontId="5"/>
  </si>
  <si>
    <t>算定要件</t>
    <rPh sb="0" eb="2">
      <t>サンテイ</t>
    </rPh>
    <rPh sb="2" eb="4">
      <t>ヨウケン</t>
    </rPh>
    <phoneticPr fontId="25"/>
  </si>
  <si>
    <t>通院支援を行える人員体制を
（　　　　有している　　　　・　　　　有していない　　　　）</t>
    <phoneticPr fontId="25"/>
  </si>
  <si>
    <t>通院支援加算に関する届出書</t>
    <phoneticPr fontId="5"/>
  </si>
  <si>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25"/>
  </si>
  <si>
    <t>記入日：</t>
    <rPh sb="0" eb="3">
      <t>キニュウビ</t>
    </rPh>
    <phoneticPr fontId="25"/>
  </si>
  <si>
    <t>添付資料：</t>
    <rPh sb="0" eb="2">
      <t>テンプ</t>
    </rPh>
    <rPh sb="2" eb="4">
      <t>シリョウ</t>
    </rPh>
    <phoneticPr fontId="25"/>
  </si>
  <si>
    <t>あり</t>
    <phoneticPr fontId="25"/>
  </si>
  <si>
    <t>なし</t>
    <phoneticPr fontId="25"/>
  </si>
  <si>
    <t>担当者名</t>
    <rPh sb="0" eb="2">
      <t>タントウ</t>
    </rPh>
    <rPh sb="2" eb="4">
      <t>シャメイ</t>
    </rPh>
    <phoneticPr fontId="25"/>
  </si>
  <si>
    <t>連絡先</t>
    <rPh sb="0" eb="3">
      <t>レンラクサキ</t>
    </rPh>
    <phoneticPr fontId="25"/>
  </si>
  <si>
    <t>以下の情報は本人及び家族の同意に基づいて提供しています。</t>
    <phoneticPr fontId="25"/>
  </si>
  <si>
    <t>１．基本情報</t>
  </si>
  <si>
    <t>住所</t>
    <rPh sb="0" eb="2">
      <t>ジュウショ</t>
    </rPh>
    <phoneticPr fontId="25"/>
  </si>
  <si>
    <t>生年月日</t>
    <rPh sb="0" eb="4">
      <t>セイネンガッピ</t>
    </rPh>
    <phoneticPr fontId="25"/>
  </si>
  <si>
    <t>日（</t>
    <rPh sb="0" eb="1">
      <t>ニチ</t>
    </rPh>
    <phoneticPr fontId="25"/>
  </si>
  <si>
    <t>歳）</t>
    <rPh sb="0" eb="1">
      <t>サイ</t>
    </rPh>
    <phoneticPr fontId="25"/>
  </si>
  <si>
    <t>障害名・
疾患名</t>
    <phoneticPr fontId="25"/>
  </si>
  <si>
    <t>現病歴・
既往歴</t>
    <phoneticPr fontId="25"/>
  </si>
  <si>
    <t>医療的ケア</t>
  </si>
  <si>
    <t>あり→内容：（</t>
    <rPh sb="3" eb="5">
      <t>ナイヨウ</t>
    </rPh>
    <phoneticPr fontId="25"/>
  </si>
  <si>
    <t>）</t>
    <phoneticPr fontId="25"/>
  </si>
  <si>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25"/>
  </si>
  <si>
    <t>身障（</t>
    <rPh sb="0" eb="2">
      <t>シンショウ</t>
    </rPh>
    <phoneticPr fontId="25"/>
  </si>
  <si>
    <t>）級、内容：</t>
    <rPh sb="1" eb="2">
      <t>キュウ</t>
    </rPh>
    <rPh sb="3" eb="5">
      <t>ナイヨウ</t>
    </rPh>
    <phoneticPr fontId="25"/>
  </si>
  <si>
    <t>視覚</t>
    <rPh sb="0" eb="2">
      <t>シカク</t>
    </rPh>
    <phoneticPr fontId="25"/>
  </si>
  <si>
    <t>聴覚</t>
    <rPh sb="0" eb="2">
      <t>チョウカク</t>
    </rPh>
    <phoneticPr fontId="25"/>
  </si>
  <si>
    <t>肢体</t>
    <rPh sb="0" eb="2">
      <t>シタイ</t>
    </rPh>
    <phoneticPr fontId="25"/>
  </si>
  <si>
    <t>内部</t>
    <rPh sb="0" eb="2">
      <t>ナイブ</t>
    </rPh>
    <phoneticPr fontId="25"/>
  </si>
  <si>
    <t>その他</t>
    <rPh sb="2" eb="3">
      <t>ホカ</t>
    </rPh>
    <phoneticPr fontId="25"/>
  </si>
  <si>
    <t>障害支援区分</t>
    <rPh sb="0" eb="6">
      <t>ショウガイシエンクブン</t>
    </rPh>
    <phoneticPr fontId="25"/>
  </si>
  <si>
    <t>申請中</t>
    <rPh sb="0" eb="3">
      <t>シンセイチュウ</t>
    </rPh>
    <phoneticPr fontId="25"/>
  </si>
  <si>
    <t>療育（</t>
    <rPh sb="0" eb="2">
      <t>リョウイク</t>
    </rPh>
    <phoneticPr fontId="25"/>
  </si>
  <si>
    <t>精神（</t>
    <rPh sb="0" eb="2">
      <t>セイシン</t>
    </rPh>
    <phoneticPr fontId="25"/>
  </si>
  <si>
    <t>）級</t>
    <rPh sb="1" eb="2">
      <t>キュウ</t>
    </rPh>
    <phoneticPr fontId="25"/>
  </si>
  <si>
    <t>あり→区分（</t>
    <rPh sb="3" eb="5">
      <t>クブン</t>
    </rPh>
    <phoneticPr fontId="25"/>
  </si>
  <si>
    <t>２．本人の状態、支援における留意点等</t>
    <rPh sb="8" eb="10">
      <t>シエン</t>
    </rPh>
    <rPh sb="17" eb="18">
      <t>トウ</t>
    </rPh>
    <phoneticPr fontId="25"/>
  </si>
  <si>
    <t>※サービス等利用計画、アセスメントシート、別紙等を添付することで、記載を省略することが可能です。</t>
    <rPh sb="21" eb="23">
      <t>ベッシ</t>
    </rPh>
    <phoneticPr fontId="25"/>
  </si>
  <si>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25"/>
  </si>
  <si>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25"/>
  </si>
  <si>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25"/>
  </si>
  <si>
    <t xml:space="preserve">本人・家族からの聴取を希望  </t>
    <rPh sb="8" eb="10">
      <t>チョウシュ</t>
    </rPh>
    <phoneticPr fontId="25"/>
  </si>
  <si>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25"/>
  </si>
  <si>
    <t>ADL</t>
    <phoneticPr fontId="25"/>
  </si>
  <si>
    <t>起居動作</t>
    <rPh sb="0" eb="2">
      <t>キキョ</t>
    </rPh>
    <rPh sb="2" eb="4">
      <t>ドウサ</t>
    </rPh>
    <phoneticPr fontId="25"/>
  </si>
  <si>
    <t>自立</t>
    <rPh sb="0" eb="2">
      <t>ジリツ</t>
    </rPh>
    <phoneticPr fontId="25"/>
  </si>
  <si>
    <t>見守り</t>
    <rPh sb="0" eb="2">
      <t>ミマモ</t>
    </rPh>
    <phoneticPr fontId="25"/>
  </si>
  <si>
    <t>一部介助</t>
    <rPh sb="0" eb="4">
      <t>イチブカイジョ</t>
    </rPh>
    <phoneticPr fontId="25"/>
  </si>
  <si>
    <t>全介助</t>
    <rPh sb="0" eb="3">
      <t>ゼンカイジョ</t>
    </rPh>
    <phoneticPr fontId="25"/>
  </si>
  <si>
    <t>移乗</t>
    <rPh sb="0" eb="2">
      <t>イジョウ</t>
    </rPh>
    <phoneticPr fontId="25"/>
  </si>
  <si>
    <t>歩行</t>
    <rPh sb="0" eb="2">
      <t>ホコウ</t>
    </rPh>
    <phoneticPr fontId="25"/>
  </si>
  <si>
    <t>更衣・整容</t>
    <rPh sb="0" eb="2">
      <t>コウイ</t>
    </rPh>
    <rPh sb="3" eb="5">
      <t>セイヨウ</t>
    </rPh>
    <phoneticPr fontId="25"/>
  </si>
  <si>
    <t>食事</t>
    <rPh sb="0" eb="2">
      <t>ショクジ</t>
    </rPh>
    <phoneticPr fontId="25"/>
  </si>
  <si>
    <t>※食事形態：</t>
    <rPh sb="1" eb="5">
      <t>ショクジケイタイ</t>
    </rPh>
    <phoneticPr fontId="25"/>
  </si>
  <si>
    <t>普通</t>
    <rPh sb="0" eb="2">
      <t>フツウ</t>
    </rPh>
    <phoneticPr fontId="25"/>
  </si>
  <si>
    <t>嚥下食</t>
    <rPh sb="0" eb="3">
      <t>エンゲショク</t>
    </rPh>
    <phoneticPr fontId="25"/>
  </si>
  <si>
    <t>経管栄養</t>
    <rPh sb="0" eb="4">
      <t>ケイカンエイヨウ</t>
    </rPh>
    <phoneticPr fontId="25"/>
  </si>
  <si>
    <t>排泄</t>
    <rPh sb="0" eb="2">
      <t>ハイセツ</t>
    </rPh>
    <phoneticPr fontId="25"/>
  </si>
  <si>
    <t>※排泄方法：</t>
    <rPh sb="1" eb="5">
      <t>ハイセツホウホウ</t>
    </rPh>
    <phoneticPr fontId="25"/>
  </si>
  <si>
    <t>トイレ</t>
    <phoneticPr fontId="25"/>
  </si>
  <si>
    <t>ﾎﾟｰﾀﾌﾞﾙ</t>
    <phoneticPr fontId="25"/>
  </si>
  <si>
    <t>ｵﾑﾂ・ﾊﾟｯﾄ</t>
    <phoneticPr fontId="25"/>
  </si>
  <si>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25"/>
  </si>
  <si>
    <t>視力</t>
    <rPh sb="0" eb="2">
      <t>シリョク</t>
    </rPh>
    <phoneticPr fontId="25"/>
  </si>
  <si>
    <t>問題なし</t>
    <rPh sb="0" eb="2">
      <t>モンダイ</t>
    </rPh>
    <phoneticPr fontId="25"/>
  </si>
  <si>
    <t>やや難あり</t>
    <rPh sb="2" eb="3">
      <t>ナン</t>
    </rPh>
    <phoneticPr fontId="25"/>
  </si>
  <si>
    <t>困難</t>
    <rPh sb="0" eb="2">
      <t>コンナン</t>
    </rPh>
    <phoneticPr fontId="25"/>
  </si>
  <si>
    <t>聴力</t>
    <rPh sb="0" eb="2">
      <t>チョウリョク</t>
    </rPh>
    <phoneticPr fontId="25"/>
  </si>
  <si>
    <t>言語</t>
    <rPh sb="0" eb="2">
      <t>ゲンゴ</t>
    </rPh>
    <phoneticPr fontId="25"/>
  </si>
  <si>
    <t>意思伝達の手段・方法</t>
    <rPh sb="0" eb="4">
      <t>イシデンタツ</t>
    </rPh>
    <rPh sb="5" eb="7">
      <t>シュダン</t>
    </rPh>
    <rPh sb="8" eb="10">
      <t>ホウホウ</t>
    </rPh>
    <phoneticPr fontId="25"/>
  </si>
  <si>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25"/>
  </si>
  <si>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25"/>
  </si>
  <si>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25"/>
  </si>
  <si>
    <t>　退院前カンファレンスへの事業所としての参加希望</t>
    <rPh sb="1" eb="4">
      <t>タイインマエ</t>
    </rPh>
    <rPh sb="13" eb="16">
      <t>ジギョウショ</t>
    </rPh>
    <rPh sb="20" eb="22">
      <t>サンカ</t>
    </rPh>
    <rPh sb="22" eb="24">
      <t>キボウ</t>
    </rPh>
    <phoneticPr fontId="25"/>
  </si>
  <si>
    <t>参加を希望する</t>
    <rPh sb="0" eb="2">
      <t>サンカ</t>
    </rPh>
    <rPh sb="3" eb="5">
      <t>キボウ</t>
    </rPh>
    <phoneticPr fontId="25"/>
  </si>
  <si>
    <t>３．重度訪問介護利用者への特別なコミュニケーション支援</t>
    <phoneticPr fontId="25"/>
  </si>
  <si>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25"/>
  </si>
  <si>
    <t>特別なコミュニケーション支援の必要性</t>
  </si>
  <si>
    <r>
      <t>あり</t>
    </r>
    <r>
      <rPr>
        <sz val="9"/>
        <color theme="1"/>
        <rFont val="HGPｺﾞｼｯｸM"/>
        <family val="3"/>
        <charset val="128"/>
      </rPr>
      <t>（以下を記載）</t>
    </r>
    <phoneticPr fontId="25"/>
  </si>
  <si>
    <t>特別なコミュニケーション支援が
必要な理由</t>
    <phoneticPr fontId="25"/>
  </si>
  <si>
    <t>訪問の
可能性が
ある事業所</t>
    <phoneticPr fontId="25"/>
  </si>
  <si>
    <t>事業所</t>
    <rPh sb="0" eb="3">
      <t>ジギョウショ</t>
    </rPh>
    <phoneticPr fontId="25"/>
  </si>
  <si>
    <t>担当者</t>
    <rPh sb="0" eb="2">
      <t>タントウ</t>
    </rPh>
    <rPh sb="2" eb="3">
      <t>シャ</t>
    </rPh>
    <phoneticPr fontId="25"/>
  </si>
  <si>
    <t>営業時間</t>
    <rPh sb="0" eb="4">
      <t>エイギョウジカン</t>
    </rPh>
    <phoneticPr fontId="25"/>
  </si>
  <si>
    <t>：</t>
    <phoneticPr fontId="25"/>
  </si>
  <si>
    <t>～</t>
    <phoneticPr fontId="25"/>
  </si>
  <si>
    <t>訪問可能な時間帯</t>
    <phoneticPr fontId="25"/>
  </si>
  <si>
    <t>朝</t>
    <rPh sb="0" eb="1">
      <t>アサ</t>
    </rPh>
    <phoneticPr fontId="25"/>
  </si>
  <si>
    <t>昼</t>
    <rPh sb="0" eb="1">
      <t>ヒル</t>
    </rPh>
    <phoneticPr fontId="25"/>
  </si>
  <si>
    <t>夜間</t>
    <rPh sb="0" eb="2">
      <t>ヤカン</t>
    </rPh>
    <phoneticPr fontId="25"/>
  </si>
  <si>
    <t>終日</t>
    <rPh sb="0" eb="2">
      <t>シュウジツ</t>
    </rPh>
    <phoneticPr fontId="25"/>
  </si>
  <si>
    <t>→訪問可能な時間帯（</t>
    <rPh sb="1" eb="5">
      <t>ホウモンカノウ</t>
    </rPh>
    <rPh sb="6" eb="9">
      <t>ジカンタイ</t>
    </rPh>
    <phoneticPr fontId="25"/>
  </si>
  <si>
    <t>想定される事業所の支援内容</t>
    <phoneticPr fontId="25"/>
  </si>
  <si>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</si>
  <si>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25"/>
  </si>
  <si>
    <t xml:space="preserve">①家族・世帯の状況 </t>
    <phoneticPr fontId="25"/>
  </si>
  <si>
    <t>添付資料を参照</t>
    <rPh sb="2" eb="4">
      <t>シリョウ</t>
    </rPh>
    <rPh sb="5" eb="7">
      <t>サンショウ</t>
    </rPh>
    <phoneticPr fontId="25"/>
  </si>
  <si>
    <t xml:space="preserve">本人・家族からの聴取を希望 </t>
    <rPh sb="8" eb="10">
      <t>チョウシュ</t>
    </rPh>
    <phoneticPr fontId="25"/>
  </si>
  <si>
    <t>世帯構成</t>
  </si>
  <si>
    <t>単身</t>
    <rPh sb="0" eb="2">
      <t>タンシン</t>
    </rPh>
    <phoneticPr fontId="25"/>
  </si>
  <si>
    <t>夫婦のみ</t>
    <rPh sb="0" eb="2">
      <t>フウフ</t>
    </rPh>
    <phoneticPr fontId="25"/>
  </si>
  <si>
    <t>本人と親</t>
    <rPh sb="0" eb="2">
      <t>ホンニン</t>
    </rPh>
    <rPh sb="3" eb="4">
      <t>オヤ</t>
    </rPh>
    <phoneticPr fontId="25"/>
  </si>
  <si>
    <t>本人と子</t>
    <rPh sb="0" eb="2">
      <t>ホンニン</t>
    </rPh>
    <rPh sb="3" eb="4">
      <t>コ</t>
    </rPh>
    <phoneticPr fontId="25"/>
  </si>
  <si>
    <t>その他（</t>
    <rPh sb="2" eb="3">
      <t>ホカ</t>
    </rPh>
    <phoneticPr fontId="25"/>
  </si>
  <si>
    <t>生活の場所</t>
    <rPh sb="0" eb="2">
      <t>セイカツ</t>
    </rPh>
    <rPh sb="3" eb="5">
      <t>バショ</t>
    </rPh>
    <phoneticPr fontId="25"/>
  </si>
  <si>
    <t>自宅</t>
    <rPh sb="0" eb="2">
      <t>ジタク</t>
    </rPh>
    <phoneticPr fontId="25"/>
  </si>
  <si>
    <t>グループホーム</t>
    <phoneticPr fontId="25"/>
  </si>
  <si>
    <t>施設</t>
    <rPh sb="0" eb="2">
      <t>シセツ</t>
    </rPh>
    <phoneticPr fontId="25"/>
  </si>
  <si>
    <t>キーパーソン</t>
  </si>
  <si>
    <t>続柄</t>
    <rPh sb="0" eb="1">
      <t>ツヅ</t>
    </rPh>
    <rPh sb="1" eb="2">
      <t>ガラ</t>
    </rPh>
    <phoneticPr fontId="25"/>
  </si>
  <si>
    <t>家族・世帯支援の
必要性、調整にあたっての留意事項等</t>
    <phoneticPr fontId="25"/>
  </si>
  <si>
    <t>②生活の状況</t>
    <phoneticPr fontId="25"/>
  </si>
  <si>
    <t>利用中のサービス</t>
    <rPh sb="2" eb="3">
      <t>チュウ</t>
    </rPh>
    <phoneticPr fontId="25"/>
  </si>
  <si>
    <t>障害福祉サービス・障害児支援</t>
    <rPh sb="0" eb="4">
      <t>ショウガイフクシ</t>
    </rPh>
    <rPh sb="9" eb="14">
      <t>ショウガイジシエン</t>
    </rPh>
    <phoneticPr fontId="25"/>
  </si>
  <si>
    <t>介護保険サービス</t>
    <rPh sb="0" eb="4">
      <t>カイゴホケン</t>
    </rPh>
    <phoneticPr fontId="25"/>
  </si>
  <si>
    <t>サービス名</t>
    <rPh sb="4" eb="5">
      <t>メイ</t>
    </rPh>
    <phoneticPr fontId="25"/>
  </si>
  <si>
    <t>利用頻度</t>
    <rPh sb="0" eb="4">
      <t>リヨウヒンド</t>
    </rPh>
    <phoneticPr fontId="25"/>
  </si>
  <si>
    <t>施設・事業所名</t>
    <rPh sb="0" eb="2">
      <t>シセツ</t>
    </rPh>
    <rPh sb="3" eb="6">
      <t>ジギョウショ</t>
    </rPh>
    <rPh sb="6" eb="7">
      <t>メイ</t>
    </rPh>
    <phoneticPr fontId="25"/>
  </si>
  <si>
    <t>1日の生活の流れ・
社会参加の状況</t>
    <phoneticPr fontId="25"/>
  </si>
  <si>
    <t>日々の生活や社会参加に対する希望、
困りごと等</t>
    <phoneticPr fontId="25"/>
  </si>
  <si>
    <t>③受診・服薬の状況</t>
    <rPh sb="1" eb="3">
      <t>ジュシン</t>
    </rPh>
    <phoneticPr fontId="25"/>
  </si>
  <si>
    <t>かかりつけ医（現在受診中の医療機関）</t>
    <phoneticPr fontId="25"/>
  </si>
  <si>
    <t>医療機関名</t>
    <rPh sb="0" eb="2">
      <t>イリョウ</t>
    </rPh>
    <rPh sb="2" eb="4">
      <t>キカン</t>
    </rPh>
    <rPh sb="4" eb="5">
      <t>メイ</t>
    </rPh>
    <phoneticPr fontId="25"/>
  </si>
  <si>
    <t>診療科</t>
    <rPh sb="0" eb="3">
      <t>シンリョウカ</t>
    </rPh>
    <phoneticPr fontId="25"/>
  </si>
  <si>
    <t>受診頻度</t>
    <rPh sb="0" eb="2">
      <t>ジュシン</t>
    </rPh>
    <rPh sb="2" eb="4">
      <t>ヒンド</t>
    </rPh>
    <phoneticPr fontId="25"/>
  </si>
  <si>
    <t>回／</t>
    <rPh sb="0" eb="1">
      <t>カイ</t>
    </rPh>
    <phoneticPr fontId="25"/>
  </si>
  <si>
    <t>外来</t>
    <rPh sb="0" eb="2">
      <t>ガイライ</t>
    </rPh>
    <phoneticPr fontId="25"/>
  </si>
  <si>
    <t>訪問</t>
    <rPh sb="0" eb="2">
      <t>ホウモン</t>
    </rPh>
    <phoneticPr fontId="25"/>
  </si>
  <si>
    <t>服薬状況</t>
    <rPh sb="0" eb="4">
      <t>フクヤクジョウキョウ</t>
    </rPh>
    <phoneticPr fontId="25"/>
  </si>
  <si>
    <t>服薬の有無</t>
    <rPh sb="0" eb="2">
      <t>フクヤク</t>
    </rPh>
    <rPh sb="3" eb="5">
      <t>ウム</t>
    </rPh>
    <phoneticPr fontId="25"/>
  </si>
  <si>
    <t>服薬管理</t>
    <phoneticPr fontId="25"/>
  </si>
  <si>
    <t>本人</t>
    <rPh sb="0" eb="2">
      <t>ホンニン</t>
    </rPh>
    <phoneticPr fontId="25"/>
  </si>
  <si>
    <t>家族</t>
    <rPh sb="0" eb="2">
      <t>カゾク</t>
    </rPh>
    <phoneticPr fontId="25"/>
  </si>
  <si>
    <t>薬の名前</t>
    <rPh sb="0" eb="1">
      <t>クスリ</t>
    </rPh>
    <rPh sb="2" eb="4">
      <t>ナマエ</t>
    </rPh>
    <phoneticPr fontId="25"/>
  </si>
  <si>
    <t>留意点・服薬介助のポイント</t>
    <rPh sb="0" eb="3">
      <t>リュウイテン</t>
    </rPh>
    <rPh sb="4" eb="6">
      <t>フクヤク</t>
    </rPh>
    <rPh sb="6" eb="8">
      <t>カイジョ</t>
    </rPh>
    <phoneticPr fontId="25"/>
  </si>
  <si>
    <t>アレルギー</t>
    <phoneticPr fontId="25"/>
  </si>
  <si>
    <t>入院時情報提供書</t>
    <phoneticPr fontId="5"/>
  </si>
  <si>
    <t>入浴支援加算に関する届出書</t>
    <rPh sb="0" eb="2">
      <t>ニュウヨク</t>
    </rPh>
    <rPh sb="2" eb="4">
      <t>シエン</t>
    </rPh>
    <rPh sb="4" eb="6">
      <t>カサン</t>
    </rPh>
    <rPh sb="7" eb="8">
      <t>カン</t>
    </rPh>
    <phoneticPr fontId="25"/>
  </si>
  <si>
    <t>１　事業所・施設の名称</t>
    <rPh sb="2" eb="5">
      <t>ジギョウショ</t>
    </rPh>
    <rPh sb="6" eb="8">
      <t>シセツ</t>
    </rPh>
    <rPh sb="9" eb="11">
      <t>メイショウ</t>
    </rPh>
    <phoneticPr fontId="5"/>
  </si>
  <si>
    <t>事業所に入浴設備を
（　　　　有している　　　　・　　　　有していない　　　　）</t>
    <rPh sb="0" eb="3">
      <t>ジギョウショ</t>
    </rPh>
    <rPh sb="4" eb="6">
      <t>ニュウヨク</t>
    </rPh>
    <rPh sb="6" eb="8">
      <t>セツビ</t>
    </rPh>
    <rPh sb="16" eb="17">
      <t>ユウ</t>
    </rPh>
    <rPh sb="30" eb="31">
      <t>ユウ</t>
    </rPh>
    <phoneticPr fontId="25"/>
  </si>
  <si>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25"/>
  </si>
  <si>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25"/>
  </si>
  <si>
    <t>入浴支援加算に関する届出書</t>
    <phoneticPr fontId="5"/>
  </si>
  <si>
    <t>　医療機関等に研修又は訓練の実施予定日を確認し、障害者支援施設等の職員の参加の可否を確認した上で年度内までに当該研修又は訓練に参加できる目処がある場合、その予定日を記載してください。</t>
    <rPh sb="24" eb="27">
      <t>ショウガイシャ</t>
    </rPh>
    <rPh sb="27" eb="29">
      <t>シエン</t>
    </rPh>
    <rPh sb="29" eb="31">
      <t>シセツ</t>
    </rPh>
    <rPh sb="48" eb="51">
      <t>ネンドナイ</t>
    </rPh>
    <phoneticPr fontId="5"/>
  </si>
  <si>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5" eb="286">
      <t>ガタ</t>
    </rPh>
    <rPh sb="296" eb="298">
      <t>シュウロウ</t>
    </rPh>
    <rPh sb="298" eb="300">
      <t>センタク</t>
    </rPh>
    <rPh sb="300" eb="302">
      <t>シエン</t>
    </rPh>
    <phoneticPr fontId="75"/>
  </si>
  <si>
    <r>
      <t xml:space="preserve">①　当該申請を行う自事業所が、地域生活支援拠点等にとして位置付けられていることを証明できる運営規程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rPh sb="47" eb="49">
      <t>キテイ</t>
    </rPh>
    <phoneticPr fontId="5"/>
  </si>
  <si>
    <t>広域的支援人材の登録に関する届出書</t>
    <rPh sb="11" eb="12">
      <t>カン</t>
    </rPh>
    <rPh sb="14" eb="17">
      <t>トドケデショ</t>
    </rPh>
    <phoneticPr fontId="25"/>
  </si>
  <si>
    <t>所属法人名</t>
    <rPh sb="0" eb="5">
      <t>ショゾクホウジンメイ</t>
    </rPh>
    <phoneticPr fontId="25"/>
  </si>
  <si>
    <t>所属事業所名</t>
    <rPh sb="0" eb="6">
      <t>ショゾクジギョウショメイ</t>
    </rPh>
    <phoneticPr fontId="25"/>
  </si>
  <si>
    <t>所属の所在地</t>
    <rPh sb="0" eb="2">
      <t>ショゾク</t>
    </rPh>
    <rPh sb="3" eb="6">
      <t>ショザイチ</t>
    </rPh>
    <phoneticPr fontId="25"/>
  </si>
  <si>
    <t>所属の連絡先</t>
    <rPh sb="0" eb="2">
      <t>ショゾク</t>
    </rPh>
    <rPh sb="3" eb="6">
      <t>レンラクサキ</t>
    </rPh>
    <phoneticPr fontId="25"/>
  </si>
  <si>
    <t>電話番号</t>
    <rPh sb="0" eb="4">
      <t>デンワバンゴウ</t>
    </rPh>
    <phoneticPr fontId="25"/>
  </si>
  <si>
    <t>mail</t>
    <phoneticPr fontId="25"/>
  </si>
  <si>
    <t>異動区分</t>
    <rPh sb="0" eb="4">
      <t>イドウクブン</t>
    </rPh>
    <phoneticPr fontId="25"/>
  </si>
  <si>
    <t>　１　新規　　　　　２　変更　　　　　３　終了</t>
    <phoneticPr fontId="25"/>
  </si>
  <si>
    <t>該当要件</t>
    <rPh sb="0" eb="2">
      <t>ガイトウ</t>
    </rPh>
    <rPh sb="2" eb="4">
      <t>ヨウケン</t>
    </rPh>
    <phoneticPr fontId="25"/>
  </si>
  <si>
    <t>①</t>
    <phoneticPr fontId="25"/>
  </si>
  <si>
    <t>中核的人材養成研修の講師等（ディレクター・トレーナー）である。</t>
    <phoneticPr fontId="25"/>
  </si>
  <si>
    <t>有・無</t>
    <rPh sb="0" eb="1">
      <t>ユウ</t>
    </rPh>
    <rPh sb="2" eb="3">
      <t>ム</t>
    </rPh>
    <phoneticPr fontId="25"/>
  </si>
  <si>
    <t>②</t>
    <phoneticPr fontId="25"/>
  </si>
  <si>
    <t>発達障害者支援体制整備事業による発達障害者支援地域支援マネジャーである。</t>
    <phoneticPr fontId="25"/>
  </si>
  <si>
    <t>③</t>
    <phoneticPr fontId="25"/>
  </si>
  <si>
    <t>強度行動障害を有する児者への支援に知見を有する。</t>
    <phoneticPr fontId="25"/>
  </si>
  <si>
    <t>注　各要件を満たす場合については、それぞれ根拠となる（要件を満たすことがわかる）書類も提出してください。</t>
    <rPh sb="0" eb="1">
      <t>チュウ</t>
    </rPh>
    <rPh sb="2" eb="3">
      <t>カク</t>
    </rPh>
    <rPh sb="3" eb="5">
      <t>ヨウケン</t>
    </rPh>
    <rPh sb="6" eb="7">
      <t>ミ</t>
    </rPh>
    <rPh sb="9" eb="11">
      <t>バアイ</t>
    </rPh>
    <rPh sb="21" eb="23">
      <t>コンキョ</t>
    </rPh>
    <rPh sb="27" eb="29">
      <t>ヨウケン</t>
    </rPh>
    <rPh sb="30" eb="31">
      <t>ミ</t>
    </rPh>
    <rPh sb="40" eb="42">
      <t>ショルイ</t>
    </rPh>
    <phoneticPr fontId="5"/>
  </si>
  <si>
    <t>居住支援活用型の集中的支援を実施する施設等の登録に関する届出書</t>
    <rPh sb="25" eb="26">
      <t>カン</t>
    </rPh>
    <rPh sb="28" eb="31">
      <t>トドケデショ</t>
    </rPh>
    <phoneticPr fontId="25"/>
  </si>
  <si>
    <t>事業所名</t>
    <rPh sb="0" eb="4">
      <t>ジギョウショメイ</t>
    </rPh>
    <phoneticPr fontId="25"/>
  </si>
  <si>
    <t>サービスの種類</t>
    <rPh sb="5" eb="7">
      <t>シュルイ</t>
    </rPh>
    <phoneticPr fontId="25"/>
  </si>
  <si>
    <t>所在地</t>
    <rPh sb="0" eb="3">
      <t>ショザイチ</t>
    </rPh>
    <phoneticPr fontId="25"/>
  </si>
  <si>
    <t>施設入所支援においては、重度障害者支援加算（Ⅱ）又は（Ⅲ）、共同生活援助・短期入所においては、重度障害者支援加算（Ⅰ）又は（Ⅱ）を算定できる体制がある。</t>
    <phoneticPr fontId="25"/>
  </si>
  <si>
    <t>強度行動障害を有する児者への標準的支援についての外部専門家を活用したコンサルテーションを継続的に受けている。</t>
    <phoneticPr fontId="25"/>
  </si>
  <si>
    <t>都道府県が実施している強度行動障害支援者養成研修への講師・ファシリテーター等の派遣に協力している。</t>
    <phoneticPr fontId="25"/>
  </si>
  <si>
    <t>広域的支援人材の登録に関する届出書</t>
    <phoneticPr fontId="5"/>
  </si>
  <si>
    <t>居住支援活用型の集中的支援を実施する施設等の登録に関する届出書</t>
    <phoneticPr fontId="5"/>
  </si>
  <si>
    <t>職場適応援助者養成研修修了者配置体制加算に関する届出書</t>
    <rPh sb="0" eb="7">
      <t>ショクバテキオウエンジョシャ</t>
    </rPh>
    <rPh sb="7" eb="11">
      <t>ヨウセイケンシュウ</t>
    </rPh>
    <rPh sb="11" eb="14">
      <t>シュウリョウシャ</t>
    </rPh>
    <rPh sb="14" eb="18">
      <t>ハイチタイセイ</t>
    </rPh>
    <rPh sb="18" eb="20">
      <t>カサン</t>
    </rPh>
    <rPh sb="21" eb="22">
      <t>カン</t>
    </rPh>
    <rPh sb="24" eb="27">
      <t>トドケデショ</t>
    </rPh>
    <phoneticPr fontId="5"/>
  </si>
  <si>
    <t>口腔衛生管理体制加算に係る届出書</t>
    <rPh sb="0" eb="4">
      <t>コウクウエイセイ</t>
    </rPh>
    <rPh sb="4" eb="8">
      <t>カンリタイセイ</t>
    </rPh>
    <rPh sb="8" eb="10">
      <t>カサン</t>
    </rPh>
    <rPh sb="11" eb="12">
      <t>カカ</t>
    </rPh>
    <rPh sb="13" eb="16">
      <t>トドケデショ</t>
    </rPh>
    <phoneticPr fontId="5"/>
  </si>
  <si>
    <t>　　　　年　　　　月　　　　日</t>
    <rPh sb="4" eb="5">
      <t>ネン</t>
    </rPh>
    <rPh sb="9" eb="10">
      <t>ガツ</t>
    </rPh>
    <rPh sb="14" eb="15">
      <t>ニチ</t>
    </rPh>
    <phoneticPr fontId="75"/>
  </si>
  <si>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5"/>
  </si>
  <si>
    <t>施設の名称</t>
    <rPh sb="0" eb="2">
      <t>シセツ</t>
    </rPh>
    <rPh sb="3" eb="5">
      <t>メイショウ</t>
    </rPh>
    <phoneticPr fontId="5"/>
  </si>
  <si>
    <t>１　新規　　　　　　　　　２　変更　　　　　　　　　　３　終了</t>
  </si>
  <si>
    <t>管理体制状況</t>
    <rPh sb="0" eb="2">
      <t>カンリ</t>
    </rPh>
    <rPh sb="2" eb="4">
      <t>タイセイ</t>
    </rPh>
    <rPh sb="4" eb="6">
      <t>ジョウキョウ</t>
    </rPh>
    <phoneticPr fontId="5"/>
  </si>
  <si>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75"/>
  </si>
  <si>
    <t>有　・　無</t>
    <rPh sb="0" eb="1">
      <t>ア</t>
    </rPh>
    <rPh sb="4" eb="5">
      <t>ナ</t>
    </rPh>
    <phoneticPr fontId="5"/>
  </si>
  <si>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75"/>
  </si>
  <si>
    <t>年　　　月　　　日</t>
    <rPh sb="0" eb="1">
      <t>ネン</t>
    </rPh>
    <rPh sb="4" eb="5">
      <t>ガツ</t>
    </rPh>
    <rPh sb="8" eb="9">
      <t>ニチ</t>
    </rPh>
    <phoneticPr fontId="25"/>
  </si>
  <si>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5"/>
  </si>
  <si>
    <t>２　異動区分</t>
    <rPh sb="2" eb="6">
      <t>イドウクブン</t>
    </rPh>
    <phoneticPr fontId="5"/>
  </si>
  <si>
    <t>１　新規　　　　　２　変更　　　　　３　終了</t>
    <rPh sb="2" eb="4">
      <t>シンキ</t>
    </rPh>
    <rPh sb="11" eb="13">
      <t>ヘンコウ</t>
    </rPh>
    <rPh sb="20" eb="22">
      <t>シュウリョウ</t>
    </rPh>
    <phoneticPr fontId="25"/>
  </si>
  <si>
    <t>就労定着支援員の氏名</t>
    <rPh sb="0" eb="2">
      <t>シュウロウ</t>
    </rPh>
    <rPh sb="2" eb="4">
      <t>テイチャク</t>
    </rPh>
    <rPh sb="4" eb="7">
      <t>シエンイン</t>
    </rPh>
    <rPh sb="8" eb="10">
      <t>シメイ</t>
    </rPh>
    <phoneticPr fontId="5"/>
  </si>
  <si>
    <t>常勤・非常勤</t>
    <rPh sb="0" eb="2">
      <t>ジョウキン</t>
    </rPh>
    <rPh sb="3" eb="6">
      <t>ヒジョウキン</t>
    </rPh>
    <phoneticPr fontId="5"/>
  </si>
  <si>
    <t>研修修了日</t>
    <rPh sb="2" eb="4">
      <t>シュウリョウ</t>
    </rPh>
    <rPh sb="4" eb="5">
      <t>ビ</t>
    </rPh>
    <phoneticPr fontId="5"/>
  </si>
  <si>
    <t>常勤　　・　非常勤</t>
    <rPh sb="0" eb="2">
      <t>ジョウキン</t>
    </rPh>
    <rPh sb="6" eb="9">
      <t>ヒジョウキン</t>
    </rPh>
    <phoneticPr fontId="5"/>
  </si>
  <si>
    <t xml:space="preserve">　　　　年　　月　　日 </t>
    <rPh sb="4" eb="5">
      <t>ネン</t>
    </rPh>
    <rPh sb="7" eb="8">
      <t>ツキ</t>
    </rPh>
    <rPh sb="10" eb="11">
      <t>ニチ</t>
    </rPh>
    <phoneticPr fontId="5"/>
  </si>
  <si>
    <t>注</t>
    <rPh sb="0" eb="1">
      <t>チュウ</t>
    </rPh>
    <phoneticPr fontId="5"/>
  </si>
  <si>
    <t>　「従業者の勤務体制及び勤務形態一覧表」及び組織体制図を添付すること。</t>
    <rPh sb="18" eb="19">
      <t>ヒョウ</t>
    </rPh>
    <rPh sb="22" eb="24">
      <t>ソシキ</t>
    </rPh>
    <phoneticPr fontId="5"/>
  </si>
  <si>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5"/>
  </si>
  <si>
    <t>証明できる書類）を添付すること。</t>
    <phoneticPr fontId="25"/>
  </si>
  <si>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</si>
  <si>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</si>
  <si>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25"/>
  </si>
  <si>
    <t>このファイル「各種加算届出書61～78」の目次</t>
    <rPh sb="7" eb="9">
      <t>カクシュ</t>
    </rPh>
    <rPh sb="9" eb="11">
      <t>カサン</t>
    </rPh>
    <rPh sb="11" eb="13">
      <t>トドケデ</t>
    </rPh>
    <rPh sb="13" eb="14">
      <t>ショ</t>
    </rPh>
    <rPh sb="21" eb="23">
      <t>モクジ</t>
    </rPh>
    <phoneticPr fontId="5"/>
  </si>
  <si>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5"/>
  </si>
  <si>
    <t>＜雇用されている障害者又は障害者であった者＞</t>
    <phoneticPr fontId="5"/>
  </si>
  <si>
    <t>人員配置体制加算（ Ⅰ・Ⅱ・Ⅲ・Ⅳ・Ⅴ・Ⅵ・Ⅶ・Ⅷ・Ⅸ・Ⅹ・Ⅺ・Ⅻ・XIII・XIV）</t>
    <rPh sb="0" eb="2">
      <t>ジンイン</t>
    </rPh>
    <rPh sb="2" eb="4">
      <t>ハイチ</t>
    </rPh>
    <rPh sb="4" eb="6">
      <t>タイセイ</t>
    </rPh>
    <rPh sb="6" eb="8">
      <t>カサン</t>
    </rPh>
    <phoneticPr fontId="5"/>
  </si>
  <si>
    <t>㈠　６の人員体制において満たすべき算定要件の算出</t>
    <rPh sb="17" eb="19">
      <t>サンテイ</t>
    </rPh>
    <rPh sb="19" eb="21">
      <t>ヨウケン</t>
    </rPh>
    <rPh sb="22" eb="24">
      <t>サンシュツ</t>
    </rPh>
    <phoneticPr fontId="75"/>
  </si>
  <si>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25"/>
  </si>
  <si>
    <t>合計（ (a)＝①＋② ）</t>
    <rPh sb="0" eb="2">
      <t>ゴウケイ</t>
    </rPh>
    <phoneticPr fontId="5"/>
  </si>
  <si>
    <t>常勤換算数</t>
    <rPh sb="0" eb="5">
      <t>ジョウキンカンサンスウ</t>
    </rPh>
    <phoneticPr fontId="25"/>
  </si>
  <si>
    <t>勤務延べ
時間数</t>
    <rPh sb="0" eb="3">
      <t>キンムノ</t>
    </rPh>
    <rPh sb="5" eb="8">
      <t>ジカンスウ</t>
    </rPh>
    <phoneticPr fontId="75"/>
  </si>
  <si>
    <t>①</t>
    <phoneticPr fontId="75"/>
  </si>
  <si>
    <t>②</t>
    <phoneticPr fontId="75"/>
  </si>
  <si>
    <t>(a)</t>
    <phoneticPr fontId="75"/>
  </si>
  <si>
    <r>
      <t>○６の人員体制を満たすために</t>
    </r>
    <r>
      <rPr>
        <u/>
        <sz val="11"/>
        <color theme="1"/>
        <rFont val="HGSｺﾞｼｯｸM"/>
        <family val="3"/>
        <charset val="128"/>
      </rPr>
      <t>加配すべき世話人等</t>
    </r>
    <rPh sb="3" eb="5">
      <t>ジンイン</t>
    </rPh>
    <rPh sb="5" eb="7">
      <t>タイセイ</t>
    </rPh>
    <rPh sb="8" eb="9">
      <t>ミ</t>
    </rPh>
    <phoneticPr fontId="25"/>
  </si>
  <si>
    <t>加配する
世話人等</t>
    <rPh sb="0" eb="2">
      <t>カハイ</t>
    </rPh>
    <rPh sb="5" eb="8">
      <t>セワニン</t>
    </rPh>
    <rPh sb="8" eb="9">
      <t>ナド</t>
    </rPh>
    <phoneticPr fontId="5"/>
  </si>
  <si>
    <t>調整数</t>
    <rPh sb="0" eb="2">
      <t>チョウセイ</t>
    </rPh>
    <rPh sb="2" eb="3">
      <t>スウ</t>
    </rPh>
    <phoneticPr fontId="5"/>
  </si>
  <si>
    <t>勤務延べ
時間数</t>
    <rPh sb="0" eb="2">
      <t>キンム</t>
    </rPh>
    <rPh sb="2" eb="3">
      <t>ノ</t>
    </rPh>
    <rPh sb="5" eb="8">
      <t>ジカンスウ</t>
    </rPh>
    <phoneticPr fontId="75"/>
  </si>
  <si>
    <t>(b)</t>
    <phoneticPr fontId="75"/>
  </si>
  <si>
    <t>(c)</t>
    <phoneticPr fontId="75"/>
  </si>
  <si>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25"/>
  </si>
  <si>
    <t>特定従業者数</t>
    <rPh sb="0" eb="6">
      <t>トクテイジュウギョウシャスウ</t>
    </rPh>
    <phoneticPr fontId="25"/>
  </si>
  <si>
    <t>(e)</t>
    <phoneticPr fontId="75"/>
  </si>
  <si>
    <t>勤務延べ時間数</t>
    <phoneticPr fontId="25"/>
  </si>
  <si>
    <t>(d)</t>
    <phoneticPr fontId="75"/>
  </si>
  <si>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75"/>
  </si>
  <si>
    <t>(f)</t>
    <phoneticPr fontId="75"/>
  </si>
  <si>
    <t>㈢　人員配置体制加算　算定の可否</t>
    <phoneticPr fontId="75"/>
  </si>
  <si>
    <t>可</t>
    <rPh sb="0" eb="1">
      <t>カ</t>
    </rPh>
    <phoneticPr fontId="75"/>
  </si>
  <si>
    <t>(e) ＜ (f) ＝ 必要な特定従業者数を満たしているため可</t>
    <rPh sb="8" eb="9">
      <t>ヒ</t>
    </rPh>
    <rPh sb="12" eb="14">
      <t>ヒツヨウ</t>
    </rPh>
    <rPh sb="15" eb="21">
      <t>トクテイジュウギョウシャスウ</t>
    </rPh>
    <rPh sb="22" eb="23">
      <t>ミ</t>
    </rPh>
    <rPh sb="30" eb="31">
      <t>カ</t>
    </rPh>
    <phoneticPr fontId="75"/>
  </si>
  <si>
    <t>否</t>
    <rPh sb="0" eb="1">
      <t>イナ</t>
    </rPh>
    <phoneticPr fontId="75"/>
  </si>
  <si>
    <t xml:space="preserve">   (e) ＞ (f) ＝ 必要な特定従業者数を満たしていないため否</t>
    <rPh sb="9" eb="10">
      <t>ヒ</t>
    </rPh>
    <rPh sb="13" eb="15">
      <t>ヒツヨウ</t>
    </rPh>
    <rPh sb="16" eb="22">
      <t>トクテイジュウギョウシャスウ</t>
    </rPh>
    <rPh sb="23" eb="24">
      <t>ミ</t>
    </rPh>
    <rPh sb="32" eb="33">
      <t>ヒ</t>
    </rPh>
    <phoneticPr fontId="75"/>
  </si>
  <si>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5"/>
  </si>
  <si>
    <t>勤務延べ時間数</t>
    <rPh sb="0" eb="2">
      <t>キンム</t>
    </rPh>
    <rPh sb="2" eb="3">
      <t>ノ</t>
    </rPh>
    <rPh sb="4" eb="7">
      <t>ジカンスウ</t>
    </rPh>
    <phoneticPr fontId="75"/>
  </si>
  <si>
    <t>注２　ピアサポート研修の課程を修了し、当該研修の事業を行った者から当該研修の課程を修了した旨の証明書の交付を受けた者を、指定自立訓練事業所、指定就労継続支援Ｂ型事業所等の従業者として２名以上（当該２名以上のうち少なくとも１名は障害者等とする。）配置している。（※別添組織体制図、勤務形態一覧表のとおり）</t>
    <rPh sb="0" eb="1">
      <t>チュウ</t>
    </rPh>
    <rPh sb="60" eb="62">
      <t>シテイ</t>
    </rPh>
    <rPh sb="62" eb="66">
      <t>ジリツクンレン</t>
    </rPh>
    <rPh sb="66" eb="69">
      <t>ジギョウショ</t>
    </rPh>
    <rPh sb="105" eb="106">
      <t>スク</t>
    </rPh>
    <phoneticPr fontId="5"/>
  </si>
  <si>
    <t>注３　修了した研修の名称欄は「地域生活支援事業の障害者ピアサポート研修の基礎研修及び専門研修」等と具体的に記載。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2">
      <t>グタイテキ</t>
    </rPh>
    <rPh sb="53" eb="55">
      <t>キサイ</t>
    </rPh>
    <phoneticPr fontId="5"/>
  </si>
  <si>
    <t>注４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</si>
</sst>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_ "/>
    <numFmt numFmtId="177" formatCode="0.0_ "/>
    <numFmt numFmtId="178" formatCode="###########&quot;人&quot;"/>
    <numFmt numFmtId="179" formatCode="0.0000_ "/>
    <numFmt numFmtId="180" formatCode="##########.###&quot;人&quot;"/>
    <numFmt numFmtId="181" formatCode="0_ "/>
    <numFmt numFmtId="182" formatCode="#,##0.0_ "/>
    <numFmt numFmtId="183" formatCode="[&lt;=999]000;[&lt;=9999]000\-00;000\-0000"/>
    <numFmt numFmtId="184" formatCode="0.0%"/>
    <numFmt numFmtId="185" formatCode="0.0&quot;人&quot;"/>
    <numFmt numFmtId="186" formatCode="0.00&quot;人&quot;"/>
    <numFmt numFmtId="187" formatCode="0.0"/>
    <numFmt numFmtId="188" formatCode="h:m"/>
    <numFmt numFmtId="189" formatCode="0.0;\0;0.0"/>
    <numFmt numFmtId="190" formatCode="0.000;\0;0.000"/>
    <numFmt numFmtId="191" formatCode="0.0_ ;[Red]\-0.0\ "/>
    <numFmt numFmtId="192" formatCode="0.0_);[Red]\(0.0\)"/>
    <numFmt numFmtId="193" formatCode="0_ ;[Red]\-0\ "/>
    <numFmt numFmtId="194" formatCode="0.00_);[Red]\(0.00\)"/>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color theme="1"/>
      <name val="ＭＳ ゴシック"/>
      <family val="3"/>
      <charset val="128"/>
    </font>
    <font>
      <sz val="9"/>
      <name val="ＭＳ ゴシック"/>
      <family val="3"/>
      <charset val="128"/>
    </font>
    <font>
      <sz val="10"/>
      <name val="ＭＳ Ｐゴシック"/>
      <family val="3"/>
      <charset val="128"/>
    </font>
    <font>
      <sz val="11"/>
      <color theme="1"/>
      <name val="ＭＳ Ｐゴシック"/>
      <family val="3"/>
      <charset val="128"/>
      <scheme val="minor"/>
    </font>
    <font>
      <sz val="14"/>
      <name val="ＭＳ Ｐゴシック"/>
      <family val="3"/>
      <charset val="128"/>
    </font>
    <font>
      <sz val="11"/>
      <name val="ＭＳ Ｐゴシック"/>
      <family val="3"/>
      <charset val="128"/>
      <scheme val="minor"/>
    </font>
    <font>
      <sz val="11"/>
      <color theme="1"/>
      <name val="ＭＳ Ｐゴシック"/>
      <family val="3"/>
      <charset val="128"/>
    </font>
    <font>
      <sz val="10"/>
      <color theme="1"/>
      <name val="ＭＳ Ｐゴシック"/>
      <family val="3"/>
      <charset val="128"/>
    </font>
    <font>
      <sz val="9"/>
      <color theme="1"/>
      <name val="ＭＳ ゴシック"/>
      <family val="3"/>
      <charset val="128"/>
    </font>
    <font>
      <sz val="12"/>
      <color theme="1"/>
      <name val="ＭＳ ゴシック"/>
      <family val="3"/>
      <charset val="128"/>
    </font>
    <font>
      <sz val="12"/>
      <color rgb="FFFF0000"/>
      <name val="ＭＳ ゴシック"/>
      <family val="3"/>
      <charset val="128"/>
    </font>
    <font>
      <b/>
      <sz val="12"/>
      <name val="ＭＳ Ｐゴシック"/>
      <family val="3"/>
      <charset val="128"/>
    </font>
    <font>
      <b/>
      <sz val="20"/>
      <color theme="1"/>
      <name val="ＭＳ ゴシック"/>
      <family val="3"/>
      <charset val="128"/>
    </font>
    <font>
      <sz val="16"/>
      <name val="ＭＳ ゴシック"/>
      <family val="3"/>
      <charset val="128"/>
    </font>
    <font>
      <sz val="11"/>
      <color indexed="8"/>
      <name val="ＭＳ Ｐゴシック"/>
      <family val="3"/>
      <charset val="128"/>
    </font>
    <font>
      <sz val="12"/>
      <name val="ＭＳ Ｐゴシック"/>
      <family val="3"/>
      <charset val="128"/>
    </font>
    <font>
      <sz val="6"/>
      <name val="ＭＳ Ｐゴシック"/>
      <family val="2"/>
      <charset val="128"/>
      <scheme val="minor"/>
    </font>
    <font>
      <b/>
      <sz val="10"/>
      <color theme="1"/>
      <name val="ＭＳ ゴシック"/>
      <family val="3"/>
      <charset val="128"/>
    </font>
    <font>
      <sz val="6"/>
      <color theme="1"/>
      <name val="ＭＳ ゴシック"/>
      <family val="3"/>
      <charset val="128"/>
    </font>
    <font>
      <sz val="14"/>
      <name val="HGｺﾞｼｯｸM"/>
      <family val="3"/>
      <charset val="128"/>
    </font>
    <font>
      <sz val="11"/>
      <name val="HGｺﾞｼｯｸM"/>
      <family val="3"/>
      <charset val="128"/>
    </font>
    <font>
      <sz val="11"/>
      <color theme="1"/>
      <name val="HGｺﾞｼｯｸM"/>
      <family val="3"/>
      <charset val="128"/>
    </font>
    <font>
      <b/>
      <sz val="14"/>
      <name val="HGｺﾞｼｯｸM"/>
      <family val="3"/>
      <charset val="128"/>
    </font>
    <font>
      <sz val="10"/>
      <name val="HGｺﾞｼｯｸM"/>
      <family val="3"/>
      <charset val="128"/>
    </font>
    <font>
      <sz val="9"/>
      <name val="HGｺﾞｼｯｸM"/>
      <family val="3"/>
      <charset val="128"/>
    </font>
    <font>
      <sz val="12"/>
      <name val="HGｺﾞｼｯｸM"/>
      <family val="3"/>
      <charset val="128"/>
    </font>
    <font>
      <sz val="8"/>
      <name val="HGｺﾞｼｯｸM"/>
      <family val="3"/>
      <charset val="128"/>
    </font>
    <font>
      <sz val="6"/>
      <name val="ＭＳ Ｐゴシック"/>
      <family val="2"/>
      <charset val="128"/>
    </font>
    <font>
      <sz val="10"/>
      <name val="ＭＳ Ｐゴシック"/>
      <family val="2"/>
      <charset val="128"/>
    </font>
    <font>
      <sz val="11"/>
      <name val="HGSｺﾞｼｯｸM"/>
      <family val="3"/>
      <charset val="128"/>
    </font>
    <font>
      <sz val="12"/>
      <color theme="1"/>
      <name val="HGSｺﾞｼｯｸM"/>
      <family val="3"/>
      <charset val="128"/>
    </font>
    <font>
      <sz val="11"/>
      <color theme="1"/>
      <name val="HGSｺﾞｼｯｸM"/>
      <family val="3"/>
      <charset val="128"/>
    </font>
    <font>
      <b/>
      <sz val="14"/>
      <name val="HGSｺﾞｼｯｸM"/>
      <family val="3"/>
      <charset val="128"/>
    </font>
    <font>
      <sz val="12"/>
      <name val="HGSｺﾞｼｯｸM"/>
      <family val="3"/>
      <charset val="128"/>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0"/>
      <color theme="1"/>
      <name val="ＭＳ 明朝"/>
      <family val="1"/>
      <charset val="128"/>
    </font>
    <font>
      <sz val="6"/>
      <name val="ＭＳ ゴシック"/>
      <family val="2"/>
      <charset val="128"/>
    </font>
    <font>
      <sz val="10"/>
      <color theme="1"/>
      <name val="Arial"/>
      <family val="2"/>
    </font>
    <font>
      <b/>
      <sz val="9"/>
      <color rgb="FFFF0000"/>
      <name val="ＭＳ ゴシック"/>
      <family val="3"/>
      <charset val="128"/>
    </font>
    <font>
      <sz val="6"/>
      <color theme="1"/>
      <name val="ＭＳ 明朝"/>
      <family val="1"/>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b/>
      <sz val="11"/>
      <color rgb="FFFF0000"/>
      <name val="ＭＳ ゴシック"/>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11"/>
      <name val="ＭＳ 明朝"/>
      <family val="1"/>
      <charset val="128"/>
    </font>
    <font>
      <sz val="12"/>
      <color theme="1"/>
      <name val="ＭＳ 明朝"/>
      <family val="1"/>
      <charset val="128"/>
    </font>
    <font>
      <b/>
      <sz val="12"/>
      <name val="ＭＳ ゴシック"/>
      <family val="3"/>
      <charset val="128"/>
    </font>
    <font>
      <sz val="6"/>
      <name val="ＭＳ ゴシック"/>
      <family val="3"/>
      <charset val="128"/>
    </font>
    <font>
      <b/>
      <sz val="8"/>
      <color rgb="FFFF0000"/>
      <name val="ＭＳ ゴシック"/>
      <family val="3"/>
      <charset val="128"/>
    </font>
    <font>
      <b/>
      <sz val="12"/>
      <color theme="1"/>
      <name val="ＭＳ ゴシック"/>
      <family val="3"/>
      <charset val="128"/>
    </font>
    <font>
      <sz val="14"/>
      <name val="ＭＳ ゴシック"/>
      <family val="3"/>
      <charset val="128"/>
    </font>
    <font>
      <sz val="16"/>
      <color theme="1"/>
      <name val="ＭＳ 明朝"/>
      <family val="1"/>
      <charset val="128"/>
    </font>
    <font>
      <sz val="12"/>
      <name val="ＭＳ 明朝"/>
      <family val="1"/>
      <charset val="128"/>
    </font>
    <font>
      <b/>
      <sz val="9"/>
      <color indexed="81"/>
      <name val="MS P ゴシック"/>
      <family val="3"/>
      <charset val="128"/>
    </font>
    <font>
      <sz val="9"/>
      <color indexed="81"/>
      <name val="MS P ゴシック"/>
      <family val="3"/>
      <charset val="128"/>
    </font>
    <font>
      <sz val="8"/>
      <color theme="1"/>
      <name val="ＭＳ 明朝"/>
      <family val="1"/>
      <charset val="128"/>
    </font>
    <font>
      <sz val="9"/>
      <color theme="1"/>
      <name val="ＭＳ 明朝"/>
      <family val="1"/>
      <charset val="128"/>
    </font>
    <font>
      <b/>
      <u/>
      <sz val="9"/>
      <color theme="1"/>
      <name val="ＭＳ ゴシック"/>
      <family val="3"/>
      <charset val="128"/>
    </font>
    <font>
      <sz val="6"/>
      <name val="ＭＳ 明朝"/>
      <family val="1"/>
      <charset val="128"/>
    </font>
    <font>
      <sz val="6"/>
      <name val="ＭＳ Ｐゴシック"/>
      <family val="3"/>
      <charset val="128"/>
      <scheme val="minor"/>
    </font>
    <font>
      <b/>
      <sz val="11"/>
      <color theme="1"/>
      <name val="HGSｺﾞｼｯｸM"/>
      <family val="3"/>
      <charset val="128"/>
    </font>
    <font>
      <b/>
      <sz val="11"/>
      <name val="HGSｺﾞｼｯｸM"/>
      <family val="3"/>
      <charset val="128"/>
    </font>
    <font>
      <b/>
      <sz val="11"/>
      <name val="ＭＳ Ｐゴシック"/>
      <family val="3"/>
      <charset val="128"/>
    </font>
    <font>
      <sz val="11"/>
      <color theme="1"/>
      <name val="HGSｺﾞｼｯｸE"/>
      <family val="3"/>
      <charset val="128"/>
    </font>
    <font>
      <sz val="11"/>
      <name val="HGSｺﾞｼｯｸE"/>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4"/>
      <name val="HGSｺﾞｼｯｸM"/>
      <family val="3"/>
      <charset val="128"/>
    </font>
    <font>
      <b/>
      <sz val="14"/>
      <color theme="1"/>
      <name val="HGPｺﾞｼｯｸM"/>
      <family val="3"/>
      <charset val="128"/>
    </font>
    <font>
      <b/>
      <sz val="12"/>
      <color theme="1"/>
      <name val="HGPｺﾞｼｯｸM"/>
      <family val="3"/>
      <charset val="128"/>
    </font>
    <font>
      <sz val="10"/>
      <color theme="1"/>
      <name val="HGPｺﾞｼｯｸM"/>
      <family val="3"/>
      <charset val="128"/>
    </font>
    <font>
      <sz val="9"/>
      <color theme="1"/>
      <name val="HGPｺﾞｼｯｸM"/>
      <family val="3"/>
      <charset val="128"/>
    </font>
    <font>
      <sz val="11"/>
      <color theme="1"/>
      <name val="HGPｺﾞｼｯｸM"/>
      <family val="3"/>
      <charset val="128"/>
    </font>
    <font>
      <b/>
      <sz val="11"/>
      <color theme="1"/>
      <name val="HGPｺﾞｼｯｸM"/>
      <family val="3"/>
      <charset val="128"/>
    </font>
    <font>
      <sz val="8.5"/>
      <color theme="1"/>
      <name val="HGPｺﾞｼｯｸM"/>
      <family val="3"/>
      <charset val="128"/>
    </font>
    <font>
      <sz val="9"/>
      <color theme="1"/>
      <name val="HGｺﾞｼｯｸM"/>
      <family val="3"/>
      <charset val="128"/>
    </font>
    <font>
      <b/>
      <u/>
      <sz val="10"/>
      <color theme="1"/>
      <name val="HGPｺﾞｼｯｸM"/>
      <family val="3"/>
      <charset val="128"/>
    </font>
    <font>
      <b/>
      <sz val="10"/>
      <color theme="1"/>
      <name val="HGPｺﾞｼｯｸM"/>
      <family val="3"/>
      <charset val="128"/>
    </font>
    <font>
      <u/>
      <sz val="9"/>
      <color theme="1"/>
      <name val="HGPｺﾞｼｯｸM"/>
      <family val="3"/>
      <charset val="128"/>
    </font>
    <font>
      <sz val="12"/>
      <color theme="1"/>
      <name val="BIZ UDゴシック"/>
      <family val="3"/>
      <charset val="128"/>
    </font>
    <font>
      <sz val="11"/>
      <color theme="1"/>
      <name val="BIZ UDゴシック"/>
      <family val="3"/>
      <charset val="128"/>
    </font>
    <font>
      <sz val="11"/>
      <color rgb="FFFF0000"/>
      <name val="ＭＳ Ｐゴシック"/>
      <family val="3"/>
      <charset val="128"/>
    </font>
    <font>
      <sz val="10"/>
      <color theme="1"/>
      <name val="HGｺﾞｼｯｸM"/>
      <family val="3"/>
      <charset val="128"/>
    </font>
    <font>
      <sz val="8"/>
      <name val="HGSｺﾞｼｯｸM"/>
      <family val="3"/>
      <charset val="128"/>
    </font>
    <font>
      <sz val="10"/>
      <name val="Calibri"/>
      <family val="3"/>
    </font>
    <font>
      <sz val="12"/>
      <name val="HGSｺﾞｼｯｸM"/>
      <family val="1"/>
      <charset val="128"/>
    </font>
    <font>
      <sz val="16"/>
      <name val="HGSｺﾞｼｯｸM"/>
      <family val="3"/>
      <charset val="128"/>
    </font>
  </fonts>
  <fills count="12">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6" tint="0.59999389629810485"/>
        <bgColor indexed="64"/>
      </patternFill>
    </fill>
  </fills>
  <borders count="175">
    <border>
      <left/>
      <right/>
      <top/>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top/>
      <bottom/>
      <diagonal/>
    </border>
    <border>
      <left/>
      <right style="thin">
        <color indexed="64"/>
      </right>
      <top/>
      <bottom/>
      <diagonal/>
    </border>
    <border>
      <left style="medium">
        <color indexed="64"/>
      </left>
      <right/>
      <top/>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bottom style="dotted">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dotted">
        <color auto="1"/>
      </top>
      <bottom style="dotted">
        <color auto="1"/>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medium">
        <color indexed="64"/>
      </right>
      <top/>
      <bottom style="thin">
        <color indexed="64"/>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8">
    <xf numFmtId="0" fontId="0"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xf numFmtId="0" fontId="3" fillId="0" borderId="0">
      <alignment vertical="center"/>
    </xf>
    <xf numFmtId="0" fontId="23" fillId="0" borderId="0">
      <alignment vertical="center"/>
    </xf>
    <xf numFmtId="0" fontId="2" fillId="0" borderId="0">
      <alignment vertical="center"/>
    </xf>
    <xf numFmtId="38" fontId="37" fillId="0" borderId="0" applyFont="0" applyFill="0" applyBorder="0" applyAlignment="0" applyProtection="0"/>
    <xf numFmtId="0" fontId="4" fillId="0" borderId="0">
      <alignment vertical="center"/>
    </xf>
    <xf numFmtId="0" fontId="12" fillId="0" borderId="0">
      <alignment vertical="center"/>
    </xf>
    <xf numFmtId="0" fontId="4" fillId="0" borderId="0"/>
    <xf numFmtId="0" fontId="45" fillId="0" borderId="0">
      <alignment vertical="center"/>
    </xf>
    <xf numFmtId="0" fontId="4" fillId="0" borderId="0">
      <alignment vertical="center"/>
    </xf>
    <xf numFmtId="0" fontId="4" fillId="0" borderId="0">
      <alignment vertical="center"/>
    </xf>
    <xf numFmtId="0" fontId="2" fillId="0" borderId="0">
      <alignment vertical="center"/>
    </xf>
    <xf numFmtId="0" fontId="1" fillId="0" borderId="0">
      <alignment vertical="center"/>
    </xf>
    <xf numFmtId="0" fontId="4" fillId="0" borderId="0">
      <alignment vertical="center"/>
    </xf>
  </cellStyleXfs>
  <cellXfs count="1657">
    <xf numFmtId="0" fontId="0" fillId="0" borderId="0" xfId="0">
      <alignment vertical="center"/>
    </xf>
    <xf numFmtId="0" fontId="6" fillId="0" borderId="0" xfId="1" applyFont="1">
      <alignment vertical="center"/>
    </xf>
    <xf numFmtId="0" fontId="7" fillId="0" borderId="0" xfId="1" applyFont="1">
      <alignment vertical="center"/>
    </xf>
    <xf numFmtId="0" fontId="11" fillId="0" borderId="0" xfId="2" applyFont="1">
      <alignment vertical="center"/>
    </xf>
    <xf numFmtId="0" fontId="12" fillId="0" borderId="7" xfId="2" applyBorder="1" applyAlignment="1">
      <alignment horizontal="left" vertical="center"/>
    </xf>
    <xf numFmtId="0" fontId="4" fillId="0" borderId="0" xfId="3">
      <alignment vertical="center"/>
    </xf>
    <xf numFmtId="49" fontId="0" fillId="0" borderId="0" xfId="0" applyNumberFormat="1" applyAlignment="1">
      <alignment horizontal="right" vertical="center"/>
    </xf>
    <xf numFmtId="0" fontId="0" fillId="0" borderId="0" xfId="0" applyAlignment="1">
      <alignment vertical="center" shrinkToFit="1"/>
    </xf>
    <xf numFmtId="0" fontId="0" fillId="0" borderId="0" xfId="0" applyAlignment="1">
      <alignment horizontal="center" vertical="center"/>
    </xf>
    <xf numFmtId="0" fontId="20" fillId="0" borderId="0" xfId="0" applyFont="1" applyAlignment="1">
      <alignment horizontal="center" vertical="center"/>
    </xf>
    <xf numFmtId="0" fontId="0" fillId="0" borderId="0" xfId="3" applyFont="1">
      <alignment vertical="center"/>
    </xf>
    <xf numFmtId="0" fontId="28" fillId="0" borderId="0" xfId="2" applyFont="1">
      <alignment vertical="center"/>
    </xf>
    <xf numFmtId="0" fontId="29" fillId="0" borderId="0" xfId="2" applyFont="1">
      <alignment vertical="center"/>
    </xf>
    <xf numFmtId="0" fontId="30" fillId="0" borderId="0" xfId="2" applyFont="1">
      <alignment vertical="center"/>
    </xf>
    <xf numFmtId="0" fontId="29" fillId="0" borderId="0" xfId="2" applyFont="1" applyAlignment="1">
      <alignment horizontal="right" vertical="center"/>
    </xf>
    <xf numFmtId="0" fontId="28" fillId="0" borderId="0" xfId="2" applyFont="1" applyAlignment="1">
      <alignment horizontal="center" vertical="center"/>
    </xf>
    <xf numFmtId="0" fontId="29" fillId="0" borderId="68" xfId="2" applyFont="1" applyBorder="1" applyAlignment="1">
      <alignment horizontal="left" vertical="center"/>
    </xf>
    <xf numFmtId="0" fontId="29" fillId="0" borderId="77" xfId="2" applyFont="1" applyBorder="1">
      <alignment vertical="center"/>
    </xf>
    <xf numFmtId="0" fontId="30" fillId="0" borderId="7" xfId="2" applyFont="1" applyBorder="1">
      <alignment vertical="center"/>
    </xf>
    <xf numFmtId="0" fontId="29" fillId="0" borderId="71" xfId="2" applyFont="1" applyBorder="1" applyAlignment="1">
      <alignment horizontal="center" vertical="center" wrapText="1"/>
    </xf>
    <xf numFmtId="0" fontId="32" fillId="0" borderId="71" xfId="2" applyFont="1" applyBorder="1" applyAlignment="1">
      <alignment horizontal="center" vertical="center" wrapText="1"/>
    </xf>
    <xf numFmtId="0" fontId="29" fillId="0" borderId="71" xfId="2" applyFont="1" applyBorder="1" applyAlignment="1">
      <alignment vertical="center" wrapText="1"/>
    </xf>
    <xf numFmtId="0" fontId="29" fillId="0" borderId="71" xfId="2" applyFont="1" applyBorder="1">
      <alignment vertical="center"/>
    </xf>
    <xf numFmtId="0" fontId="29" fillId="0" borderId="71" xfId="2" applyFont="1" applyBorder="1" applyAlignment="1">
      <alignment horizontal="center" vertical="center"/>
    </xf>
    <xf numFmtId="0" fontId="33" fillId="0" borderId="0" xfId="2" applyFont="1">
      <alignment vertical="center"/>
    </xf>
    <xf numFmtId="0" fontId="15" fillId="0" borderId="0" xfId="2" applyFont="1">
      <alignment vertical="center"/>
    </xf>
    <xf numFmtId="0" fontId="29" fillId="0" borderId="68" xfId="2" applyFont="1" applyBorder="1">
      <alignment vertical="center"/>
    </xf>
    <xf numFmtId="0" fontId="15" fillId="0" borderId="7" xfId="2" applyFont="1" applyBorder="1">
      <alignment vertical="center"/>
    </xf>
    <xf numFmtId="0" fontId="13" fillId="0" borderId="0" xfId="3" applyFont="1" applyAlignment="1">
      <alignment horizontal="center" vertical="center"/>
    </xf>
    <xf numFmtId="0" fontId="28" fillId="0" borderId="0" xfId="3" applyFont="1" applyAlignment="1">
      <alignment horizontal="center" vertical="center"/>
    </xf>
    <xf numFmtId="0" fontId="29" fillId="0" borderId="0" xfId="3" applyFont="1">
      <alignment vertical="center"/>
    </xf>
    <xf numFmtId="0" fontId="34" fillId="0" borderId="0" xfId="1" applyFont="1">
      <alignment vertical="center"/>
    </xf>
    <xf numFmtId="177" fontId="34" fillId="0" borderId="66" xfId="1" applyNumberFormat="1" applyFont="1" applyBorder="1">
      <alignment vertical="center"/>
    </xf>
    <xf numFmtId="177" fontId="34" fillId="0" borderId="87" xfId="1" applyNumberFormat="1" applyFont="1" applyBorder="1">
      <alignment vertical="center"/>
    </xf>
    <xf numFmtId="179" fontId="6" fillId="0" borderId="0" xfId="1" applyNumberFormat="1" applyFont="1">
      <alignment vertical="center"/>
    </xf>
    <xf numFmtId="0" fontId="34" fillId="0" borderId="85" xfId="1" applyFont="1" applyBorder="1">
      <alignment vertical="center"/>
    </xf>
    <xf numFmtId="178" fontId="34" fillId="0" borderId="92" xfId="1" applyNumberFormat="1" applyFont="1" applyBorder="1">
      <alignment vertical="center"/>
    </xf>
    <xf numFmtId="178" fontId="34" fillId="0" borderId="98" xfId="1" applyNumberFormat="1" applyFont="1" applyBorder="1">
      <alignment vertical="center"/>
    </xf>
    <xf numFmtId="0" fontId="34" fillId="0" borderId="0" xfId="1" applyFont="1" applyAlignment="1">
      <alignment vertical="center" shrinkToFit="1"/>
    </xf>
    <xf numFmtId="0" fontId="34" fillId="0" borderId="0" xfId="1" applyFont="1" applyAlignment="1">
      <alignment horizontal="center" vertical="center"/>
    </xf>
    <xf numFmtId="180" fontId="34" fillId="0" borderId="110" xfId="1" applyNumberFormat="1" applyFont="1" applyBorder="1">
      <alignment vertical="center"/>
    </xf>
    <xf numFmtId="180" fontId="34" fillId="0" borderId="111" xfId="1" applyNumberFormat="1" applyFont="1" applyBorder="1">
      <alignment vertical="center"/>
    </xf>
    <xf numFmtId="180" fontId="34" fillId="0" borderId="115" xfId="1" applyNumberFormat="1" applyFont="1" applyBorder="1">
      <alignment vertical="center"/>
    </xf>
    <xf numFmtId="180" fontId="34" fillId="0" borderId="116" xfId="1" applyNumberFormat="1" applyFont="1" applyBorder="1">
      <alignment vertical="center"/>
    </xf>
    <xf numFmtId="177" fontId="34" fillId="0" borderId="0" xfId="1" applyNumberFormat="1" applyFont="1" applyAlignment="1" applyProtection="1">
      <alignment horizontal="right" vertical="center"/>
      <protection locked="0"/>
    </xf>
    <xf numFmtId="180" fontId="34" fillId="0" borderId="0" xfId="1" applyNumberFormat="1" applyFont="1">
      <alignment vertical="center"/>
    </xf>
    <xf numFmtId="180" fontId="34" fillId="0" borderId="0" xfId="1" applyNumberFormat="1" applyFont="1" applyAlignment="1">
      <alignment horizontal="center" vertical="center"/>
    </xf>
    <xf numFmtId="0" fontId="34" fillId="0" borderId="24" xfId="1" applyFont="1" applyBorder="1" applyAlignment="1">
      <alignment horizontal="center" vertical="center" shrinkToFit="1"/>
    </xf>
    <xf numFmtId="0" fontId="34" fillId="0" borderId="23" xfId="1" applyFont="1" applyBorder="1" applyAlignment="1" applyProtection="1">
      <alignment horizontal="center" vertical="center"/>
      <protection locked="0"/>
    </xf>
    <xf numFmtId="0" fontId="34" fillId="0" borderId="124" xfId="1" applyFont="1" applyBorder="1" applyAlignment="1">
      <alignment horizontal="center" vertical="center" shrinkToFit="1"/>
    </xf>
    <xf numFmtId="0" fontId="34" fillId="0" borderId="48" xfId="1" applyFont="1" applyBorder="1" applyAlignment="1" applyProtection="1">
      <alignment horizontal="center" vertical="center"/>
      <protection locked="0"/>
    </xf>
    <xf numFmtId="0" fontId="10" fillId="0" borderId="0" xfId="1" applyFont="1">
      <alignment vertical="center"/>
    </xf>
    <xf numFmtId="0" fontId="10" fillId="0" borderId="0" xfId="1" applyFont="1" applyAlignment="1">
      <alignment vertical="center" wrapText="1"/>
    </xf>
    <xf numFmtId="0" fontId="10" fillId="0" borderId="0" xfId="1" applyFont="1" applyAlignment="1">
      <alignment horizontal="right" vertical="center"/>
    </xf>
    <xf numFmtId="0" fontId="38" fillId="0" borderId="0" xfId="9" applyFont="1">
      <alignment vertical="center"/>
    </xf>
    <xf numFmtId="0" fontId="40" fillId="0" borderId="7" xfId="10" applyFont="1" applyBorder="1" applyAlignment="1">
      <alignment horizontal="left" vertical="center"/>
    </xf>
    <xf numFmtId="0" fontId="40" fillId="0" borderId="0" xfId="10" applyFont="1" applyAlignment="1">
      <alignment horizontal="left" vertical="center"/>
    </xf>
    <xf numFmtId="0" fontId="42" fillId="0" borderId="0" xfId="9" applyFont="1">
      <alignment vertical="center"/>
    </xf>
    <xf numFmtId="0" fontId="42" fillId="0" borderId="26" xfId="10" applyFont="1" applyBorder="1" applyAlignment="1">
      <alignment horizontal="center" vertical="center" wrapText="1"/>
    </xf>
    <xf numFmtId="0" fontId="39" fillId="0" borderId="41" xfId="10" applyFont="1" applyBorder="1" applyAlignment="1">
      <alignment horizontal="center" vertical="center"/>
    </xf>
    <xf numFmtId="0" fontId="42" fillId="0" borderId="0" xfId="9" applyFont="1" applyAlignment="1">
      <alignment horizontal="left"/>
    </xf>
    <xf numFmtId="0" fontId="42" fillId="0" borderId="0" xfId="9" applyFont="1" applyAlignment="1">
      <alignment vertical="center" wrapText="1"/>
    </xf>
    <xf numFmtId="0" fontId="42" fillId="0" borderId="62" xfId="9" applyFont="1" applyBorder="1" applyAlignment="1">
      <alignment horizontal="center" vertical="center"/>
    </xf>
    <xf numFmtId="0" fontId="42" fillId="0" borderId="18" xfId="9" applyFont="1" applyBorder="1" applyAlignment="1">
      <alignment horizontal="center" vertical="center"/>
    </xf>
    <xf numFmtId="0" fontId="42" fillId="0" borderId="62" xfId="9" applyFont="1" applyBorder="1" applyAlignment="1">
      <alignment horizontal="center" vertical="center" wrapText="1"/>
    </xf>
    <xf numFmtId="0" fontId="42" fillId="0" borderId="59" xfId="9" applyFont="1" applyBorder="1" applyAlignment="1">
      <alignment horizontal="center" vertical="center"/>
    </xf>
    <xf numFmtId="0" fontId="42" fillId="0" borderId="34" xfId="9" applyFont="1" applyBorder="1" applyAlignment="1">
      <alignment horizontal="center" vertical="center"/>
    </xf>
    <xf numFmtId="0" fontId="42" fillId="0" borderId="63" xfId="9" applyFont="1" applyBorder="1" applyAlignment="1">
      <alignment horizontal="center" vertical="center" wrapText="1"/>
    </xf>
    <xf numFmtId="0" fontId="42" fillId="0" borderId="63" xfId="9" applyFont="1" applyBorder="1" applyAlignment="1">
      <alignment horizontal="center" vertical="center"/>
    </xf>
    <xf numFmtId="0" fontId="42" fillId="0" borderId="39" xfId="9" applyFont="1" applyBorder="1" applyAlignment="1">
      <alignment horizontal="center" vertical="center"/>
    </xf>
    <xf numFmtId="0" fontId="42" fillId="0" borderId="64" xfId="9" applyFont="1" applyBorder="1" applyAlignment="1">
      <alignment horizontal="center" vertical="center" wrapText="1"/>
    </xf>
    <xf numFmtId="0" fontId="42" fillId="0" borderId="61" xfId="9" applyFont="1" applyBorder="1" applyAlignment="1">
      <alignment horizontal="center" vertical="center"/>
    </xf>
    <xf numFmtId="0" fontId="42" fillId="0" borderId="43" xfId="9" applyFont="1" applyBorder="1" applyAlignment="1">
      <alignment horizontal="center" vertical="center"/>
    </xf>
    <xf numFmtId="0" fontId="42" fillId="0" borderId="64" xfId="9" applyFont="1" applyBorder="1" applyAlignment="1">
      <alignment horizontal="center" vertical="center"/>
    </xf>
    <xf numFmtId="0" fontId="42" fillId="0" borderId="1" xfId="9" applyFont="1" applyBorder="1" applyAlignment="1">
      <alignment horizontal="center" vertical="center"/>
    </xf>
    <xf numFmtId="0" fontId="42" fillId="0" borderId="0" xfId="9" applyFont="1" applyAlignment="1">
      <alignment horizontal="center" vertical="center" wrapText="1"/>
    </xf>
    <xf numFmtId="0" fontId="42" fillId="0" borderId="0" xfId="9" applyFont="1" applyAlignment="1">
      <alignment horizontal="left" vertical="center" wrapText="1"/>
    </xf>
    <xf numFmtId="0" fontId="46" fillId="0" borderId="0" xfId="12" applyFont="1" applyAlignment="1">
      <alignment horizontal="right" vertical="center"/>
    </xf>
    <xf numFmtId="0" fontId="42" fillId="0" borderId="0" xfId="9" applyFont="1" applyAlignment="1">
      <alignment horizontal="center" vertical="center"/>
    </xf>
    <xf numFmtId="0" fontId="42" fillId="0" borderId="18" xfId="9" applyFont="1" applyBorder="1" applyAlignment="1">
      <alignment horizontal="center" vertical="center" wrapText="1"/>
    </xf>
    <xf numFmtId="0" fontId="42" fillId="0" borderId="6" xfId="9" applyFont="1" applyBorder="1" applyAlignment="1">
      <alignment horizontal="center" vertical="center" wrapText="1"/>
    </xf>
    <xf numFmtId="0" fontId="42" fillId="0" borderId="1" xfId="9" applyFont="1" applyBorder="1" applyAlignment="1">
      <alignment horizontal="center" vertical="center" wrapText="1"/>
    </xf>
    <xf numFmtId="0" fontId="47" fillId="0" borderId="0" xfId="12" applyFont="1">
      <alignment vertical="center"/>
    </xf>
    <xf numFmtId="0" fontId="9" fillId="0" borderId="0" xfId="12" applyFont="1">
      <alignment vertical="center"/>
    </xf>
    <xf numFmtId="0" fontId="9" fillId="0" borderId="0" xfId="12" applyFont="1" applyAlignment="1">
      <alignment horizontal="center" vertical="center"/>
    </xf>
    <xf numFmtId="0" fontId="27" fillId="0" borderId="0" xfId="12" applyFont="1" applyAlignment="1">
      <alignment horizontal="left" vertical="center"/>
    </xf>
    <xf numFmtId="0" fontId="50" fillId="0" borderId="0" xfId="12" applyFont="1" applyAlignment="1">
      <alignment horizontal="left" vertical="center"/>
    </xf>
    <xf numFmtId="0" fontId="21" fillId="0" borderId="0" xfId="12" applyFont="1">
      <alignment vertical="center"/>
    </xf>
    <xf numFmtId="0" fontId="51" fillId="0" borderId="0" xfId="12" applyFont="1">
      <alignment vertical="center"/>
    </xf>
    <xf numFmtId="0" fontId="49" fillId="0" borderId="0" xfId="12" applyFont="1">
      <alignment vertical="center"/>
    </xf>
    <xf numFmtId="0" fontId="52" fillId="0" borderId="0" xfId="12" applyFont="1" applyAlignment="1">
      <alignment horizontal="left" vertical="center"/>
    </xf>
    <xf numFmtId="0" fontId="26" fillId="0" borderId="0" xfId="12" applyFont="1">
      <alignment vertical="center"/>
    </xf>
    <xf numFmtId="0" fontId="9" fillId="0" borderId="11" xfId="12" applyFont="1" applyBorder="1">
      <alignment vertical="center"/>
    </xf>
    <xf numFmtId="0" fontId="53" fillId="0" borderId="11" xfId="12" applyFont="1" applyBorder="1" applyAlignment="1">
      <alignment horizontal="right" vertical="center"/>
    </xf>
    <xf numFmtId="0" fontId="9" fillId="0" borderId="0" xfId="12" applyFont="1" applyAlignment="1">
      <alignment vertical="center" shrinkToFit="1"/>
    </xf>
    <xf numFmtId="0" fontId="27" fillId="0" borderId="0" xfId="12" applyFont="1">
      <alignment vertical="center"/>
    </xf>
    <xf numFmtId="0" fontId="55" fillId="0" borderId="0" xfId="12" applyFont="1" applyAlignment="1">
      <alignment horizontal="right" vertical="center"/>
    </xf>
    <xf numFmtId="182" fontId="49" fillId="0" borderId="0" xfId="12" applyNumberFormat="1" applyFont="1" applyProtection="1">
      <alignment vertical="center"/>
      <protection locked="0"/>
    </xf>
    <xf numFmtId="0" fontId="38" fillId="0" borderId="0" xfId="4" applyFont="1" applyAlignment="1">
      <alignment horizontal="left" vertical="center"/>
    </xf>
    <xf numFmtId="0" fontId="38" fillId="0" borderId="0" xfId="4" applyFont="1" applyAlignment="1">
      <alignment horizontal="right" vertical="center"/>
    </xf>
    <xf numFmtId="0" fontId="57" fillId="0" borderId="38" xfId="4" applyFont="1" applyBorder="1" applyAlignment="1">
      <alignment horizontal="left" vertical="center"/>
    </xf>
    <xf numFmtId="0" fontId="57" fillId="0" borderId="36" xfId="4" applyFont="1" applyBorder="1" applyAlignment="1">
      <alignment horizontal="left" vertical="center"/>
    </xf>
    <xf numFmtId="0" fontId="57" fillId="0" borderId="37" xfId="4" applyFont="1" applyBorder="1" applyAlignment="1">
      <alignment horizontal="left" vertical="center"/>
    </xf>
    <xf numFmtId="0" fontId="38" fillId="0" borderId="0" xfId="4" applyFont="1"/>
    <xf numFmtId="0" fontId="38" fillId="0" borderId="12" xfId="4" applyFont="1" applyBorder="1" applyAlignment="1">
      <alignment horizontal="center" vertical="center"/>
    </xf>
    <xf numFmtId="0" fontId="4" fillId="0" borderId="0" xfId="4"/>
    <xf numFmtId="0" fontId="38" fillId="0" borderId="11" xfId="4" applyFont="1" applyBorder="1" applyAlignment="1">
      <alignment horizontal="center" vertical="center"/>
    </xf>
    <xf numFmtId="0" fontId="38" fillId="0" borderId="11" xfId="4" applyFont="1" applyBorder="1" applyAlignment="1">
      <alignment horizontal="left" vertical="center"/>
    </xf>
    <xf numFmtId="0" fontId="57" fillId="0" borderId="11" xfId="4" applyFont="1" applyBorder="1" applyAlignment="1">
      <alignment vertical="center"/>
    </xf>
    <xf numFmtId="0" fontId="57" fillId="0" borderId="13" xfId="4" applyFont="1" applyBorder="1" applyAlignment="1">
      <alignment vertical="center"/>
    </xf>
    <xf numFmtId="0" fontId="38" fillId="0" borderId="7" xfId="4" applyFont="1" applyBorder="1" applyAlignment="1">
      <alignment horizontal="center" vertical="center"/>
    </xf>
    <xf numFmtId="0" fontId="38" fillId="0" borderId="0" xfId="4" applyFont="1" applyAlignment="1">
      <alignment vertical="center"/>
    </xf>
    <xf numFmtId="0" fontId="38" fillId="0" borderId="70" xfId="4" applyFont="1" applyBorder="1" applyAlignment="1">
      <alignment vertical="center"/>
    </xf>
    <xf numFmtId="0" fontId="38" fillId="0" borderId="0" xfId="4" applyFont="1" applyAlignment="1">
      <alignment horizontal="center" vertical="center"/>
    </xf>
    <xf numFmtId="0" fontId="57" fillId="0" borderId="0" xfId="4" applyFont="1" applyAlignment="1">
      <alignment vertical="center"/>
    </xf>
    <xf numFmtId="0" fontId="57" fillId="0" borderId="76" xfId="4" applyFont="1" applyBorder="1" applyAlignment="1">
      <alignment vertical="center"/>
    </xf>
    <xf numFmtId="0" fontId="38" fillId="0" borderId="11" xfId="4" applyFont="1" applyBorder="1" applyAlignment="1">
      <alignment vertical="center"/>
    </xf>
    <xf numFmtId="0" fontId="38" fillId="0" borderId="78" xfId="4" applyFont="1" applyBorder="1" applyAlignment="1">
      <alignment horizontal="center" vertical="center"/>
    </xf>
    <xf numFmtId="0" fontId="38" fillId="0" borderId="70" xfId="4" applyFont="1" applyBorder="1" applyAlignment="1">
      <alignment horizontal="left" vertical="center"/>
    </xf>
    <xf numFmtId="0" fontId="57" fillId="0" borderId="70" xfId="4" applyFont="1" applyBorder="1" applyAlignment="1">
      <alignment vertical="center"/>
    </xf>
    <xf numFmtId="0" fontId="57" fillId="0" borderId="79" xfId="4" applyFont="1" applyBorder="1" applyAlignment="1">
      <alignment vertical="center"/>
    </xf>
    <xf numFmtId="0" fontId="38" fillId="0" borderId="12" xfId="4" applyFont="1" applyBorder="1" applyAlignment="1">
      <alignment horizontal="left" vertical="center"/>
    </xf>
    <xf numFmtId="0" fontId="38" fillId="0" borderId="7" xfId="4" applyFont="1" applyBorder="1" applyAlignment="1">
      <alignment horizontal="left" vertical="center"/>
    </xf>
    <xf numFmtId="0" fontId="38" fillId="0" borderId="7" xfId="4" applyFont="1" applyBorder="1" applyAlignment="1">
      <alignment vertical="center" wrapText="1"/>
    </xf>
    <xf numFmtId="0" fontId="58" fillId="0" borderId="0" xfId="4" applyFont="1" applyAlignment="1">
      <alignment wrapText="1"/>
    </xf>
    <xf numFmtId="0" fontId="57" fillId="0" borderId="48" xfId="4" applyFont="1" applyBorder="1" applyAlignment="1">
      <alignment vertical="center"/>
    </xf>
    <xf numFmtId="0" fontId="38" fillId="0" borderId="11" xfId="4" applyFont="1" applyBorder="1" applyAlignment="1">
      <alignment horizontal="center" vertical="center" wrapText="1"/>
    </xf>
    <xf numFmtId="0" fontId="58" fillId="0" borderId="0" xfId="4" applyFont="1" applyAlignment="1">
      <alignment horizontal="left" wrapText="1"/>
    </xf>
    <xf numFmtId="0" fontId="38" fillId="0" borderId="79" xfId="4" applyFont="1" applyBorder="1" applyAlignment="1">
      <alignment vertical="center"/>
    </xf>
    <xf numFmtId="0" fontId="38" fillId="0" borderId="80" xfId="4" applyFont="1" applyBorder="1" applyAlignment="1">
      <alignment vertical="center"/>
    </xf>
    <xf numFmtId="0" fontId="57" fillId="0" borderId="7" xfId="4" applyFont="1" applyBorder="1" applyAlignment="1">
      <alignment vertical="center"/>
    </xf>
    <xf numFmtId="0" fontId="38" fillId="0" borderId="7" xfId="4" applyFont="1" applyBorder="1" applyAlignment="1">
      <alignment vertical="center"/>
    </xf>
    <xf numFmtId="0" fontId="57" fillId="0" borderId="23" xfId="4" applyFont="1" applyBorder="1" applyAlignment="1">
      <alignment vertical="center"/>
    </xf>
    <xf numFmtId="0" fontId="57" fillId="0" borderId="76" xfId="4" applyFont="1" applyBorder="1" applyAlignment="1">
      <alignment horizontal="center" vertical="center"/>
    </xf>
    <xf numFmtId="0" fontId="4" fillId="0" borderId="11" xfId="4" applyBorder="1"/>
    <xf numFmtId="0" fontId="38" fillId="0" borderId="13" xfId="4" applyFont="1" applyBorder="1" applyAlignment="1">
      <alignment vertical="center"/>
    </xf>
    <xf numFmtId="0" fontId="38" fillId="0" borderId="70" xfId="4" applyFont="1" applyBorder="1" applyAlignment="1">
      <alignment horizontal="center" vertical="center"/>
    </xf>
    <xf numFmtId="0" fontId="4" fillId="0" borderId="70" xfId="4" applyBorder="1"/>
    <xf numFmtId="0" fontId="38" fillId="0" borderId="70" xfId="4" applyFont="1" applyBorder="1" applyAlignment="1">
      <alignment horizontal="center" vertical="center" wrapText="1"/>
    </xf>
    <xf numFmtId="0" fontId="38" fillId="0" borderId="76" xfId="4" applyFont="1" applyBorder="1" applyAlignment="1">
      <alignment vertical="center"/>
    </xf>
    <xf numFmtId="0" fontId="38" fillId="0" borderId="78" xfId="4" applyFont="1" applyBorder="1" applyAlignment="1">
      <alignment horizontal="left" vertical="center"/>
    </xf>
    <xf numFmtId="0" fontId="38" fillId="0" borderId="79" xfId="4" applyFont="1" applyBorder="1" applyAlignment="1">
      <alignment horizontal="left" vertical="center"/>
    </xf>
    <xf numFmtId="0" fontId="38" fillId="0" borderId="13" xfId="4" applyFont="1" applyBorder="1" applyAlignment="1">
      <alignment horizontal="left" vertical="center"/>
    </xf>
    <xf numFmtId="0" fontId="38" fillId="0" borderId="49" xfId="4" applyFont="1" applyBorder="1" applyAlignment="1">
      <alignment vertical="center" wrapText="1"/>
    </xf>
    <xf numFmtId="0" fontId="57" fillId="0" borderId="49" xfId="4" applyFont="1" applyBorder="1" applyAlignment="1">
      <alignment vertical="center"/>
    </xf>
    <xf numFmtId="0" fontId="38" fillId="0" borderId="49" xfId="4" applyFont="1" applyBorder="1" applyAlignment="1">
      <alignment vertical="center"/>
    </xf>
    <xf numFmtId="0" fontId="57" fillId="0" borderId="37" xfId="4" applyFont="1" applyBorder="1" applyAlignment="1">
      <alignment vertical="center"/>
    </xf>
    <xf numFmtId="0" fontId="57" fillId="0" borderId="38" xfId="4" applyFont="1" applyBorder="1" applyAlignment="1">
      <alignment vertical="center"/>
    </xf>
    <xf numFmtId="0" fontId="38" fillId="0" borderId="0" xfId="4" applyFont="1" applyAlignment="1">
      <alignment horizontal="center" vertical="center" wrapText="1"/>
    </xf>
    <xf numFmtId="183" fontId="38" fillId="0" borderId="36" xfId="4" applyNumberFormat="1" applyFont="1" applyBorder="1" applyAlignment="1">
      <alignment horizontal="center" vertical="center"/>
    </xf>
    <xf numFmtId="183" fontId="38" fillId="0" borderId="37" xfId="4" applyNumberFormat="1" applyFont="1" applyBorder="1" applyAlignment="1">
      <alignment horizontal="center" vertical="center"/>
    </xf>
    <xf numFmtId="183" fontId="38" fillId="0" borderId="76" xfId="4" applyNumberFormat="1" applyFont="1" applyBorder="1" applyAlignment="1">
      <alignment vertical="center"/>
    </xf>
    <xf numFmtId="0" fontId="38" fillId="0" borderId="78" xfId="4" applyFont="1" applyBorder="1" applyAlignment="1">
      <alignment vertical="center" wrapText="1"/>
    </xf>
    <xf numFmtId="183" fontId="38" fillId="0" borderId="70" xfId="4" applyNumberFormat="1" applyFont="1" applyBorder="1" applyAlignment="1">
      <alignment horizontal="center" vertical="center"/>
    </xf>
    <xf numFmtId="183" fontId="38" fillId="0" borderId="79" xfId="4" applyNumberFormat="1" applyFont="1" applyBorder="1" applyAlignment="1">
      <alignment vertical="center"/>
    </xf>
    <xf numFmtId="184" fontId="38" fillId="0" borderId="0" xfId="4" applyNumberFormat="1" applyFont="1" applyAlignment="1">
      <alignment vertical="center"/>
    </xf>
    <xf numFmtId="0" fontId="59" fillId="0" borderId="0" xfId="4" applyFont="1" applyAlignment="1">
      <alignment vertical="top"/>
    </xf>
    <xf numFmtId="0" fontId="59" fillId="0" borderId="0" xfId="4" applyFont="1" applyAlignment="1">
      <alignment vertical="top" wrapText="1"/>
    </xf>
    <xf numFmtId="0" fontId="59" fillId="0" borderId="0" xfId="4" applyFont="1" applyAlignment="1">
      <alignment horizontal="left" vertical="top"/>
    </xf>
    <xf numFmtId="0" fontId="38" fillId="0" borderId="0" xfId="4" applyFont="1" applyAlignment="1">
      <alignment horizontal="left" vertical="top"/>
    </xf>
    <xf numFmtId="0" fontId="38" fillId="0" borderId="0" xfId="4" applyFont="1" applyAlignment="1">
      <alignment horizontal="left"/>
    </xf>
    <xf numFmtId="0" fontId="59" fillId="0" borderId="0" xfId="4" applyFont="1" applyAlignment="1">
      <alignment vertical="center"/>
    </xf>
    <xf numFmtId="0" fontId="38" fillId="0" borderId="0" xfId="4" applyFont="1" applyAlignment="1">
      <alignment horizontal="center"/>
    </xf>
    <xf numFmtId="0" fontId="6" fillId="0" borderId="0" xfId="1" applyFont="1" applyAlignment="1">
      <alignment vertical="center" textRotation="255" shrinkToFit="1"/>
    </xf>
    <xf numFmtId="0" fontId="18" fillId="0" borderId="0" xfId="12" applyFont="1">
      <alignment vertical="center"/>
    </xf>
    <xf numFmtId="0" fontId="47" fillId="0" borderId="0" xfId="12" applyFont="1" applyAlignment="1" applyProtection="1">
      <alignment vertical="center" shrinkToFit="1"/>
      <protection locked="0"/>
    </xf>
    <xf numFmtId="0" fontId="6" fillId="4" borderId="129" xfId="1" applyFont="1" applyFill="1" applyBorder="1" applyAlignment="1">
      <alignment vertical="center" textRotation="255" shrinkToFit="1"/>
    </xf>
    <xf numFmtId="0" fontId="6" fillId="4" borderId="0" xfId="1" applyFont="1" applyFill="1" applyAlignment="1">
      <alignment horizontal="centerContinuous" vertical="center"/>
    </xf>
    <xf numFmtId="0" fontId="6" fillId="4" borderId="0" xfId="1" applyFont="1" applyFill="1" applyAlignment="1">
      <alignment horizontal="center" vertical="center"/>
    </xf>
    <xf numFmtId="0" fontId="6" fillId="4" borderId="0" xfId="1" applyFont="1" applyFill="1">
      <alignment vertical="center"/>
    </xf>
    <xf numFmtId="0" fontId="0" fillId="4" borderId="0" xfId="0" applyFill="1">
      <alignment vertical="center"/>
    </xf>
    <xf numFmtId="0" fontId="6" fillId="4" borderId="131" xfId="1" applyFont="1" applyFill="1" applyBorder="1" applyAlignment="1">
      <alignment vertical="center" shrinkToFit="1"/>
    </xf>
    <xf numFmtId="0" fontId="6" fillId="0" borderId="0" xfId="1" applyFont="1" applyAlignment="1">
      <alignment vertical="center" shrinkToFit="1"/>
    </xf>
    <xf numFmtId="0" fontId="20" fillId="0" borderId="0" xfId="0" applyFont="1">
      <alignment vertical="center"/>
    </xf>
    <xf numFmtId="0" fontId="8" fillId="0" borderId="0" xfId="1" applyFont="1">
      <alignment vertical="center"/>
    </xf>
    <xf numFmtId="0" fontId="6" fillId="0" borderId="0" xfId="1" applyFont="1" applyAlignment="1">
      <alignment horizontal="center" vertical="center"/>
    </xf>
    <xf numFmtId="0" fontId="10" fillId="0" borderId="0" xfId="1" applyFont="1" applyAlignment="1">
      <alignment horizontal="center" vertical="center" wrapText="1"/>
    </xf>
    <xf numFmtId="0" fontId="6" fillId="0" borderId="0" xfId="1" applyFont="1" applyAlignment="1">
      <alignment horizontal="center" vertical="center" wrapText="1"/>
    </xf>
    <xf numFmtId="0" fontId="63" fillId="0" borderId="0" xfId="1" applyFont="1" applyAlignment="1">
      <alignment horizontal="center" vertical="center" wrapText="1"/>
    </xf>
    <xf numFmtId="185" fontId="6" fillId="0" borderId="0" xfId="1" applyNumberFormat="1" applyFont="1">
      <alignment vertical="center"/>
    </xf>
    <xf numFmtId="0" fontId="62" fillId="0" borderId="0" xfId="1" applyFont="1">
      <alignment vertical="center"/>
    </xf>
    <xf numFmtId="0" fontId="6" fillId="4" borderId="0" xfId="1" applyFont="1" applyFill="1" applyAlignment="1">
      <alignment horizontal="left" vertical="center"/>
    </xf>
    <xf numFmtId="0" fontId="6" fillId="0" borderId="80" xfId="1" applyFont="1" applyBorder="1" applyAlignment="1">
      <alignment vertical="center" shrinkToFit="1"/>
    </xf>
    <xf numFmtId="0" fontId="6" fillId="4" borderId="129" xfId="1" applyFont="1" applyFill="1" applyBorder="1" applyAlignment="1">
      <alignment vertical="center" shrinkToFit="1"/>
    </xf>
    <xf numFmtId="0" fontId="19" fillId="4" borderId="0" xfId="1" applyFont="1" applyFill="1" applyAlignment="1">
      <alignment horizontal="center" vertical="center"/>
    </xf>
    <xf numFmtId="0" fontId="6" fillId="4" borderId="0" xfId="1" applyFont="1" applyFill="1" applyAlignment="1">
      <alignment vertical="center" shrinkToFit="1"/>
    </xf>
    <xf numFmtId="0" fontId="6" fillId="4" borderId="131" xfId="1" applyFont="1" applyFill="1" applyBorder="1">
      <alignment vertical="center"/>
    </xf>
    <xf numFmtId="0" fontId="64" fillId="0" borderId="11" xfId="12" applyFont="1" applyBorder="1" applyAlignment="1">
      <alignment horizontal="right" vertical="center"/>
    </xf>
    <xf numFmtId="0" fontId="65" fillId="4" borderId="0" xfId="12" applyFont="1" applyFill="1">
      <alignment vertical="center"/>
    </xf>
    <xf numFmtId="0" fontId="9" fillId="4" borderId="0" xfId="12" applyFont="1" applyFill="1">
      <alignment vertical="center"/>
    </xf>
    <xf numFmtId="0" fontId="62" fillId="4" borderId="131" xfId="1" applyFont="1" applyFill="1" applyBorder="1">
      <alignment vertical="center"/>
    </xf>
    <xf numFmtId="188" fontId="10" fillId="0" borderId="0" xfId="1" applyNumberFormat="1" applyFont="1">
      <alignment vertical="center"/>
    </xf>
    <xf numFmtId="0" fontId="6" fillId="4" borderId="131" xfId="1" applyFont="1" applyFill="1" applyBorder="1" applyAlignment="1">
      <alignment horizontal="left" vertical="center"/>
    </xf>
    <xf numFmtId="188" fontId="6" fillId="0" borderId="0" xfId="1" applyNumberFormat="1" applyFont="1">
      <alignment vertical="center"/>
    </xf>
    <xf numFmtId="187" fontId="6" fillId="0" borderId="0" xfId="1" applyNumberFormat="1" applyFont="1">
      <alignment vertical="center"/>
    </xf>
    <xf numFmtId="0" fontId="6" fillId="4" borderId="135" xfId="1" applyFont="1" applyFill="1" applyBorder="1" applyAlignment="1">
      <alignment vertical="center" shrinkToFit="1"/>
    </xf>
    <xf numFmtId="0" fontId="6" fillId="4" borderId="136" xfId="1" applyFont="1" applyFill="1" applyBorder="1" applyAlignment="1">
      <alignment horizontal="center" vertical="center"/>
    </xf>
    <xf numFmtId="0" fontId="19" fillId="4" borderId="136" xfId="1" applyFont="1" applyFill="1" applyBorder="1" applyAlignment="1">
      <alignment horizontal="center" vertical="center"/>
    </xf>
    <xf numFmtId="0" fontId="6" fillId="4" borderId="136" xfId="1" applyFont="1" applyFill="1" applyBorder="1" applyAlignment="1">
      <alignment vertical="center" shrinkToFit="1"/>
    </xf>
    <xf numFmtId="0" fontId="6" fillId="4" borderId="137" xfId="1" applyFont="1" applyFill="1" applyBorder="1">
      <alignment vertical="center"/>
    </xf>
    <xf numFmtId="0" fontId="8" fillId="0" borderId="0" xfId="1" applyFont="1" applyAlignment="1">
      <alignment horizontal="centerContinuous" vertical="center" wrapText="1"/>
    </xf>
    <xf numFmtId="0" fontId="63" fillId="0" borderId="0" xfId="1" applyFont="1" applyAlignment="1">
      <alignment vertical="center" wrapText="1"/>
    </xf>
    <xf numFmtId="185" fontId="62" fillId="0" borderId="0" xfId="1" applyNumberFormat="1" applyFont="1">
      <alignment vertical="center"/>
    </xf>
    <xf numFmtId="1" fontId="62" fillId="0" borderId="0" xfId="1" applyNumberFormat="1" applyFont="1">
      <alignment vertical="center"/>
    </xf>
    <xf numFmtId="0" fontId="8" fillId="0" borderId="0" xfId="1" applyFont="1" applyAlignment="1">
      <alignment horizontal="center" vertical="center" wrapText="1"/>
    </xf>
    <xf numFmtId="0" fontId="8" fillId="0" borderId="0" xfId="1" applyFont="1" applyAlignment="1">
      <alignment horizontal="centerContinuous" vertical="center"/>
    </xf>
    <xf numFmtId="0" fontId="62" fillId="0" borderId="0" xfId="1" applyFont="1" applyAlignment="1">
      <alignment horizontal="center" vertical="center"/>
    </xf>
    <xf numFmtId="185" fontId="62" fillId="0" borderId="0" xfId="1" applyNumberFormat="1" applyFont="1" applyAlignment="1">
      <alignment horizontal="right" vertical="center"/>
    </xf>
    <xf numFmtId="1" fontId="6" fillId="0" borderId="0" xfId="1" applyNumberFormat="1" applyFont="1" applyAlignment="1">
      <alignment horizontal="center" vertical="center"/>
    </xf>
    <xf numFmtId="189" fontId="6" fillId="0" borderId="0" xfId="1" applyNumberFormat="1" applyFont="1">
      <alignment vertical="center"/>
    </xf>
    <xf numFmtId="190" fontId="6" fillId="0" borderId="0" xfId="1" applyNumberFormat="1" applyFont="1">
      <alignment vertical="center"/>
    </xf>
    <xf numFmtId="0" fontId="6" fillId="0" borderId="22" xfId="1" applyFont="1" applyBorder="1" applyAlignment="1">
      <alignment vertical="center" shrinkToFit="1"/>
    </xf>
    <xf numFmtId="0" fontId="6" fillId="0" borderId="19" xfId="1" applyFont="1" applyBorder="1" applyAlignment="1">
      <alignment vertical="center" shrinkToFit="1"/>
    </xf>
    <xf numFmtId="0" fontId="6" fillId="0" borderId="19" xfId="1" applyFont="1" applyBorder="1" applyAlignment="1">
      <alignment horizontal="center" vertical="center"/>
    </xf>
    <xf numFmtId="0" fontId="62" fillId="0" borderId="19" xfId="1" applyFont="1" applyBorder="1" applyAlignment="1">
      <alignment horizontal="center" vertical="center"/>
    </xf>
    <xf numFmtId="185" fontId="62" fillId="0" borderId="19" xfId="1" applyNumberFormat="1" applyFont="1" applyBorder="1" applyAlignment="1">
      <alignment horizontal="right" vertical="center"/>
    </xf>
    <xf numFmtId="0" fontId="6" fillId="0" borderId="19" xfId="1" applyFont="1" applyBorder="1">
      <alignment vertical="center"/>
    </xf>
    <xf numFmtId="1" fontId="6" fillId="0" borderId="19" xfId="1" applyNumberFormat="1" applyFont="1" applyBorder="1" applyAlignment="1">
      <alignment horizontal="center" vertical="center"/>
    </xf>
    <xf numFmtId="0" fontId="63" fillId="0" borderId="19" xfId="1" applyFont="1" applyBorder="1" applyAlignment="1">
      <alignment vertical="center" wrapText="1"/>
    </xf>
    <xf numFmtId="189" fontId="6" fillId="0" borderId="19" xfId="1" applyNumberFormat="1" applyFont="1" applyBorder="1">
      <alignment vertical="center"/>
    </xf>
    <xf numFmtId="190" fontId="6" fillId="0" borderId="19" xfId="1" applyNumberFormat="1" applyFont="1" applyBorder="1">
      <alignment vertical="center"/>
    </xf>
    <xf numFmtId="190" fontId="6" fillId="0" borderId="18" xfId="1" applyNumberFormat="1" applyFont="1" applyBorder="1">
      <alignment vertical="center"/>
    </xf>
    <xf numFmtId="0" fontId="6" fillId="0" borderId="9" xfId="1" applyFont="1" applyBorder="1" applyAlignment="1">
      <alignment vertical="center" shrinkToFit="1"/>
    </xf>
    <xf numFmtId="0" fontId="8" fillId="0" borderId="0" xfId="1" applyFont="1" applyAlignment="1">
      <alignment vertical="center" wrapText="1"/>
    </xf>
    <xf numFmtId="0" fontId="7" fillId="0" borderId="12" xfId="1" applyFont="1" applyBorder="1">
      <alignment vertical="center"/>
    </xf>
    <xf numFmtId="0" fontId="7" fillId="0" borderId="11" xfId="1" applyFont="1" applyBorder="1" applyAlignment="1">
      <alignment vertical="center" wrapText="1"/>
    </xf>
    <xf numFmtId="0" fontId="8" fillId="0" borderId="6" xfId="1" applyFont="1" applyBorder="1" applyAlignment="1">
      <alignment horizontal="center" vertical="center" wrapText="1"/>
    </xf>
    <xf numFmtId="0" fontId="6" fillId="0" borderId="7" xfId="1" applyFont="1" applyBorder="1">
      <alignment vertical="center"/>
    </xf>
    <xf numFmtId="0" fontId="7" fillId="0" borderId="7" xfId="1" applyFont="1" applyBorder="1">
      <alignment vertical="center"/>
    </xf>
    <xf numFmtId="0" fontId="7" fillId="0" borderId="0" xfId="1" applyFont="1" applyAlignment="1">
      <alignment vertical="center" wrapText="1"/>
    </xf>
    <xf numFmtId="49" fontId="6" fillId="0" borderId="0" xfId="1" applyNumberFormat="1" applyFont="1">
      <alignment vertical="center"/>
    </xf>
    <xf numFmtId="0" fontId="47" fillId="0" borderId="0" xfId="12" applyFont="1" applyAlignment="1">
      <alignment vertical="center" shrinkToFit="1"/>
    </xf>
    <xf numFmtId="0" fontId="7" fillId="0" borderId="78" xfId="1" applyFont="1" applyBorder="1">
      <alignment vertical="center"/>
    </xf>
    <xf numFmtId="190" fontId="7" fillId="0" borderId="70" xfId="1" applyNumberFormat="1" applyFont="1" applyBorder="1">
      <alignment vertical="center"/>
    </xf>
    <xf numFmtId="0" fontId="66" fillId="0" borderId="0" xfId="1" applyFont="1">
      <alignment vertical="center"/>
    </xf>
    <xf numFmtId="190" fontId="66" fillId="0" borderId="0" xfId="1" applyNumberFormat="1" applyFont="1">
      <alignment vertical="center"/>
    </xf>
    <xf numFmtId="0" fontId="66" fillId="0" borderId="0" xfId="1" applyFont="1" applyAlignment="1">
      <alignment horizontal="center" vertical="center"/>
    </xf>
    <xf numFmtId="0" fontId="66" fillId="0" borderId="0" xfId="1" applyFont="1" applyAlignment="1">
      <alignment horizontal="left" vertical="top" wrapText="1"/>
    </xf>
    <xf numFmtId="0" fontId="6" fillId="9" borderId="12" xfId="1" applyFont="1" applyFill="1" applyBorder="1" applyAlignment="1">
      <alignment vertical="center" shrinkToFit="1"/>
    </xf>
    <xf numFmtId="190" fontId="6" fillId="9" borderId="13" xfId="1" applyNumberFormat="1" applyFont="1" applyFill="1" applyBorder="1">
      <alignment vertical="center"/>
    </xf>
    <xf numFmtId="190" fontId="6" fillId="10" borderId="12" xfId="1" applyNumberFormat="1" applyFont="1" applyFill="1" applyBorder="1">
      <alignment vertical="center"/>
    </xf>
    <xf numFmtId="0" fontId="8" fillId="10" borderId="13" xfId="1" applyFont="1" applyFill="1" applyBorder="1" applyAlignment="1">
      <alignment horizontal="center" vertical="center" wrapText="1"/>
    </xf>
    <xf numFmtId="0" fontId="6" fillId="0" borderId="7" xfId="1" applyFont="1" applyBorder="1" applyAlignment="1">
      <alignment vertical="center" shrinkToFit="1"/>
    </xf>
    <xf numFmtId="0" fontId="7" fillId="0" borderId="23" xfId="1" applyFont="1" applyBorder="1" applyAlignment="1">
      <alignment horizontal="centerContinuous" vertical="center" wrapText="1"/>
    </xf>
    <xf numFmtId="0" fontId="7" fillId="0" borderId="0" xfId="1" applyFont="1" applyAlignment="1">
      <alignment horizontal="center" vertical="center"/>
    </xf>
    <xf numFmtId="0" fontId="7" fillId="0" borderId="8" xfId="1" applyFont="1" applyBorder="1" applyAlignment="1">
      <alignment horizontal="center" vertical="center"/>
    </xf>
    <xf numFmtId="0" fontId="7" fillId="0" borderId="7" xfId="1" applyFont="1" applyBorder="1" applyAlignment="1">
      <alignment horizontal="center" vertical="center"/>
    </xf>
    <xf numFmtId="0" fontId="7" fillId="0" borderId="0" xfId="1" applyFont="1" applyAlignment="1">
      <alignment horizontal="center" vertical="center" wrapText="1"/>
    </xf>
    <xf numFmtId="188" fontId="7" fillId="0" borderId="0" xfId="1" applyNumberFormat="1" applyFont="1">
      <alignment vertical="center"/>
    </xf>
    <xf numFmtId="190" fontId="6" fillId="0" borderId="8" xfId="1" applyNumberFormat="1" applyFont="1" applyBorder="1">
      <alignment vertical="center"/>
    </xf>
    <xf numFmtId="190" fontId="6" fillId="0" borderId="6" xfId="1" applyNumberFormat="1" applyFont="1" applyBorder="1">
      <alignment vertical="center"/>
    </xf>
    <xf numFmtId="189" fontId="7" fillId="0" borderId="0" xfId="1" applyNumberFormat="1" applyFont="1">
      <alignment vertical="center"/>
    </xf>
    <xf numFmtId="191" fontId="7" fillId="0" borderId="0" xfId="1" applyNumberFormat="1" applyFont="1">
      <alignment vertical="center"/>
    </xf>
    <xf numFmtId="193" fontId="7" fillId="0" borderId="0" xfId="1" applyNumberFormat="1" applyFont="1">
      <alignment vertical="center"/>
    </xf>
    <xf numFmtId="188" fontId="10" fillId="0" borderId="0" xfId="1" applyNumberFormat="1" applyFont="1" applyAlignment="1">
      <alignment horizontal="center" vertical="center"/>
    </xf>
    <xf numFmtId="189" fontId="6" fillId="0" borderId="0" xfId="1" applyNumberFormat="1" applyFont="1" applyAlignment="1">
      <alignment horizontal="center" vertical="center"/>
    </xf>
    <xf numFmtId="0" fontId="6" fillId="0" borderId="8" xfId="1" applyFont="1" applyBorder="1" applyAlignment="1">
      <alignment horizontal="center" vertical="center"/>
    </xf>
    <xf numFmtId="0" fontId="6" fillId="0" borderId="7" xfId="1" applyFont="1" applyBorder="1" applyAlignment="1">
      <alignment horizontal="center" vertical="center"/>
    </xf>
    <xf numFmtId="0" fontId="6" fillId="0" borderId="78" xfId="1" applyFont="1" applyBorder="1" applyAlignment="1">
      <alignment vertical="center" shrinkToFit="1"/>
    </xf>
    <xf numFmtId="188" fontId="10" fillId="0" borderId="70" xfId="1" applyNumberFormat="1" applyFont="1" applyBorder="1" applyAlignment="1">
      <alignment horizontal="center" vertical="center"/>
    </xf>
    <xf numFmtId="189" fontId="6" fillId="0" borderId="70" xfId="1" applyNumberFormat="1" applyFont="1" applyBorder="1" applyAlignment="1">
      <alignment horizontal="center" vertical="center"/>
    </xf>
    <xf numFmtId="0" fontId="6" fillId="0" borderId="70" xfId="1" applyFont="1" applyBorder="1" applyAlignment="1">
      <alignment horizontal="center" vertical="center"/>
    </xf>
    <xf numFmtId="0" fontId="6" fillId="0" borderId="79" xfId="1" applyFont="1" applyBorder="1" applyAlignment="1">
      <alignment horizontal="center" vertical="center"/>
    </xf>
    <xf numFmtId="0" fontId="6" fillId="0" borderId="78" xfId="1" applyFont="1" applyBorder="1" applyAlignment="1">
      <alignment horizontal="center" vertical="center"/>
    </xf>
    <xf numFmtId="189" fontId="6" fillId="0" borderId="70" xfId="1" applyNumberFormat="1" applyFont="1" applyBorder="1">
      <alignment vertical="center"/>
    </xf>
    <xf numFmtId="188" fontId="10" fillId="0" borderId="70" xfId="1" applyNumberFormat="1" applyFont="1" applyBorder="1">
      <alignment vertical="center"/>
    </xf>
    <xf numFmtId="190" fontId="6" fillId="0" borderId="79" xfId="1" applyNumberFormat="1" applyFont="1" applyBorder="1">
      <alignment vertical="center"/>
    </xf>
    <xf numFmtId="0" fontId="6" fillId="0" borderId="5" xfId="1" applyFont="1" applyBorder="1" applyAlignment="1">
      <alignment vertical="center" shrinkToFit="1"/>
    </xf>
    <xf numFmtId="0" fontId="6" fillId="0" borderId="2" xfId="1" applyFont="1" applyBorder="1" applyAlignment="1">
      <alignment vertical="center" shrinkToFit="1"/>
    </xf>
    <xf numFmtId="188" fontId="10" fillId="0" borderId="2" xfId="1" applyNumberFormat="1" applyFont="1" applyBorder="1" applyAlignment="1">
      <alignment horizontal="center" vertical="center"/>
    </xf>
    <xf numFmtId="189" fontId="6" fillId="0" borderId="2" xfId="1" applyNumberFormat="1" applyFont="1" applyBorder="1" applyAlignment="1">
      <alignment horizontal="center" vertical="center"/>
    </xf>
    <xf numFmtId="0" fontId="6" fillId="0" borderId="2" xfId="1" applyFont="1" applyBorder="1" applyAlignment="1">
      <alignment horizontal="center" vertical="center"/>
    </xf>
    <xf numFmtId="189" fontId="6" fillId="0" borderId="2" xfId="1" applyNumberFormat="1" applyFont="1" applyBorder="1">
      <alignment vertical="center"/>
    </xf>
    <xf numFmtId="188" fontId="10" fillId="0" borderId="2" xfId="1" applyNumberFormat="1" applyFont="1" applyBorder="1">
      <alignment vertical="center"/>
    </xf>
    <xf numFmtId="190" fontId="6" fillId="0" borderId="2" xfId="1" applyNumberFormat="1" applyFont="1" applyBorder="1">
      <alignment vertical="center"/>
    </xf>
    <xf numFmtId="190" fontId="6" fillId="0" borderId="1" xfId="1" applyNumberFormat="1" applyFont="1" applyBorder="1">
      <alignment vertical="center"/>
    </xf>
    <xf numFmtId="0" fontId="6" fillId="0" borderId="62" xfId="1" applyFont="1" applyBorder="1" applyAlignment="1">
      <alignment horizontal="center" vertical="center"/>
    </xf>
    <xf numFmtId="0" fontId="6" fillId="0" borderId="63" xfId="1" applyFont="1" applyBorder="1" applyAlignment="1">
      <alignment horizontal="center" vertical="center"/>
    </xf>
    <xf numFmtId="0" fontId="6" fillId="0" borderId="124" xfId="1" applyFont="1" applyBorder="1" applyAlignment="1">
      <alignment horizontal="center" vertical="center" shrinkToFit="1"/>
    </xf>
    <xf numFmtId="0" fontId="6" fillId="0" borderId="48" xfId="1" applyFont="1" applyBorder="1" applyAlignment="1">
      <alignment vertical="center" shrinkToFit="1"/>
    </xf>
    <xf numFmtId="0" fontId="6" fillId="0" borderId="125" xfId="1" applyFont="1" applyBorder="1" applyAlignment="1">
      <alignment vertical="center" shrinkToFit="1"/>
    </xf>
    <xf numFmtId="0" fontId="6" fillId="0" borderId="52" xfId="1" applyFont="1" applyBorder="1" applyAlignment="1">
      <alignment horizontal="center" vertical="center" shrinkToFit="1"/>
    </xf>
    <xf numFmtId="0" fontId="6" fillId="0" borderId="51" xfId="1" applyFont="1" applyBorder="1" applyAlignment="1">
      <alignment vertical="center" shrinkToFit="1"/>
    </xf>
    <xf numFmtId="0" fontId="6" fillId="0" borderId="56" xfId="1" applyFont="1" applyBorder="1" applyAlignment="1">
      <alignment vertical="center" shrinkToFit="1"/>
    </xf>
    <xf numFmtId="0" fontId="7" fillId="0" borderId="57" xfId="1" applyFont="1" applyBorder="1" applyAlignment="1">
      <alignment horizontal="center" vertical="center" textRotation="255"/>
    </xf>
    <xf numFmtId="0" fontId="68" fillId="3" borderId="143" xfId="1" applyFont="1" applyFill="1" applyBorder="1">
      <alignment vertical="center"/>
    </xf>
    <xf numFmtId="0" fontId="68" fillId="3" borderId="144" xfId="1" applyFont="1" applyFill="1" applyBorder="1">
      <alignment vertical="center"/>
    </xf>
    <xf numFmtId="0" fontId="68" fillId="3" borderId="145" xfId="1" applyFont="1" applyFill="1" applyBorder="1">
      <alignment vertical="center"/>
    </xf>
    <xf numFmtId="0" fontId="68" fillId="3" borderId="26" xfId="1" applyFont="1" applyFill="1" applyBorder="1">
      <alignment vertical="center"/>
    </xf>
    <xf numFmtId="0" fontId="68" fillId="3" borderId="25" xfId="1" applyFont="1" applyFill="1" applyBorder="1">
      <alignment vertical="center"/>
    </xf>
    <xf numFmtId="0" fontId="68" fillId="3" borderId="54" xfId="1" applyFont="1" applyFill="1" applyBorder="1">
      <alignment vertical="center"/>
    </xf>
    <xf numFmtId="0" fontId="6" fillId="0" borderId="0" xfId="1" applyFont="1" applyAlignment="1">
      <alignment vertical="center" wrapText="1"/>
    </xf>
    <xf numFmtId="0" fontId="68" fillId="3" borderId="24" xfId="1" applyFont="1" applyFill="1" applyBorder="1">
      <alignment vertical="center"/>
    </xf>
    <xf numFmtId="0" fontId="68" fillId="3" borderId="23" xfId="1" applyFont="1" applyFill="1" applyBorder="1">
      <alignment vertical="center"/>
    </xf>
    <xf numFmtId="0" fontId="68" fillId="3" borderId="40" xfId="1" applyFont="1" applyFill="1" applyBorder="1">
      <alignment vertical="center"/>
    </xf>
    <xf numFmtId="0" fontId="68" fillId="3" borderId="124" xfId="1" applyFont="1" applyFill="1" applyBorder="1">
      <alignment vertical="center"/>
    </xf>
    <xf numFmtId="0" fontId="68" fillId="3" borderId="48" xfId="1" applyFont="1" applyFill="1" applyBorder="1">
      <alignment vertical="center"/>
    </xf>
    <xf numFmtId="0" fontId="68" fillId="3" borderId="125" xfId="1" applyFont="1" applyFill="1" applyBorder="1">
      <alignment vertical="center"/>
    </xf>
    <xf numFmtId="0" fontId="68" fillId="3" borderId="32" xfId="1" applyFont="1" applyFill="1" applyBorder="1">
      <alignment vertical="center"/>
    </xf>
    <xf numFmtId="194" fontId="6" fillId="0" borderId="0" xfId="1" applyNumberFormat="1" applyFont="1">
      <alignment vertical="center"/>
    </xf>
    <xf numFmtId="0" fontId="68" fillId="3" borderId="37" xfId="1" applyFont="1" applyFill="1" applyBorder="1">
      <alignment vertical="center"/>
    </xf>
    <xf numFmtId="0" fontId="68" fillId="3" borderId="41" xfId="1" applyFont="1" applyFill="1" applyBorder="1">
      <alignment vertical="center"/>
    </xf>
    <xf numFmtId="0" fontId="68" fillId="3" borderId="42" xfId="1" applyFont="1" applyFill="1" applyBorder="1">
      <alignment vertical="center"/>
    </xf>
    <xf numFmtId="0" fontId="68" fillId="3" borderId="47" xfId="1" applyFont="1" applyFill="1" applyBorder="1">
      <alignment vertical="center"/>
    </xf>
    <xf numFmtId="0" fontId="68" fillId="3" borderId="46" xfId="1" applyFont="1" applyFill="1" applyBorder="1">
      <alignment vertical="center"/>
    </xf>
    <xf numFmtId="0" fontId="68" fillId="3" borderId="16" xfId="1" applyFont="1" applyFill="1" applyBorder="1">
      <alignment vertical="center"/>
    </xf>
    <xf numFmtId="0" fontId="68" fillId="3" borderId="80" xfId="1" applyFont="1" applyFill="1" applyBorder="1">
      <alignment vertical="center"/>
    </xf>
    <xf numFmtId="0" fontId="68" fillId="3" borderId="55" xfId="1" applyFont="1" applyFill="1" applyBorder="1">
      <alignment vertical="center"/>
    </xf>
    <xf numFmtId="0" fontId="60" fillId="0" borderId="143" xfId="1" applyFont="1" applyBorder="1">
      <alignment vertical="center"/>
    </xf>
    <xf numFmtId="0" fontId="60" fillId="0" borderId="141" xfId="1" applyFont="1" applyBorder="1">
      <alignment vertical="center"/>
    </xf>
    <xf numFmtId="0" fontId="60" fillId="0" borderId="27" xfId="1" applyFont="1" applyBorder="1">
      <alignment vertical="center"/>
    </xf>
    <xf numFmtId="0" fontId="68" fillId="0" borderId="143" xfId="1" applyFont="1" applyBorder="1" applyAlignment="1">
      <alignment vertical="center" shrinkToFit="1"/>
    </xf>
    <xf numFmtId="0" fontId="68" fillId="0" borderId="144" xfId="1" applyFont="1" applyBorder="1" applyAlignment="1">
      <alignment vertical="center" shrinkToFit="1"/>
    </xf>
    <xf numFmtId="0" fontId="68" fillId="0" borderId="145" xfId="1" applyFont="1" applyBorder="1" applyAlignment="1">
      <alignment vertical="center" shrinkToFit="1"/>
    </xf>
    <xf numFmtId="0" fontId="6" fillId="0" borderId="5" xfId="1" applyFont="1" applyBorder="1">
      <alignment vertical="center"/>
    </xf>
    <xf numFmtId="0" fontId="6" fillId="0" borderId="2" xfId="1" applyFont="1" applyBorder="1">
      <alignment vertical="center"/>
    </xf>
    <xf numFmtId="0" fontId="6" fillId="0" borderId="28" xfId="1" applyFont="1" applyBorder="1">
      <alignment vertical="center"/>
    </xf>
    <xf numFmtId="0" fontId="6" fillId="0" borderId="28" xfId="1" applyFont="1" applyBorder="1" applyAlignment="1">
      <alignment horizontal="center" vertical="center"/>
    </xf>
    <xf numFmtId="0" fontId="6" fillId="0" borderId="1" xfId="1" applyFont="1" applyBorder="1" applyAlignment="1">
      <alignment horizontal="center" vertical="center"/>
    </xf>
    <xf numFmtId="0" fontId="6" fillId="0" borderId="20" xfId="1" applyFont="1" applyBorder="1" applyAlignment="1">
      <alignment vertical="center" shrinkToFit="1"/>
    </xf>
    <xf numFmtId="0" fontId="68" fillId="3" borderId="79" xfId="1" applyFont="1" applyFill="1" applyBorder="1">
      <alignment vertical="center"/>
    </xf>
    <xf numFmtId="0" fontId="6" fillId="3" borderId="40" xfId="1" applyFont="1" applyFill="1" applyBorder="1">
      <alignment vertical="center"/>
    </xf>
    <xf numFmtId="0" fontId="47" fillId="0" borderId="0" xfId="12" applyFont="1" applyProtection="1">
      <alignment vertical="center"/>
      <protection locked="0"/>
    </xf>
    <xf numFmtId="176" fontId="49" fillId="0" borderId="0" xfId="12" applyNumberFormat="1" applyFont="1">
      <alignment vertical="center"/>
    </xf>
    <xf numFmtId="0" fontId="17" fillId="0" borderId="0" xfId="12" applyFont="1" applyAlignment="1">
      <alignment horizontal="left" vertical="center"/>
    </xf>
    <xf numFmtId="182" fontId="49" fillId="0" borderId="0" xfId="12" applyNumberFormat="1" applyFont="1" applyAlignment="1">
      <alignment horizontal="right" vertical="center" shrinkToFit="1"/>
    </xf>
    <xf numFmtId="0" fontId="47" fillId="0" borderId="0" xfId="12" applyFont="1" applyAlignment="1">
      <alignment horizontal="center" vertical="center"/>
    </xf>
    <xf numFmtId="0" fontId="47" fillId="0" borderId="0" xfId="12" applyFont="1" applyAlignment="1">
      <alignment horizontal="center" vertical="center" shrinkToFit="1"/>
    </xf>
    <xf numFmtId="0" fontId="17" fillId="0" borderId="0" xfId="12" applyFont="1">
      <alignment vertical="center"/>
    </xf>
    <xf numFmtId="0" fontId="72" fillId="0" borderId="0" xfId="12" applyFont="1">
      <alignment vertical="center"/>
    </xf>
    <xf numFmtId="0" fontId="30" fillId="0" borderId="0" xfId="2" applyFont="1" applyAlignment="1">
      <alignment horizontal="right" vertical="center"/>
    </xf>
    <xf numFmtId="0" fontId="29" fillId="0" borderId="38" xfId="2" applyFont="1" applyBorder="1" applyAlignment="1">
      <alignment horizontal="left" vertical="center" wrapText="1"/>
    </xf>
    <xf numFmtId="0" fontId="30" fillId="0" borderId="48" xfId="7" applyFont="1" applyBorder="1">
      <alignment vertical="center"/>
    </xf>
    <xf numFmtId="0" fontId="30" fillId="0" borderId="23" xfId="2" applyFont="1" applyBorder="1" applyAlignment="1">
      <alignment horizontal="center" vertical="center"/>
    </xf>
    <xf numFmtId="0" fontId="30" fillId="0" borderId="37" xfId="2" applyFont="1" applyBorder="1" applyAlignment="1">
      <alignment horizontal="center" vertical="center" wrapText="1"/>
    </xf>
    <xf numFmtId="0" fontId="32" fillId="0" borderId="0" xfId="2" applyFont="1">
      <alignment vertical="center"/>
    </xf>
    <xf numFmtId="0" fontId="24" fillId="0" borderId="0" xfId="13" applyFont="1">
      <alignment vertical="center"/>
    </xf>
    <xf numFmtId="0" fontId="42" fillId="0" borderId="0" xfId="13" applyFont="1">
      <alignment vertical="center"/>
    </xf>
    <xf numFmtId="0" fontId="42" fillId="0" borderId="0" xfId="13" applyFont="1" applyAlignment="1">
      <alignment horizontal="right" vertical="center"/>
    </xf>
    <xf numFmtId="0" fontId="38" fillId="0" borderId="0" xfId="13" applyFont="1">
      <alignment vertical="center"/>
    </xf>
    <xf numFmtId="0" fontId="4" fillId="0" borderId="0" xfId="13">
      <alignment vertical="center"/>
    </xf>
    <xf numFmtId="0" fontId="38" fillId="0" borderId="36" xfId="13" applyFont="1" applyBorder="1" applyAlignment="1">
      <alignment horizontal="center" vertical="center"/>
    </xf>
    <xf numFmtId="0" fontId="38" fillId="0" borderId="39" xfId="13" applyFont="1" applyBorder="1" applyAlignment="1">
      <alignment horizontal="center" vertical="center"/>
    </xf>
    <xf numFmtId="0" fontId="38" fillId="0" borderId="31" xfId="13" applyFont="1" applyBorder="1" applyAlignment="1">
      <alignment horizontal="center" vertical="center"/>
    </xf>
    <xf numFmtId="0" fontId="59" fillId="0" borderId="36" xfId="13" applyFont="1" applyBorder="1">
      <alignment vertical="center"/>
    </xf>
    <xf numFmtId="0" fontId="59" fillId="0" borderId="39" xfId="13" applyFont="1" applyBorder="1">
      <alignment vertical="center"/>
    </xf>
    <xf numFmtId="0" fontId="42" fillId="0" borderId="35" xfId="13" applyFont="1" applyBorder="1" applyAlignment="1">
      <alignment horizontal="center" vertical="center" wrapText="1"/>
    </xf>
    <xf numFmtId="0" fontId="42" fillId="0" borderId="36" xfId="13" applyFont="1" applyBorder="1" applyAlignment="1">
      <alignment horizontal="center" vertical="center" wrapText="1"/>
    </xf>
    <xf numFmtId="0" fontId="59" fillId="0" borderId="11" xfId="13" applyFont="1" applyBorder="1" applyAlignment="1">
      <alignment horizontal="left" vertical="center"/>
    </xf>
    <xf numFmtId="0" fontId="59" fillId="0" borderId="11" xfId="13" applyFont="1" applyBorder="1">
      <alignment vertical="center"/>
    </xf>
    <xf numFmtId="0" fontId="59" fillId="0" borderId="10" xfId="13" applyFont="1" applyBorder="1" applyAlignment="1">
      <alignment horizontal="left" vertical="center"/>
    </xf>
    <xf numFmtId="0" fontId="42" fillId="0" borderId="45" xfId="13" applyFont="1" applyBorder="1" applyAlignment="1">
      <alignment horizontal="center" vertical="center" wrapText="1"/>
    </xf>
    <xf numFmtId="0" fontId="59" fillId="0" borderId="45" xfId="13" applyFont="1" applyBorder="1">
      <alignment vertical="center"/>
    </xf>
    <xf numFmtId="0" fontId="59" fillId="0" borderId="43" xfId="13" applyFont="1" applyBorder="1">
      <alignment vertical="center"/>
    </xf>
    <xf numFmtId="0" fontId="42" fillId="0" borderId="0" xfId="13" applyFont="1" applyAlignment="1">
      <alignment vertical="center" wrapText="1"/>
    </xf>
    <xf numFmtId="0" fontId="43" fillId="0" borderId="0" xfId="13" applyFont="1" applyAlignment="1">
      <alignment vertical="center" wrapText="1"/>
    </xf>
    <xf numFmtId="0" fontId="40" fillId="0" borderId="0" xfId="13" applyFont="1">
      <alignment vertical="center"/>
    </xf>
    <xf numFmtId="0" fontId="76" fillId="0" borderId="0" xfId="13" applyFont="1">
      <alignment vertical="center"/>
    </xf>
    <xf numFmtId="0" fontId="39" fillId="0" borderId="0" xfId="13" applyFont="1">
      <alignment vertical="center"/>
    </xf>
    <xf numFmtId="0" fontId="38" fillId="0" borderId="0" xfId="13" applyFont="1" applyAlignment="1">
      <alignment horizontal="center" vertical="center"/>
    </xf>
    <xf numFmtId="0" fontId="77" fillId="0" borderId="0" xfId="13" applyFont="1">
      <alignment vertical="center"/>
    </xf>
    <xf numFmtId="0" fontId="38" fillId="0" borderId="0" xfId="13" applyFont="1" applyAlignment="1">
      <alignment horizontal="left" vertical="center"/>
    </xf>
    <xf numFmtId="0" fontId="4" fillId="0" borderId="0" xfId="13" applyAlignment="1">
      <alignment horizontal="center" vertical="center"/>
    </xf>
    <xf numFmtId="0" fontId="4" fillId="0" borderId="0" xfId="13" applyAlignment="1">
      <alignment horizontal="left" vertical="center"/>
    </xf>
    <xf numFmtId="0" fontId="20" fillId="0" borderId="0" xfId="13" applyFont="1">
      <alignment vertical="center"/>
    </xf>
    <xf numFmtId="0" fontId="78" fillId="0" borderId="0" xfId="13" applyFont="1">
      <alignment vertical="center"/>
    </xf>
    <xf numFmtId="0" fontId="79" fillId="0" borderId="0" xfId="2" applyFont="1" applyAlignment="1">
      <alignment horizontal="left" vertical="center"/>
    </xf>
    <xf numFmtId="0" fontId="79" fillId="0" borderId="0" xfId="2" applyFont="1" applyAlignment="1">
      <alignment horizontal="center" vertical="center"/>
    </xf>
    <xf numFmtId="0" fontId="80" fillId="0" borderId="0" xfId="2" applyFont="1" applyAlignment="1">
      <alignment horizontal="left" vertical="center"/>
    </xf>
    <xf numFmtId="0" fontId="40" fillId="0" borderId="0" xfId="2" applyFont="1" applyAlignment="1">
      <alignment horizontal="left" vertical="center"/>
    </xf>
    <xf numFmtId="0" fontId="40" fillId="0" borderId="11" xfId="2" applyFont="1" applyBorder="1" applyAlignment="1">
      <alignment horizontal="center" vertical="center"/>
    </xf>
    <xf numFmtId="0" fontId="82" fillId="0" borderId="11" xfId="2" applyFont="1" applyBorder="1" applyAlignment="1">
      <alignment horizontal="left" vertical="center"/>
    </xf>
    <xf numFmtId="0" fontId="80" fillId="0" borderId="0" xfId="2" applyFont="1">
      <alignment vertical="center"/>
    </xf>
    <xf numFmtId="0" fontId="40" fillId="0" borderId="70" xfId="2" applyFont="1" applyBorder="1" applyAlignment="1">
      <alignment horizontal="left" vertical="center"/>
    </xf>
    <xf numFmtId="0" fontId="40" fillId="0" borderId="12" xfId="2" applyFont="1" applyBorder="1" applyAlignment="1">
      <alignment horizontal="left" vertical="center"/>
    </xf>
    <xf numFmtId="0" fontId="40" fillId="0" borderId="11" xfId="2" applyFont="1" applyBorder="1" applyAlignment="1">
      <alignment horizontal="left" vertical="center"/>
    </xf>
    <xf numFmtId="0" fontId="40" fillId="0" borderId="13" xfId="2" applyFont="1" applyBorder="1" applyAlignment="1">
      <alignment horizontal="left" vertical="center"/>
    </xf>
    <xf numFmtId="0" fontId="40" fillId="0" borderId="7" xfId="2" applyFont="1" applyBorder="1" applyAlignment="1">
      <alignment horizontal="left" vertical="center"/>
    </xf>
    <xf numFmtId="0" fontId="40" fillId="0" borderId="8" xfId="2" applyFont="1" applyBorder="1">
      <alignment vertical="center"/>
    </xf>
    <xf numFmtId="0" fontId="83" fillId="0" borderId="0" xfId="2" applyFont="1" applyAlignment="1">
      <alignment horizontal="left" vertical="center"/>
    </xf>
    <xf numFmtId="0" fontId="40" fillId="0" borderId="0" xfId="2" applyFont="1" applyAlignment="1">
      <alignment horizontal="centerContinuous" vertical="center" shrinkToFit="1"/>
    </xf>
    <xf numFmtId="0" fontId="40" fillId="0" borderId="0" xfId="2" applyFont="1" applyAlignment="1">
      <alignment horizontal="centerContinuous" vertical="center"/>
    </xf>
    <xf numFmtId="0" fontId="40" fillId="0" borderId="0" xfId="2" applyFont="1">
      <alignment vertical="center"/>
    </xf>
    <xf numFmtId="0" fontId="82" fillId="0" borderId="0" xfId="2" applyFont="1">
      <alignment vertical="center"/>
    </xf>
    <xf numFmtId="0" fontId="84" fillId="0" borderId="0" xfId="2" applyFont="1">
      <alignment vertical="center"/>
    </xf>
    <xf numFmtId="0" fontId="40" fillId="0" borderId="8" xfId="2" applyFont="1" applyBorder="1" applyAlignment="1">
      <alignment horizontal="left" vertical="center"/>
    </xf>
    <xf numFmtId="0" fontId="40" fillId="0" borderId="0" xfId="2" applyFont="1" applyAlignment="1">
      <alignment horizontal="center" vertical="center"/>
    </xf>
    <xf numFmtId="0" fontId="85" fillId="0" borderId="0" xfId="2" applyFont="1" applyAlignment="1">
      <alignment horizontal="left" vertical="center"/>
    </xf>
    <xf numFmtId="0" fontId="40" fillId="0" borderId="58" xfId="2" applyFont="1" applyBorder="1" applyAlignment="1">
      <alignment horizontal="left" vertical="center"/>
    </xf>
    <xf numFmtId="0" fontId="40" fillId="0" borderId="58" xfId="2" applyFont="1" applyBorder="1">
      <alignment vertical="center"/>
    </xf>
    <xf numFmtId="0" fontId="40" fillId="5" borderId="58" xfId="2" applyFont="1" applyFill="1" applyBorder="1">
      <alignment vertical="center"/>
    </xf>
    <xf numFmtId="0" fontId="40" fillId="0" borderId="81" xfId="2" applyFont="1" applyBorder="1">
      <alignment vertical="center"/>
    </xf>
    <xf numFmtId="0" fontId="40" fillId="5" borderId="81" xfId="2" applyFont="1" applyFill="1" applyBorder="1">
      <alignment vertical="center"/>
    </xf>
    <xf numFmtId="0" fontId="40" fillId="5" borderId="81" xfId="2" applyFont="1" applyFill="1" applyBorder="1" applyAlignment="1">
      <alignment horizontal="left" vertical="center"/>
    </xf>
    <xf numFmtId="0" fontId="40" fillId="5" borderId="58" xfId="2" applyFont="1" applyFill="1" applyBorder="1" applyAlignment="1">
      <alignment horizontal="left" vertical="center"/>
    </xf>
    <xf numFmtId="0" fontId="40" fillId="0" borderId="57" xfId="2" applyFont="1" applyBorder="1" applyAlignment="1">
      <alignment horizontal="center" vertical="center"/>
    </xf>
    <xf numFmtId="0" fontId="40" fillId="0" borderId="27" xfId="2" applyFont="1" applyBorder="1" applyAlignment="1">
      <alignment horizontal="center" vertical="center"/>
    </xf>
    <xf numFmtId="0" fontId="40" fillId="0" borderId="8" xfId="2" applyFont="1" applyBorder="1" applyAlignment="1">
      <alignment horizontal="center" vertical="center"/>
    </xf>
    <xf numFmtId="0" fontId="83" fillId="0" borderId="0" xfId="2" applyFont="1" applyAlignment="1">
      <alignment horizontal="centerContinuous" vertical="center" shrinkToFit="1"/>
    </xf>
    <xf numFmtId="0" fontId="83" fillId="0" borderId="0" xfId="2" applyFont="1" applyAlignment="1">
      <alignment horizontal="centerContinuous" vertical="center"/>
    </xf>
    <xf numFmtId="0" fontId="86" fillId="0" borderId="0" xfId="2" applyFont="1">
      <alignment vertical="center"/>
    </xf>
    <xf numFmtId="0" fontId="87" fillId="0" borderId="0" xfId="2" applyFont="1" applyAlignment="1">
      <alignment horizontal="left" vertical="center"/>
    </xf>
    <xf numFmtId="0" fontId="40" fillId="0" borderId="0" xfId="2" applyFont="1" applyAlignment="1">
      <alignment vertical="center" shrinkToFit="1"/>
    </xf>
    <xf numFmtId="0" fontId="40" fillId="0" borderId="19" xfId="2" applyFont="1" applyBorder="1" applyAlignment="1">
      <alignment horizontal="center" vertical="center"/>
    </xf>
    <xf numFmtId="0" fontId="40" fillId="0" borderId="1" xfId="2" applyFont="1" applyBorder="1" applyAlignment="1">
      <alignment horizontal="center" vertical="center"/>
    </xf>
    <xf numFmtId="0" fontId="40" fillId="0" borderId="0" xfId="2" applyFont="1" applyAlignment="1">
      <alignment horizontal="left" vertical="center" shrinkToFit="1"/>
    </xf>
    <xf numFmtId="0" fontId="40" fillId="0" borderId="19" xfId="2" applyFont="1" applyBorder="1" applyAlignment="1">
      <alignment horizontal="left" vertical="center"/>
    </xf>
    <xf numFmtId="0" fontId="40" fillId="0" borderId="2" xfId="2" applyFont="1" applyBorder="1" applyAlignment="1">
      <alignment horizontal="left" vertical="center"/>
    </xf>
    <xf numFmtId="0" fontId="40" fillId="0" borderId="78" xfId="2" applyFont="1" applyBorder="1" applyAlignment="1">
      <alignment horizontal="left" vertical="center"/>
    </xf>
    <xf numFmtId="0" fontId="40" fillId="0" borderId="79" xfId="2" applyFont="1" applyBorder="1" applyAlignment="1">
      <alignment horizontal="left" vertical="center"/>
    </xf>
    <xf numFmtId="0" fontId="12" fillId="0" borderId="0" xfId="2" applyAlignment="1">
      <alignment horizontal="left" vertical="center"/>
    </xf>
    <xf numFmtId="0" fontId="40" fillId="0" borderId="0" xfId="2" applyFont="1" applyAlignment="1">
      <alignment vertical="top"/>
    </xf>
    <xf numFmtId="0" fontId="38" fillId="0" borderId="12" xfId="2" applyFont="1" applyBorder="1" applyAlignment="1">
      <alignment horizontal="left" vertical="center"/>
    </xf>
    <xf numFmtId="0" fontId="38" fillId="0" borderId="11" xfId="2" applyFont="1" applyBorder="1" applyAlignment="1">
      <alignment horizontal="left" vertical="center"/>
    </xf>
    <xf numFmtId="0" fontId="38" fillId="0" borderId="13" xfId="2" applyFont="1" applyBorder="1" applyAlignment="1">
      <alignment horizontal="left" vertical="center"/>
    </xf>
    <xf numFmtId="0" fontId="38" fillId="0" borderId="78" xfId="2" applyFont="1" applyBorder="1" applyAlignment="1">
      <alignment horizontal="left" vertical="center"/>
    </xf>
    <xf numFmtId="0" fontId="38" fillId="0" borderId="70" xfId="2" applyFont="1" applyBorder="1" applyAlignment="1">
      <alignment horizontal="left" vertical="center"/>
    </xf>
    <xf numFmtId="0" fontId="38" fillId="0" borderId="79" xfId="2" applyFont="1" applyBorder="1" applyAlignment="1">
      <alignment horizontal="left" vertical="center"/>
    </xf>
    <xf numFmtId="0" fontId="38" fillId="0" borderId="13" xfId="2" applyFont="1" applyBorder="1" applyAlignment="1">
      <alignment horizontal="center" vertical="center"/>
    </xf>
    <xf numFmtId="0" fontId="38" fillId="0" borderId="7" xfId="2" applyFont="1" applyBorder="1" applyAlignment="1">
      <alignment horizontal="left" vertical="center"/>
    </xf>
    <xf numFmtId="0" fontId="38" fillId="0" borderId="0" xfId="2" applyFont="1" applyAlignment="1">
      <alignment horizontal="left" vertical="center"/>
    </xf>
    <xf numFmtId="0" fontId="38" fillId="0" borderId="8" xfId="2" applyFont="1" applyBorder="1" applyAlignment="1">
      <alignment horizontal="left" vertical="center"/>
    </xf>
    <xf numFmtId="0" fontId="14" fillId="0" borderId="0" xfId="14" applyFont="1">
      <alignment vertical="center"/>
    </xf>
    <xf numFmtId="0" fontId="38" fillId="0" borderId="0" xfId="14" applyFont="1">
      <alignment vertical="center"/>
    </xf>
    <xf numFmtId="0" fontId="38" fillId="0" borderId="0" xfId="14" applyFont="1" applyAlignment="1">
      <alignment horizontal="right" vertical="center"/>
    </xf>
    <xf numFmtId="0" fontId="14" fillId="0" borderId="0" xfId="14" applyFont="1" applyAlignment="1">
      <alignment horizontal="center" vertical="center"/>
    </xf>
    <xf numFmtId="0" fontId="38" fillId="0" borderId="0" xfId="14" applyFont="1" applyAlignment="1">
      <alignment horizontal="center" vertical="center"/>
    </xf>
    <xf numFmtId="0" fontId="14" fillId="0" borderId="0" xfId="14" applyFont="1" applyAlignment="1">
      <alignment vertical="center" wrapText="1"/>
    </xf>
    <xf numFmtId="0" fontId="92" fillId="0" borderId="0" xfId="15" applyFont="1" applyAlignment="1">
      <alignment vertical="center" wrapText="1"/>
    </xf>
    <xf numFmtId="0" fontId="92" fillId="0" borderId="0" xfId="15" applyFont="1">
      <alignment vertical="center"/>
    </xf>
    <xf numFmtId="0" fontId="93" fillId="0" borderId="0" xfId="15" applyFont="1">
      <alignment vertical="center"/>
    </xf>
    <xf numFmtId="0" fontId="94" fillId="0" borderId="0" xfId="15" applyFont="1">
      <alignment vertical="center"/>
    </xf>
    <xf numFmtId="0" fontId="93" fillId="0" borderId="70" xfId="15" applyFont="1" applyBorder="1">
      <alignment vertical="center"/>
    </xf>
    <xf numFmtId="31" fontId="93" fillId="0" borderId="70" xfId="15" applyNumberFormat="1" applyFont="1" applyBorder="1">
      <alignment vertical="center"/>
    </xf>
    <xf numFmtId="0" fontId="94" fillId="0" borderId="70" xfId="15" applyFont="1" applyBorder="1">
      <alignment vertical="center"/>
    </xf>
    <xf numFmtId="31" fontId="93" fillId="0" borderId="0" xfId="15" applyNumberFormat="1" applyFont="1">
      <alignment vertical="center"/>
    </xf>
    <xf numFmtId="0" fontId="93" fillId="4" borderId="23" xfId="15" applyFont="1" applyFill="1" applyBorder="1">
      <alignment vertical="center"/>
    </xf>
    <xf numFmtId="0" fontId="95" fillId="0" borderId="0" xfId="15" applyFont="1">
      <alignment vertical="center"/>
    </xf>
    <xf numFmtId="0" fontId="96" fillId="0" borderId="0" xfId="15" applyFont="1" applyAlignment="1">
      <alignment horizontal="left" vertical="center"/>
    </xf>
    <xf numFmtId="0" fontId="93" fillId="0" borderId="36" xfId="15" applyFont="1" applyBorder="1">
      <alignment vertical="center"/>
    </xf>
    <xf numFmtId="0" fontId="93" fillId="0" borderId="7" xfId="15" applyFont="1" applyBorder="1">
      <alignment vertical="center"/>
    </xf>
    <xf numFmtId="0" fontId="93" fillId="0" borderId="79" xfId="15" applyFont="1" applyBorder="1">
      <alignment vertical="center"/>
    </xf>
    <xf numFmtId="0" fontId="93" fillId="0" borderId="12" xfId="15" applyFont="1" applyBorder="1">
      <alignment vertical="center"/>
    </xf>
    <xf numFmtId="0" fontId="93" fillId="0" borderId="11" xfId="15" applyFont="1" applyBorder="1">
      <alignment vertical="center"/>
    </xf>
    <xf numFmtId="0" fontId="94" fillId="0" borderId="11" xfId="15" applyFont="1" applyBorder="1">
      <alignment vertical="center"/>
    </xf>
    <xf numFmtId="0" fontId="94" fillId="0" borderId="13" xfId="15" applyFont="1" applyBorder="1">
      <alignment vertical="center"/>
    </xf>
    <xf numFmtId="0" fontId="93" fillId="0" borderId="78" xfId="15" applyFont="1" applyBorder="1">
      <alignment vertical="center"/>
    </xf>
    <xf numFmtId="0" fontId="96" fillId="0" borderId="0" xfId="15" applyFont="1">
      <alignment vertical="center"/>
    </xf>
    <xf numFmtId="0" fontId="94" fillId="0" borderId="0" xfId="15" applyFont="1" applyAlignment="1">
      <alignment horizontal="left" vertical="top" wrapText="1"/>
    </xf>
    <xf numFmtId="0" fontId="93" fillId="0" borderId="13" xfId="15" applyFont="1" applyBorder="1">
      <alignment vertical="center"/>
    </xf>
    <xf numFmtId="0" fontId="94" fillId="0" borderId="36" xfId="15" applyFont="1" applyBorder="1">
      <alignment vertical="center"/>
    </xf>
    <xf numFmtId="0" fontId="94" fillId="0" borderId="37" xfId="15" applyFont="1" applyBorder="1">
      <alignment vertical="center"/>
    </xf>
    <xf numFmtId="0" fontId="94" fillId="0" borderId="36" xfId="15" applyFont="1" applyBorder="1" applyAlignment="1">
      <alignment horizontal="left" vertical="center"/>
    </xf>
    <xf numFmtId="0" fontId="94" fillId="0" borderId="37" xfId="15" applyFont="1" applyBorder="1" applyAlignment="1">
      <alignment horizontal="left" vertical="center"/>
    </xf>
    <xf numFmtId="0" fontId="94" fillId="0" borderId="38" xfId="15" applyFont="1" applyBorder="1">
      <alignment vertical="center"/>
    </xf>
    <xf numFmtId="0" fontId="93" fillId="0" borderId="37" xfId="15" applyFont="1" applyBorder="1" applyAlignment="1">
      <alignment horizontal="center" vertical="center"/>
    </xf>
    <xf numFmtId="0" fontId="100" fillId="0" borderId="0" xfId="15" applyFont="1">
      <alignment vertical="center"/>
    </xf>
    <xf numFmtId="0" fontId="93" fillId="0" borderId="36" xfId="15" applyFont="1" applyBorder="1" applyAlignment="1">
      <alignment horizontal="left" vertical="center"/>
    </xf>
    <xf numFmtId="0" fontId="93" fillId="0" borderId="37" xfId="15" applyFont="1" applyBorder="1">
      <alignment vertical="center"/>
    </xf>
    <xf numFmtId="0" fontId="93" fillId="0" borderId="38" xfId="15" applyFont="1" applyBorder="1">
      <alignment vertical="center"/>
    </xf>
    <xf numFmtId="0" fontId="94" fillId="0" borderId="36" xfId="15" applyFont="1" applyBorder="1" applyAlignment="1">
      <alignment horizontal="center" vertical="center"/>
    </xf>
    <xf numFmtId="0" fontId="93" fillId="0" borderId="36" xfId="15" applyFont="1" applyBorder="1" applyAlignment="1">
      <alignment horizontal="center" vertical="center"/>
    </xf>
    <xf numFmtId="0" fontId="94" fillId="0" borderId="11" xfId="15" applyFont="1" applyBorder="1" applyAlignment="1">
      <alignment horizontal="center" vertical="center"/>
    </xf>
    <xf numFmtId="0" fontId="93" fillId="0" borderId="11" xfId="15" applyFont="1" applyBorder="1" applyAlignment="1">
      <alignment horizontal="center" vertical="center"/>
    </xf>
    <xf numFmtId="0" fontId="93" fillId="0" borderId="0" xfId="15" applyFont="1" applyAlignment="1">
      <alignment horizontal="left" vertical="top"/>
    </xf>
    <xf numFmtId="0" fontId="93" fillId="4" borderId="0" xfId="15" applyFont="1" applyFill="1" applyAlignment="1">
      <alignment horizontal="left" vertical="center"/>
    </xf>
    <xf numFmtId="0" fontId="93" fillId="0" borderId="11" xfId="15" applyFont="1" applyBorder="1" applyAlignment="1">
      <alignment horizontal="left" vertical="center"/>
    </xf>
    <xf numFmtId="0" fontId="93" fillId="0" borderId="8" xfId="15" applyFont="1" applyBorder="1">
      <alignment vertical="center"/>
    </xf>
    <xf numFmtId="0" fontId="30" fillId="0" borderId="48" xfId="2" applyFont="1" applyBorder="1" applyAlignment="1">
      <alignment horizontal="left" vertical="center"/>
    </xf>
    <xf numFmtId="0" fontId="30" fillId="0" borderId="36" xfId="2" applyFont="1" applyBorder="1" applyAlignment="1">
      <alignment horizontal="center" vertical="center"/>
    </xf>
    <xf numFmtId="0" fontId="103" fillId="0" borderId="0" xfId="16" applyFont="1">
      <alignment vertical="center"/>
    </xf>
    <xf numFmtId="0" fontId="103" fillId="0" borderId="23" xfId="16" applyFont="1" applyBorder="1" applyAlignment="1">
      <alignment horizontal="center" vertical="center"/>
    </xf>
    <xf numFmtId="0" fontId="103" fillId="0" borderId="23" xfId="16" applyFont="1" applyBorder="1" applyAlignment="1">
      <alignment horizontal="center" vertical="top"/>
    </xf>
    <xf numFmtId="0" fontId="103" fillId="0" borderId="23" xfId="16" applyFont="1" applyBorder="1" applyAlignment="1">
      <alignment vertical="top" wrapText="1"/>
    </xf>
    <xf numFmtId="0" fontId="103" fillId="0" borderId="0" xfId="2" applyFont="1" applyAlignment="1">
      <alignment horizontal="left" vertical="center"/>
    </xf>
    <xf numFmtId="0" fontId="104" fillId="0" borderId="0" xfId="0" applyFont="1" applyAlignment="1">
      <alignment vertical="center" shrinkToFit="1"/>
    </xf>
    <xf numFmtId="0" fontId="30" fillId="0" borderId="0" xfId="0" applyFont="1">
      <alignment vertical="center"/>
    </xf>
    <xf numFmtId="0" fontId="30" fillId="0" borderId="0" xfId="0" applyFont="1" applyAlignment="1">
      <alignment horizontal="right" vertical="center"/>
    </xf>
    <xf numFmtId="0" fontId="28" fillId="0" borderId="0" xfId="0" applyFont="1" applyAlignment="1">
      <alignment horizontal="center" vertical="center"/>
    </xf>
    <xf numFmtId="0" fontId="29" fillId="0" borderId="0" xfId="0" applyFont="1" applyAlignment="1">
      <alignment horizontal="right" vertical="center"/>
    </xf>
    <xf numFmtId="0" fontId="29" fillId="0" borderId="38" xfId="0" applyFont="1" applyBorder="1" applyAlignment="1">
      <alignment horizontal="center" vertical="center"/>
    </xf>
    <xf numFmtId="0" fontId="29" fillId="0" borderId="48" xfId="3" applyFont="1" applyBorder="1" applyAlignment="1">
      <alignment horizontal="center" vertical="center"/>
    </xf>
    <xf numFmtId="0" fontId="30" fillId="0" borderId="36" xfId="0" applyFont="1" applyBorder="1" applyAlignment="1">
      <alignment horizontal="center" vertical="center" wrapText="1"/>
    </xf>
    <xf numFmtId="0" fontId="30" fillId="0" borderId="36" xfId="0" applyFont="1" applyBorder="1" applyAlignment="1">
      <alignment horizontal="center" vertical="center"/>
    </xf>
    <xf numFmtId="0" fontId="30" fillId="0" borderId="23" xfId="0" applyFont="1" applyBorder="1" applyAlignment="1">
      <alignment horizontal="center" vertical="center" wrapText="1"/>
    </xf>
    <xf numFmtId="0" fontId="0" fillId="0" borderId="0" xfId="0" applyAlignment="1">
      <alignment vertical="center" wrapText="1"/>
    </xf>
    <xf numFmtId="0" fontId="38" fillId="0" borderId="0" xfId="17" applyFont="1">
      <alignment vertical="center"/>
    </xf>
    <xf numFmtId="0" fontId="38" fillId="0" borderId="0" xfId="17" applyFont="1" applyAlignment="1">
      <alignment vertical="center" wrapText="1"/>
    </xf>
    <xf numFmtId="0" fontId="28" fillId="0" borderId="0" xfId="4" applyFont="1" applyAlignment="1">
      <alignment vertical="center"/>
    </xf>
    <xf numFmtId="0" fontId="30" fillId="0" borderId="0" xfId="4" applyFont="1" applyAlignment="1">
      <alignment vertical="center"/>
    </xf>
    <xf numFmtId="0" fontId="15" fillId="0" borderId="0" xfId="4" applyFont="1" applyAlignment="1">
      <alignment vertical="center"/>
    </xf>
    <xf numFmtId="0" fontId="33" fillId="0" borderId="0" xfId="4" applyFont="1" applyAlignment="1">
      <alignment vertical="center"/>
    </xf>
    <xf numFmtId="0" fontId="29" fillId="0" borderId="0" xfId="4" applyFont="1" applyAlignment="1">
      <alignment vertical="center"/>
    </xf>
    <xf numFmtId="0" fontId="29" fillId="0" borderId="0" xfId="4" applyFont="1" applyAlignment="1">
      <alignment horizontal="right" vertical="center"/>
    </xf>
    <xf numFmtId="0" fontId="28" fillId="0" borderId="0" xfId="4" applyFont="1" applyAlignment="1">
      <alignment horizontal="center" vertical="center"/>
    </xf>
    <xf numFmtId="0" fontId="29" fillId="0" borderId="38" xfId="4" applyFont="1" applyBorder="1" applyAlignment="1">
      <alignment horizontal="left" vertical="center"/>
    </xf>
    <xf numFmtId="0" fontId="29" fillId="0" borderId="48" xfId="4" applyFont="1" applyBorder="1" applyAlignment="1">
      <alignment vertical="center"/>
    </xf>
    <xf numFmtId="0" fontId="15" fillId="0" borderId="171" xfId="4" applyFont="1" applyBorder="1" applyAlignment="1">
      <alignment vertical="center"/>
    </xf>
    <xf numFmtId="0" fontId="29" fillId="0" borderId="48" xfId="4" applyFont="1" applyBorder="1" applyAlignment="1">
      <alignment horizontal="left" vertical="center" wrapText="1"/>
    </xf>
    <xf numFmtId="0" fontId="29" fillId="0" borderId="23" xfId="4" applyFont="1" applyBorder="1" applyAlignment="1">
      <alignment horizontal="center" vertical="center" wrapText="1"/>
    </xf>
    <xf numFmtId="0" fontId="29" fillId="0" borderId="23" xfId="4" applyFont="1" applyBorder="1" applyAlignment="1">
      <alignment horizontal="center" vertical="center"/>
    </xf>
    <xf numFmtId="0" fontId="32" fillId="0" borderId="23" xfId="4" applyFont="1" applyBorder="1" applyAlignment="1">
      <alignment horizontal="center" vertical="center" wrapText="1"/>
    </xf>
    <xf numFmtId="0" fontId="29" fillId="0" borderId="23" xfId="4" applyFont="1" applyBorder="1" applyAlignment="1">
      <alignment vertical="center" wrapText="1"/>
    </xf>
    <xf numFmtId="0" fontId="29" fillId="0" borderId="23" xfId="4" applyFont="1" applyBorder="1" applyAlignment="1">
      <alignment vertical="center"/>
    </xf>
    <xf numFmtId="0" fontId="11" fillId="0" borderId="0" xfId="4" applyFont="1" applyAlignment="1">
      <alignment vertical="center"/>
    </xf>
    <xf numFmtId="0" fontId="104" fillId="0" borderId="0" xfId="0" applyFont="1">
      <alignment vertical="center"/>
    </xf>
    <xf numFmtId="0" fontId="90" fillId="0" borderId="0" xfId="3" applyFont="1">
      <alignment vertical="center"/>
    </xf>
    <xf numFmtId="0" fontId="38" fillId="0" borderId="0" xfId="3" applyFont="1">
      <alignment vertical="center"/>
    </xf>
    <xf numFmtId="0" fontId="38" fillId="0" borderId="0" xfId="3" applyFont="1" applyAlignment="1">
      <alignment horizontal="right" vertical="center"/>
    </xf>
    <xf numFmtId="0" fontId="90" fillId="0" borderId="0" xfId="3" applyFont="1" applyAlignment="1">
      <alignment horizontal="center" vertical="center"/>
    </xf>
    <xf numFmtId="0" fontId="38" fillId="0" borderId="38" xfId="3" applyFont="1" applyBorder="1" applyAlignment="1">
      <alignment horizontal="left" vertical="center"/>
    </xf>
    <xf numFmtId="0" fontId="90" fillId="0" borderId="38" xfId="3" applyFont="1" applyBorder="1" applyAlignment="1">
      <alignment horizontal="center" vertical="center"/>
    </xf>
    <xf numFmtId="0" fontId="90" fillId="0" borderId="36" xfId="3" applyFont="1" applyBorder="1" applyAlignment="1">
      <alignment horizontal="center" vertical="center"/>
    </xf>
    <xf numFmtId="0" fontId="90" fillId="0" borderId="37" xfId="3" applyFont="1" applyBorder="1" applyAlignment="1">
      <alignment horizontal="center" vertical="center"/>
    </xf>
    <xf numFmtId="0" fontId="38" fillId="0" borderId="48" xfId="3" applyFont="1" applyBorder="1" applyAlignment="1">
      <alignment horizontal="left" vertical="center"/>
    </xf>
    <xf numFmtId="0" fontId="38" fillId="0" borderId="48" xfId="3" applyFont="1" applyBorder="1">
      <alignment vertical="center"/>
    </xf>
    <xf numFmtId="0" fontId="38" fillId="0" borderId="38" xfId="3" applyFont="1" applyBorder="1">
      <alignment vertical="center"/>
    </xf>
    <xf numFmtId="0" fontId="38" fillId="0" borderId="171" xfId="3" applyFont="1" applyBorder="1">
      <alignment vertical="center"/>
    </xf>
    <xf numFmtId="0" fontId="38" fillId="0" borderId="76" xfId="3" applyFont="1" applyBorder="1">
      <alignment vertical="center"/>
    </xf>
    <xf numFmtId="0" fontId="38" fillId="0" borderId="76" xfId="3" applyFont="1" applyBorder="1" applyAlignment="1">
      <alignment horizontal="center" vertical="center" wrapText="1" justifyLastLine="1"/>
    </xf>
    <xf numFmtId="0" fontId="38" fillId="0" borderId="23" xfId="3" applyFont="1" applyBorder="1" applyAlignment="1">
      <alignment horizontal="right" vertical="center" indent="1"/>
    </xf>
    <xf numFmtId="0" fontId="38" fillId="0" borderId="78" xfId="3" applyFont="1" applyBorder="1">
      <alignment vertical="center"/>
    </xf>
    <xf numFmtId="0" fontId="106" fillId="0" borderId="70" xfId="3" applyFont="1" applyBorder="1" applyAlignment="1">
      <alignment horizontal="centerContinuous" vertical="center"/>
    </xf>
    <xf numFmtId="0" fontId="38" fillId="0" borderId="70" xfId="3" applyFont="1" applyBorder="1">
      <alignment vertical="center"/>
    </xf>
    <xf numFmtId="0" fontId="38" fillId="0" borderId="79" xfId="3" applyFont="1" applyBorder="1">
      <alignment vertical="center"/>
    </xf>
    <xf numFmtId="0" fontId="38" fillId="0" borderId="23" xfId="3" applyFont="1" applyBorder="1">
      <alignment vertical="center"/>
    </xf>
    <xf numFmtId="0" fontId="40" fillId="0" borderId="0" xfId="3" applyFont="1">
      <alignment vertical="center"/>
    </xf>
    <xf numFmtId="0" fontId="40" fillId="0" borderId="171" xfId="3" applyFont="1" applyBorder="1">
      <alignment vertical="center"/>
    </xf>
    <xf numFmtId="0" fontId="40" fillId="0" borderId="76" xfId="3" applyFont="1" applyBorder="1">
      <alignment vertical="center"/>
    </xf>
    <xf numFmtId="0" fontId="40" fillId="7" borderId="23" xfId="3" applyFont="1" applyFill="1" applyBorder="1">
      <alignment vertical="center"/>
    </xf>
    <xf numFmtId="0" fontId="82" fillId="7" borderId="23" xfId="3" applyFont="1" applyFill="1" applyBorder="1" applyAlignment="1">
      <alignment horizontal="center" vertical="center"/>
    </xf>
    <xf numFmtId="0" fontId="40" fillId="7" borderId="38" xfId="3" applyFont="1" applyFill="1" applyBorder="1" applyAlignment="1">
      <alignment horizontal="center" vertical="center"/>
    </xf>
    <xf numFmtId="0" fontId="40" fillId="0" borderId="23" xfId="3" applyFont="1" applyBorder="1" applyAlignment="1">
      <alignment horizontal="left" vertical="center"/>
    </xf>
    <xf numFmtId="0" fontId="40" fillId="0" borderId="23" xfId="3" applyFont="1" applyBorder="1" applyAlignment="1">
      <alignment horizontal="center" vertical="center"/>
    </xf>
    <xf numFmtId="0" fontId="40" fillId="0" borderId="38" xfId="3" applyFont="1" applyBorder="1" applyAlignment="1">
      <alignment horizontal="center" vertical="center"/>
    </xf>
    <xf numFmtId="0" fontId="40" fillId="0" borderId="24" xfId="3" applyFont="1" applyBorder="1" applyAlignment="1">
      <alignment horizontal="left" vertical="center"/>
    </xf>
    <xf numFmtId="0" fontId="40" fillId="0" borderId="40" xfId="3" applyFont="1" applyBorder="1" applyAlignment="1">
      <alignment horizontal="center" vertical="center"/>
    </xf>
    <xf numFmtId="0" fontId="82" fillId="7" borderId="23" xfId="3" applyFont="1" applyFill="1" applyBorder="1" applyAlignment="1">
      <alignment horizontal="center" vertical="center" wrapText="1"/>
    </xf>
    <xf numFmtId="0" fontId="40" fillId="0" borderId="23" xfId="3" applyFont="1" applyBorder="1" applyAlignment="1">
      <alignment horizontal="right" vertical="center" indent="1"/>
    </xf>
    <xf numFmtId="0" fontId="40" fillId="0" borderId="38" xfId="3" applyFont="1" applyBorder="1" applyAlignment="1">
      <alignment horizontal="right" vertical="center" indent="1"/>
    </xf>
    <xf numFmtId="0" fontId="76" fillId="0" borderId="41" xfId="3" applyFont="1" applyBorder="1" applyAlignment="1">
      <alignment horizontal="left" vertical="center"/>
    </xf>
    <xf numFmtId="0" fontId="40" fillId="0" borderId="47" xfId="3" applyFont="1" applyBorder="1" applyAlignment="1">
      <alignment horizontal="right" vertical="center" indent="1"/>
    </xf>
    <xf numFmtId="0" fontId="40" fillId="0" borderId="0" xfId="3" applyFont="1" applyAlignment="1">
      <alignment horizontal="right" vertical="center" indent="1"/>
    </xf>
    <xf numFmtId="0" fontId="40" fillId="7" borderId="26" xfId="3" applyFont="1" applyFill="1" applyBorder="1">
      <alignment vertical="center"/>
    </xf>
    <xf numFmtId="0" fontId="82" fillId="7" borderId="25" xfId="3" applyFont="1" applyFill="1" applyBorder="1" applyAlignment="1">
      <alignment horizontal="center" vertical="center" wrapText="1"/>
    </xf>
    <xf numFmtId="0" fontId="40" fillId="7" borderId="54" xfId="3" applyFont="1" applyFill="1" applyBorder="1">
      <alignment vertical="center"/>
    </xf>
    <xf numFmtId="0" fontId="40" fillId="0" borderId="0" xfId="3" applyFont="1" applyAlignment="1">
      <alignment horizontal="center" vertical="center"/>
    </xf>
    <xf numFmtId="0" fontId="82" fillId="7" borderId="25" xfId="3" applyFont="1" applyFill="1" applyBorder="1" applyAlignment="1">
      <alignment horizontal="center" vertical="center"/>
    </xf>
    <xf numFmtId="0" fontId="82" fillId="7" borderId="41" xfId="3" applyFont="1" applyFill="1" applyBorder="1" applyAlignment="1">
      <alignment horizontal="center" vertical="center" wrapText="1"/>
    </xf>
    <xf numFmtId="0" fontId="76" fillId="0" borderId="42" xfId="3" applyFont="1" applyBorder="1" applyAlignment="1">
      <alignment horizontal="left" vertical="center"/>
    </xf>
    <xf numFmtId="0" fontId="38" fillId="0" borderId="0" xfId="3" applyFont="1" applyAlignment="1">
      <alignment horizontal="right" vertical="center" indent="1"/>
    </xf>
    <xf numFmtId="0" fontId="43" fillId="7" borderId="31" xfId="3" applyFont="1" applyFill="1" applyBorder="1" applyAlignment="1">
      <alignment horizontal="center" vertical="center"/>
    </xf>
    <xf numFmtId="0" fontId="38" fillId="7" borderId="54" xfId="3" applyFont="1" applyFill="1" applyBorder="1">
      <alignment vertical="center"/>
    </xf>
    <xf numFmtId="0" fontId="77" fillId="0" borderId="36" xfId="3" applyFont="1" applyBorder="1">
      <alignment vertical="center"/>
    </xf>
    <xf numFmtId="0" fontId="38" fillId="0" borderId="40" xfId="3" applyFont="1" applyBorder="1" applyAlignment="1">
      <alignment horizontal="center" vertical="center"/>
    </xf>
    <xf numFmtId="0" fontId="106" fillId="0" borderId="0" xfId="3" applyFont="1" applyAlignment="1">
      <alignment horizontal="center" vertical="center" wrapText="1"/>
    </xf>
    <xf numFmtId="0" fontId="38" fillId="0" borderId="0" xfId="3" applyFont="1" applyAlignment="1">
      <alignment horizontal="center" vertical="center"/>
    </xf>
    <xf numFmtId="0" fontId="77" fillId="0" borderId="45" xfId="3" applyFont="1" applyBorder="1">
      <alignment vertical="center"/>
    </xf>
    <xf numFmtId="0" fontId="38" fillId="0" borderId="47" xfId="3" applyFont="1" applyBorder="1" applyAlignment="1">
      <alignment horizontal="right" vertical="center" indent="1"/>
    </xf>
    <xf numFmtId="0" fontId="42" fillId="0" borderId="0" xfId="3" applyFont="1">
      <alignment vertical="center"/>
    </xf>
    <xf numFmtId="0" fontId="106" fillId="0" borderId="0" xfId="3" applyFont="1" applyAlignment="1">
      <alignment horizontal="center" vertical="center"/>
    </xf>
    <xf numFmtId="0" fontId="38" fillId="0" borderId="46" xfId="3" applyFont="1" applyBorder="1">
      <alignment vertical="center"/>
    </xf>
    <xf numFmtId="0" fontId="42" fillId="0" borderId="171" xfId="3" applyFont="1" applyBorder="1" applyAlignment="1">
      <alignment horizontal="left" vertical="center"/>
    </xf>
    <xf numFmtId="0" fontId="42" fillId="0" borderId="76" xfId="3" applyFont="1" applyBorder="1" applyAlignment="1">
      <alignment horizontal="left" vertical="center"/>
    </xf>
    <xf numFmtId="0" fontId="68" fillId="0" borderId="171" xfId="3" applyFont="1" applyBorder="1" applyAlignment="1">
      <alignment horizontal="left" vertical="center"/>
    </xf>
    <xf numFmtId="0" fontId="109" fillId="0" borderId="143" xfId="3" applyFont="1" applyBorder="1" applyAlignment="1">
      <alignment horizontal="center" vertical="center" wrapText="1"/>
    </xf>
    <xf numFmtId="0" fontId="109" fillId="0" borderId="172" xfId="3" applyFont="1" applyBorder="1" applyAlignment="1">
      <alignment horizontal="center" vertical="center" wrapText="1"/>
    </xf>
    <xf numFmtId="0" fontId="40" fillId="0" borderId="74" xfId="3" applyFont="1" applyBorder="1">
      <alignment vertical="center"/>
    </xf>
    <xf numFmtId="0" fontId="82" fillId="7" borderId="23" xfId="3" applyFont="1" applyFill="1" applyBorder="1" applyAlignment="1">
      <alignment horizontal="center" vertical="center" shrinkToFit="1"/>
    </xf>
    <xf numFmtId="0" fontId="38" fillId="0" borderId="171" xfId="3" applyFont="1" applyBorder="1">
      <alignment vertical="center"/>
    </xf>
    <xf numFmtId="0" fontId="38" fillId="0" borderId="78" xfId="3" applyFont="1" applyBorder="1">
      <alignment vertical="center"/>
    </xf>
    <xf numFmtId="0" fontId="38" fillId="0" borderId="0" xfId="3" applyFont="1" applyAlignment="1">
      <alignment horizontal="center" vertical="center" wrapText="1" justifyLastLine="1"/>
    </xf>
    <xf numFmtId="0" fontId="82" fillId="0" borderId="0" xfId="3" applyFont="1" applyAlignment="1">
      <alignment horizontal="left" vertical="top" wrapText="1"/>
    </xf>
    <xf numFmtId="0" fontId="38" fillId="0" borderId="0" xfId="3" applyFont="1" applyAlignment="1">
      <alignment horizontal="right" vertical="center"/>
    </xf>
    <xf numFmtId="0" fontId="41" fillId="0" borderId="0" xfId="3" applyFont="1" applyAlignment="1">
      <alignment horizontal="center" vertical="center"/>
    </xf>
    <xf numFmtId="0" fontId="38" fillId="0" borderId="74" xfId="3" applyFont="1" applyBorder="1" applyAlignment="1">
      <alignment horizontal="center" vertical="center"/>
    </xf>
    <xf numFmtId="0" fontId="38" fillId="0" borderId="13" xfId="3" applyFont="1" applyBorder="1" applyAlignment="1">
      <alignment horizontal="center" vertical="center"/>
    </xf>
    <xf numFmtId="0" fontId="38" fillId="0" borderId="38" xfId="3" applyFont="1" applyBorder="1" applyAlignment="1">
      <alignment horizontal="center" vertical="center"/>
    </xf>
    <xf numFmtId="0" fontId="38" fillId="0" borderId="36" xfId="3" applyFont="1" applyBorder="1" applyAlignment="1">
      <alignment horizontal="center" vertical="center"/>
    </xf>
    <xf numFmtId="0" fontId="38" fillId="0" borderId="37" xfId="3" applyFont="1" applyBorder="1" applyAlignment="1">
      <alignment horizontal="center" vertical="center"/>
    </xf>
    <xf numFmtId="0" fontId="38" fillId="0" borderId="0" xfId="3" applyFont="1" applyAlignment="1">
      <alignment horizontal="center" vertical="center"/>
    </xf>
    <xf numFmtId="0" fontId="38" fillId="0" borderId="76" xfId="3" applyFont="1" applyBorder="1" applyAlignment="1">
      <alignment horizontal="center" vertical="center"/>
    </xf>
    <xf numFmtId="0" fontId="28" fillId="0" borderId="0" xfId="3" applyFont="1">
      <alignment vertical="center"/>
    </xf>
    <xf numFmtId="0" fontId="40" fillId="0" borderId="12" xfId="3" applyFont="1" applyBorder="1" applyAlignment="1">
      <alignment vertical="center" wrapText="1"/>
    </xf>
    <xf numFmtId="0" fontId="40" fillId="0" borderId="171" xfId="3" applyFont="1" applyBorder="1">
      <alignment vertical="center"/>
    </xf>
    <xf numFmtId="0" fontId="40" fillId="0" borderId="78" xfId="3" applyFont="1" applyBorder="1">
      <alignment vertical="center"/>
    </xf>
    <xf numFmtId="0" fontId="39" fillId="0" borderId="12" xfId="3" applyFont="1" applyBorder="1" applyAlignment="1">
      <alignment horizontal="left" vertical="center"/>
    </xf>
    <xf numFmtId="0" fontId="39" fillId="0" borderId="74" xfId="3" applyFont="1" applyBorder="1" applyAlignment="1">
      <alignment horizontal="left" vertical="center"/>
    </xf>
    <xf numFmtId="0" fontId="39" fillId="0" borderId="13" xfId="3" applyFont="1" applyBorder="1" applyAlignment="1">
      <alignment horizontal="left" vertical="center"/>
    </xf>
    <xf numFmtId="0" fontId="40" fillId="7" borderId="30" xfId="3" applyFont="1" applyFill="1" applyBorder="1" applyAlignment="1">
      <alignment horizontal="center" vertical="center"/>
    </xf>
    <xf numFmtId="0" fontId="40" fillId="7" borderId="34" xfId="3" applyFont="1" applyFill="1" applyBorder="1" applyAlignment="1">
      <alignment horizontal="center" vertical="center"/>
    </xf>
    <xf numFmtId="0" fontId="38" fillId="7" borderId="30" xfId="3" applyFont="1" applyFill="1" applyBorder="1" applyAlignment="1">
      <alignment horizontal="center" vertical="center"/>
    </xf>
    <xf numFmtId="0" fontId="38" fillId="7" borderId="31" xfId="3" applyFont="1" applyFill="1" applyBorder="1" applyAlignment="1">
      <alignment horizontal="center" vertical="center"/>
    </xf>
    <xf numFmtId="0" fontId="38" fillId="7" borderId="32" xfId="3" applyFont="1" applyFill="1" applyBorder="1" applyAlignment="1">
      <alignment horizontal="center" vertical="center"/>
    </xf>
    <xf numFmtId="0" fontId="43" fillId="7" borderId="24" xfId="3" applyFont="1" applyFill="1" applyBorder="1" applyAlignment="1">
      <alignment horizontal="center" vertical="center"/>
    </xf>
    <xf numFmtId="0" fontId="43" fillId="7" borderId="23" xfId="3" applyFont="1" applyFill="1" applyBorder="1" applyAlignment="1">
      <alignment horizontal="center" vertical="center"/>
    </xf>
    <xf numFmtId="0" fontId="43" fillId="7" borderId="41" xfId="3" applyFont="1" applyFill="1" applyBorder="1" applyAlignment="1">
      <alignment horizontal="center" vertical="center" wrapText="1"/>
    </xf>
    <xf numFmtId="0" fontId="43" fillId="7" borderId="42" xfId="3" applyFont="1" applyFill="1" applyBorder="1" applyAlignment="1">
      <alignment horizontal="center" vertical="center" wrapText="1"/>
    </xf>
    <xf numFmtId="0" fontId="108" fillId="0" borderId="12" xfId="3" applyFont="1" applyBorder="1" applyAlignment="1">
      <alignment horizontal="left" vertical="center"/>
    </xf>
    <xf numFmtId="0" fontId="42" fillId="0" borderId="74" xfId="3" applyFont="1" applyBorder="1" applyAlignment="1">
      <alignment horizontal="left" vertical="center"/>
    </xf>
    <xf numFmtId="0" fontId="42" fillId="0" borderId="13" xfId="3" applyFont="1" applyBorder="1" applyAlignment="1">
      <alignment horizontal="left" vertical="center"/>
    </xf>
    <xf numFmtId="0" fontId="42" fillId="0" borderId="12" xfId="3" applyFont="1" applyBorder="1" applyAlignment="1">
      <alignment horizontal="left" vertical="center"/>
    </xf>
    <xf numFmtId="0" fontId="42" fillId="0" borderId="144" xfId="3" applyFont="1" applyBorder="1" applyAlignment="1">
      <alignment horizontal="center" vertical="center" wrapText="1"/>
    </xf>
    <xf numFmtId="0" fontId="42" fillId="0" borderId="145" xfId="3" applyFont="1" applyBorder="1" applyAlignment="1">
      <alignment horizontal="center" vertical="center" wrapText="1"/>
    </xf>
    <xf numFmtId="0" fontId="42" fillId="0" borderId="173" xfId="3" applyFont="1" applyBorder="1" applyAlignment="1">
      <alignment horizontal="center" vertical="center" wrapText="1"/>
    </xf>
    <xf numFmtId="0" fontId="42" fillId="0" borderId="174" xfId="3" applyFont="1" applyBorder="1" applyAlignment="1">
      <alignment horizontal="center" vertical="center" wrapText="1"/>
    </xf>
    <xf numFmtId="0" fontId="82" fillId="7" borderId="38" xfId="3" applyFont="1" applyFill="1" applyBorder="1" applyAlignment="1">
      <alignment horizontal="center" vertical="center"/>
    </xf>
    <xf numFmtId="0" fontId="82" fillId="7" borderId="37" xfId="3" applyFont="1" applyFill="1" applyBorder="1" applyAlignment="1">
      <alignment horizontal="center" vertical="center"/>
    </xf>
    <xf numFmtId="0" fontId="31" fillId="0" borderId="0" xfId="2" applyFont="1" applyAlignment="1">
      <alignment horizontal="center" vertical="center"/>
    </xf>
    <xf numFmtId="0" fontId="29" fillId="0" borderId="68" xfId="2" applyFont="1" applyBorder="1" applyAlignment="1">
      <alignment horizontal="center" vertical="center"/>
    </xf>
    <xf numFmtId="0" fontId="29" fillId="0" borderId="72" xfId="2" applyFont="1" applyBorder="1" applyAlignment="1">
      <alignment horizontal="center" vertical="center"/>
    </xf>
    <xf numFmtId="0" fontId="29" fillId="0" borderId="69" xfId="2" applyFont="1" applyBorder="1" applyAlignment="1">
      <alignment horizontal="center" vertical="center"/>
    </xf>
    <xf numFmtId="0" fontId="29" fillId="0" borderId="74" xfId="2" applyFont="1" applyBorder="1" applyAlignment="1">
      <alignment horizontal="center" vertical="center"/>
    </xf>
    <xf numFmtId="0" fontId="29" fillId="0" borderId="77" xfId="2" applyFont="1" applyBorder="1">
      <alignment vertical="center"/>
    </xf>
    <xf numFmtId="0" fontId="29" fillId="0" borderId="80" xfId="2" applyFont="1" applyBorder="1">
      <alignment vertical="center"/>
    </xf>
    <xf numFmtId="0" fontId="29" fillId="0" borderId="73" xfId="2" applyFont="1" applyBorder="1" applyAlignment="1">
      <alignment horizontal="center" vertical="center"/>
    </xf>
    <xf numFmtId="0" fontId="29" fillId="0" borderId="75" xfId="2" applyFont="1" applyBorder="1" applyAlignment="1">
      <alignment horizontal="center" vertical="center"/>
    </xf>
    <xf numFmtId="0" fontId="29" fillId="0" borderId="78" xfId="2" applyFont="1" applyBorder="1" applyAlignment="1">
      <alignment horizontal="center" vertical="center"/>
    </xf>
    <xf numFmtId="0" fontId="29" fillId="0" borderId="70" xfId="2" applyFont="1" applyBorder="1" applyAlignment="1">
      <alignment horizontal="center" vertical="center"/>
    </xf>
    <xf numFmtId="0" fontId="29" fillId="0" borderId="79" xfId="2" applyFont="1" applyBorder="1" applyAlignment="1">
      <alignment horizontal="center" vertical="center"/>
    </xf>
    <xf numFmtId="0" fontId="29" fillId="0" borderId="71" xfId="2" applyFont="1" applyBorder="1" applyAlignment="1">
      <alignment horizontal="center" vertical="center"/>
    </xf>
    <xf numFmtId="0" fontId="29" fillId="0" borderId="71" xfId="1" applyFont="1" applyBorder="1" applyAlignment="1">
      <alignment horizontal="center" vertical="center" wrapText="1"/>
    </xf>
    <xf numFmtId="0" fontId="29" fillId="0" borderId="0" xfId="2" applyFont="1" applyAlignment="1">
      <alignment vertical="center" wrapText="1"/>
    </xf>
    <xf numFmtId="0" fontId="29" fillId="0" borderId="0" xfId="2" applyFont="1" applyAlignment="1">
      <alignment horizontal="left" vertical="center" wrapText="1"/>
    </xf>
    <xf numFmtId="0" fontId="11" fillId="0" borderId="0" xfId="2" applyFont="1" applyAlignment="1">
      <alignment vertical="center" wrapText="1"/>
    </xf>
    <xf numFmtId="0" fontId="29" fillId="0" borderId="77" xfId="2" applyFont="1" applyBorder="1" applyAlignment="1">
      <alignment horizontal="center" vertical="center" wrapText="1"/>
    </xf>
    <xf numFmtId="0" fontId="29" fillId="0" borderId="80" xfId="2" applyFont="1" applyBorder="1" applyAlignment="1">
      <alignment horizontal="center" vertical="center" wrapText="1"/>
    </xf>
    <xf numFmtId="0" fontId="29" fillId="0" borderId="73" xfId="2" applyFont="1" applyBorder="1" applyAlignment="1">
      <alignment horizontal="left" vertical="center" wrapText="1"/>
    </xf>
    <xf numFmtId="0" fontId="29" fillId="0" borderId="74" xfId="2" applyFont="1" applyBorder="1" applyAlignment="1">
      <alignment horizontal="left" vertical="center" wrapText="1"/>
    </xf>
    <xf numFmtId="0" fontId="29" fillId="0" borderId="75" xfId="2" applyFont="1" applyBorder="1" applyAlignment="1">
      <alignment horizontal="left" vertical="center" wrapText="1"/>
    </xf>
    <xf numFmtId="0" fontId="29" fillId="0" borderId="78" xfId="2" applyFont="1" applyBorder="1" applyAlignment="1">
      <alignment horizontal="left" vertical="center" wrapText="1"/>
    </xf>
    <xf numFmtId="0" fontId="29" fillId="0" borderId="70" xfId="2" applyFont="1" applyBorder="1" applyAlignment="1">
      <alignment horizontal="left" vertical="center" wrapText="1"/>
    </xf>
    <xf numFmtId="0" fontId="29" fillId="0" borderId="79" xfId="2" applyFont="1" applyBorder="1" applyAlignment="1">
      <alignment horizontal="left" vertical="center" wrapText="1"/>
    </xf>
    <xf numFmtId="0" fontId="29" fillId="0" borderId="68" xfId="2" applyFont="1" applyBorder="1" applyAlignment="1">
      <alignment horizontal="center" vertical="center" wrapText="1"/>
    </xf>
    <xf numFmtId="0" fontId="29" fillId="0" borderId="72" xfId="2" applyFont="1" applyBorder="1" applyAlignment="1">
      <alignment horizontal="center" vertical="center" wrapText="1"/>
    </xf>
    <xf numFmtId="0" fontId="29" fillId="0" borderId="69" xfId="2" applyFont="1" applyBorder="1" applyAlignment="1">
      <alignment horizontal="center" vertical="center" wrapText="1"/>
    </xf>
    <xf numFmtId="0" fontId="29" fillId="0" borderId="77" xfId="2" applyFont="1" applyBorder="1" applyAlignment="1">
      <alignment horizontal="left" vertical="center" wrapText="1"/>
    </xf>
    <xf numFmtId="0" fontId="29" fillId="0" borderId="49" xfId="2" applyFont="1" applyBorder="1" applyAlignment="1">
      <alignment horizontal="left" vertical="center" wrapText="1"/>
    </xf>
    <xf numFmtId="0" fontId="29" fillId="0" borderId="80" xfId="2" applyFont="1" applyBorder="1" applyAlignment="1">
      <alignment horizontal="left" vertical="center" wrapText="1"/>
    </xf>
    <xf numFmtId="0" fontId="29" fillId="0" borderId="23" xfId="4" applyFont="1" applyBorder="1" applyAlignment="1">
      <alignment horizontal="center" vertical="center"/>
    </xf>
    <xf numFmtId="0" fontId="31" fillId="0" borderId="0" xfId="4" applyFont="1" applyAlignment="1">
      <alignment horizontal="center" vertical="center"/>
    </xf>
    <xf numFmtId="0" fontId="29" fillId="0" borderId="38" xfId="4" applyFont="1" applyBorder="1" applyAlignment="1">
      <alignment horizontal="center" vertical="center"/>
    </xf>
    <xf numFmtId="0" fontId="29" fillId="0" borderId="36" xfId="4" applyFont="1" applyBorder="1" applyAlignment="1">
      <alignment horizontal="center" vertical="center"/>
    </xf>
    <xf numFmtId="0" fontId="29" fillId="0" borderId="37" xfId="4" applyFont="1" applyBorder="1" applyAlignment="1">
      <alignment horizontal="center" vertical="center"/>
    </xf>
    <xf numFmtId="0" fontId="29" fillId="0" borderId="74" xfId="4" applyFont="1" applyBorder="1" applyAlignment="1">
      <alignment horizontal="center" vertical="center"/>
    </xf>
    <xf numFmtId="0" fontId="29" fillId="2" borderId="38" xfId="4" applyFont="1" applyFill="1" applyBorder="1" applyAlignment="1">
      <alignment horizontal="left" vertical="center" wrapText="1"/>
    </xf>
    <xf numFmtId="0" fontId="29" fillId="2" borderId="36" xfId="4" applyFont="1" applyFill="1" applyBorder="1" applyAlignment="1">
      <alignment horizontal="left" vertical="center" wrapText="1"/>
    </xf>
    <xf numFmtId="0" fontId="29" fillId="2" borderId="37" xfId="4" applyFont="1" applyFill="1" applyBorder="1" applyAlignment="1">
      <alignment horizontal="left" vertical="center" wrapText="1"/>
    </xf>
    <xf numFmtId="0" fontId="29" fillId="0" borderId="48" xfId="4" applyFont="1" applyBorder="1" applyAlignment="1">
      <alignment horizontal="left" vertical="center" wrapText="1"/>
    </xf>
    <xf numFmtId="0" fontId="29" fillId="0" borderId="49" xfId="4" applyFont="1" applyBorder="1" applyAlignment="1">
      <alignment horizontal="left" vertical="center" wrapText="1"/>
    </xf>
    <xf numFmtId="0" fontId="29" fillId="0" borderId="80" xfId="4" applyFont="1" applyBorder="1" applyAlignment="1">
      <alignment horizontal="left" vertical="center" wrapText="1"/>
    </xf>
    <xf numFmtId="0" fontId="29" fillId="0" borderId="12" xfId="4" applyFont="1" applyBorder="1" applyAlignment="1">
      <alignment horizontal="center" vertical="center"/>
    </xf>
    <xf numFmtId="0" fontId="29" fillId="0" borderId="23" xfId="1" applyFont="1" applyBorder="1" applyAlignment="1">
      <alignment horizontal="center" vertical="center" wrapText="1"/>
    </xf>
    <xf numFmtId="0" fontId="29" fillId="0" borderId="78" xfId="4" applyFont="1" applyBorder="1" applyAlignment="1">
      <alignment horizontal="center" vertical="center"/>
    </xf>
    <xf numFmtId="0" fontId="29" fillId="0" borderId="70" xfId="4" applyFont="1" applyBorder="1" applyAlignment="1">
      <alignment horizontal="center" vertical="center"/>
    </xf>
    <xf numFmtId="0" fontId="29" fillId="0" borderId="79" xfId="4" applyFont="1" applyBorder="1" applyAlignment="1">
      <alignment horizontal="center" vertical="center"/>
    </xf>
    <xf numFmtId="0" fontId="29" fillId="0" borderId="0" xfId="4" applyFont="1" applyAlignment="1">
      <alignment vertical="center" wrapText="1"/>
    </xf>
    <xf numFmtId="0" fontId="29" fillId="0" borderId="0" xfId="4" applyFont="1" applyAlignment="1">
      <alignment horizontal="left" vertical="center" wrapText="1"/>
    </xf>
    <xf numFmtId="0" fontId="32" fillId="0" borderId="0" xfId="4" applyFont="1" applyAlignment="1">
      <alignment vertical="center" wrapText="1"/>
    </xf>
    <xf numFmtId="0" fontId="29" fillId="0" borderId="48" xfId="4" applyFont="1" applyBorder="1" applyAlignment="1">
      <alignment horizontal="center" vertical="center" wrapText="1"/>
    </xf>
    <xf numFmtId="0" fontId="29" fillId="0" borderId="80" xfId="4" applyFont="1" applyBorder="1" applyAlignment="1">
      <alignment horizontal="center" vertical="center" wrapText="1"/>
    </xf>
    <xf numFmtId="0" fontId="29" fillId="0" borderId="12" xfId="4" applyFont="1" applyBorder="1" applyAlignment="1">
      <alignment horizontal="left" vertical="center" wrapText="1"/>
    </xf>
    <xf numFmtId="0" fontId="29" fillId="0" borderId="74" xfId="4" applyFont="1" applyBorder="1" applyAlignment="1">
      <alignment horizontal="left" vertical="center" wrapText="1"/>
    </xf>
    <xf numFmtId="0" fontId="29" fillId="0" borderId="13" xfId="4" applyFont="1" applyBorder="1" applyAlignment="1">
      <alignment horizontal="left" vertical="center" wrapText="1"/>
    </xf>
    <xf numFmtId="0" fontId="29" fillId="0" borderId="78" xfId="4" applyFont="1" applyBorder="1" applyAlignment="1">
      <alignment horizontal="left" vertical="center" wrapText="1"/>
    </xf>
    <xf numFmtId="0" fontId="29" fillId="0" borderId="70" xfId="4" applyFont="1" applyBorder="1" applyAlignment="1">
      <alignment horizontal="left" vertical="center" wrapText="1"/>
    </xf>
    <xf numFmtId="0" fontId="29" fillId="0" borderId="79" xfId="4" applyFont="1" applyBorder="1" applyAlignment="1">
      <alignment horizontal="left" vertical="center" wrapText="1"/>
    </xf>
    <xf numFmtId="0" fontId="29" fillId="0" borderId="38" xfId="4" applyFont="1" applyBorder="1" applyAlignment="1">
      <alignment horizontal="center" vertical="center" wrapText="1"/>
    </xf>
    <xf numFmtId="0" fontId="29" fillId="0" borderId="36" xfId="4" applyFont="1" applyBorder="1" applyAlignment="1">
      <alignment horizontal="center" vertical="center" wrapText="1"/>
    </xf>
    <xf numFmtId="0" fontId="29" fillId="0" borderId="37" xfId="4" applyFont="1" applyBorder="1" applyAlignment="1">
      <alignment horizontal="center" vertical="center" wrapText="1"/>
    </xf>
    <xf numFmtId="0" fontId="29" fillId="0" borderId="71" xfId="2" applyFont="1" applyBorder="1" applyAlignment="1">
      <alignment horizontal="center" vertical="center" wrapText="1"/>
    </xf>
    <xf numFmtId="0" fontId="29" fillId="0" borderId="77" xfId="2" applyFont="1" applyBorder="1" applyAlignment="1">
      <alignment vertical="center" wrapText="1"/>
    </xf>
    <xf numFmtId="0" fontId="29" fillId="0" borderId="80" xfId="2" applyFont="1" applyBorder="1" applyAlignment="1">
      <alignment vertical="center" wrapText="1"/>
    </xf>
    <xf numFmtId="0" fontId="34" fillId="0" borderId="0" xfId="1" applyFont="1" applyAlignment="1">
      <alignment horizontal="right" vertical="center"/>
    </xf>
    <xf numFmtId="0" fontId="31" fillId="0" borderId="0" xfId="1" applyFont="1" applyAlignment="1">
      <alignment horizontal="center" vertical="center"/>
    </xf>
    <xf numFmtId="0" fontId="34" fillId="0" borderId="67" xfId="3" applyFont="1" applyBorder="1" applyAlignment="1">
      <alignment horizontal="center" vertical="center"/>
    </xf>
    <xf numFmtId="0" fontId="34" fillId="0" borderId="65" xfId="3" applyFont="1" applyBorder="1" applyAlignment="1" applyProtection="1">
      <alignment horizontal="center" vertical="center"/>
      <protection locked="0"/>
    </xf>
    <xf numFmtId="0" fontId="32" fillId="0" borderId="65" xfId="3" applyFont="1" applyBorder="1" applyAlignment="1" applyProtection="1">
      <alignment horizontal="left" vertical="center" wrapText="1"/>
      <protection locked="0"/>
    </xf>
    <xf numFmtId="0" fontId="34" fillId="0" borderId="65" xfId="3" applyFont="1" applyBorder="1" applyAlignment="1">
      <alignment horizontal="center" vertical="center" shrinkToFit="1"/>
    </xf>
    <xf numFmtId="0" fontId="29" fillId="0" borderId="65" xfId="3" applyFont="1" applyBorder="1" applyAlignment="1" applyProtection="1">
      <alignment horizontal="center" vertical="center"/>
      <protection locked="0"/>
    </xf>
    <xf numFmtId="0" fontId="29" fillId="0" borderId="67" xfId="3" applyFont="1" applyBorder="1" applyAlignment="1">
      <alignment horizontal="center" vertical="center" wrapText="1"/>
    </xf>
    <xf numFmtId="0" fontId="34" fillId="0" borderId="82" xfId="1" applyFont="1" applyBorder="1" applyAlignment="1">
      <alignment horizontal="left" vertical="center" indent="1"/>
    </xf>
    <xf numFmtId="0" fontId="34" fillId="0" borderId="83" xfId="1" applyFont="1" applyBorder="1" applyAlignment="1">
      <alignment horizontal="left" vertical="center" indent="1"/>
    </xf>
    <xf numFmtId="0" fontId="34" fillId="0" borderId="84" xfId="1" applyFont="1" applyBorder="1" applyAlignment="1">
      <alignment horizontal="left" vertical="center" indent="1"/>
    </xf>
    <xf numFmtId="0" fontId="34" fillId="0" borderId="85" xfId="1" applyFont="1" applyBorder="1" applyAlignment="1">
      <alignment horizontal="center" vertical="center"/>
    </xf>
    <xf numFmtId="0" fontId="34" fillId="0" borderId="86" xfId="1" applyFont="1" applyBorder="1" applyAlignment="1">
      <alignment horizontal="center" vertical="center"/>
    </xf>
    <xf numFmtId="177" fontId="34" fillId="0" borderId="67" xfId="1" applyNumberFormat="1" applyFont="1" applyBorder="1" applyAlignment="1" applyProtection="1">
      <alignment horizontal="right" vertical="center"/>
      <protection locked="0"/>
    </xf>
    <xf numFmtId="178" fontId="34" fillId="0" borderId="88" xfId="1" applyNumberFormat="1" applyFont="1" applyBorder="1" applyAlignment="1">
      <alignment horizontal="center" vertical="center"/>
    </xf>
    <xf numFmtId="178" fontId="34" fillId="0" borderId="89" xfId="1" applyNumberFormat="1" applyFont="1" applyBorder="1" applyAlignment="1">
      <alignment horizontal="center" vertical="center"/>
    </xf>
    <xf numFmtId="0" fontId="34" fillId="0" borderId="109" xfId="1" applyFont="1" applyBorder="1" applyAlignment="1">
      <alignment horizontal="center" vertical="center"/>
    </xf>
    <xf numFmtId="0" fontId="34" fillId="0" borderId="90" xfId="1" applyFont="1" applyBorder="1" applyAlignment="1">
      <alignment horizontal="center" vertical="center"/>
    </xf>
    <xf numFmtId="177" fontId="34" fillId="0" borderId="91" xfId="1" applyNumberFormat="1" applyFont="1" applyBorder="1" applyAlignment="1">
      <alignment horizontal="right" vertical="center"/>
    </xf>
    <xf numFmtId="180" fontId="34" fillId="0" borderId="93" xfId="1" applyNumberFormat="1" applyFont="1" applyBorder="1" applyAlignment="1">
      <alignment horizontal="center" vertical="center"/>
    </xf>
    <xf numFmtId="180" fontId="34" fillId="0" borderId="94" xfId="1" applyNumberFormat="1" applyFont="1" applyBorder="1" applyAlignment="1">
      <alignment horizontal="center" vertical="center"/>
    </xf>
    <xf numFmtId="0" fontId="34" fillId="0" borderId="90" xfId="1" applyFont="1" applyBorder="1" applyAlignment="1">
      <alignment horizontal="left" vertical="center" indent="1"/>
    </xf>
    <xf numFmtId="0" fontId="34" fillId="0" borderId="95" xfId="1" applyFont="1" applyBorder="1" applyAlignment="1">
      <alignment horizontal="center" vertical="center"/>
    </xf>
    <xf numFmtId="0" fontId="34" fillId="0" borderId="96" xfId="1" applyFont="1" applyBorder="1" applyAlignment="1">
      <alignment horizontal="center" vertical="center"/>
    </xf>
    <xf numFmtId="177" fontId="34" fillId="0" borderId="97" xfId="1" applyNumberFormat="1" applyFont="1" applyBorder="1" applyAlignment="1">
      <alignment horizontal="right" vertical="center"/>
    </xf>
    <xf numFmtId="180" fontId="34" fillId="0" borderId="99" xfId="1" applyNumberFormat="1" applyFont="1" applyBorder="1" applyAlignment="1">
      <alignment horizontal="center" vertical="center"/>
    </xf>
    <xf numFmtId="180" fontId="34" fillId="0" borderId="100" xfId="1" applyNumberFormat="1" applyFont="1" applyBorder="1" applyAlignment="1">
      <alignment horizontal="center" vertical="center"/>
    </xf>
    <xf numFmtId="0" fontId="34" fillId="0" borderId="101" xfId="1" applyFont="1" applyBorder="1" applyAlignment="1">
      <alignment horizontal="left" vertical="center" shrinkToFit="1"/>
    </xf>
    <xf numFmtId="0" fontId="34" fillId="0" borderId="66" xfId="1" applyFont="1" applyBorder="1" applyAlignment="1">
      <alignment horizontal="left" vertical="center" shrinkToFit="1"/>
    </xf>
    <xf numFmtId="0" fontId="34" fillId="0" borderId="102" xfId="1" applyFont="1" applyBorder="1" applyAlignment="1">
      <alignment horizontal="left" vertical="center" shrinkToFit="1"/>
    </xf>
    <xf numFmtId="38" fontId="34" fillId="5" borderId="65" xfId="8" applyFont="1" applyFill="1" applyBorder="1" applyAlignment="1" applyProtection="1">
      <alignment horizontal="center" vertical="center"/>
    </xf>
    <xf numFmtId="38" fontId="34" fillId="5" borderId="103" xfId="8" applyFont="1" applyFill="1" applyBorder="1" applyAlignment="1" applyProtection="1">
      <alignment horizontal="center" vertical="center"/>
    </xf>
    <xf numFmtId="0" fontId="34" fillId="0" borderId="104" xfId="1" applyFont="1" applyBorder="1" applyAlignment="1">
      <alignment horizontal="left" vertical="center" shrinkToFit="1"/>
    </xf>
    <xf numFmtId="0" fontId="34" fillId="0" borderId="105" xfId="1" applyFont="1" applyBorder="1" applyAlignment="1">
      <alignment horizontal="left" vertical="center" shrinkToFit="1"/>
    </xf>
    <xf numFmtId="0" fontId="34" fillId="0" borderId="106" xfId="1" applyFont="1" applyBorder="1" applyAlignment="1">
      <alignment horizontal="left" vertical="center" shrinkToFit="1"/>
    </xf>
    <xf numFmtId="38" fontId="34" fillId="5" borderId="107" xfId="8" applyFont="1" applyFill="1" applyBorder="1" applyAlignment="1" applyProtection="1">
      <alignment horizontal="center" vertical="center"/>
    </xf>
    <xf numFmtId="38" fontId="34" fillId="5" borderId="108" xfId="8" applyFont="1" applyFill="1" applyBorder="1" applyAlignment="1" applyProtection="1">
      <alignment horizontal="center" vertical="center"/>
    </xf>
    <xf numFmtId="0" fontId="34" fillId="0" borderId="112" xfId="1" applyFont="1" applyBorder="1" applyAlignment="1">
      <alignment horizontal="center" vertical="center"/>
    </xf>
    <xf numFmtId="0" fontId="34" fillId="0" borderId="113" xfId="1" applyFont="1" applyBorder="1" applyAlignment="1">
      <alignment horizontal="center" vertical="center"/>
    </xf>
    <xf numFmtId="177" fontId="34" fillId="5" borderId="114" xfId="1" applyNumberFormat="1" applyFont="1" applyFill="1" applyBorder="1" applyAlignment="1" applyProtection="1">
      <alignment horizontal="right" vertical="center"/>
      <protection locked="0"/>
    </xf>
    <xf numFmtId="180" fontId="34" fillId="0" borderId="117" xfId="1" applyNumberFormat="1" applyFont="1" applyBorder="1" applyAlignment="1">
      <alignment horizontal="center" vertical="center"/>
    </xf>
    <xf numFmtId="180" fontId="34" fillId="0" borderId="118" xfId="1" applyNumberFormat="1" applyFont="1" applyBorder="1" applyAlignment="1">
      <alignment horizontal="center" vertical="center"/>
    </xf>
    <xf numFmtId="0" fontId="34" fillId="0" borderId="22" xfId="1" applyFont="1" applyBorder="1" applyAlignment="1">
      <alignment horizontal="center" vertical="center"/>
    </xf>
    <xf numFmtId="0" fontId="34" fillId="0" borderId="19" xfId="1" applyFont="1" applyBorder="1" applyAlignment="1">
      <alignment horizontal="center" vertical="center"/>
    </xf>
    <xf numFmtId="0" fontId="34" fillId="0" borderId="119" xfId="1" applyFont="1" applyBorder="1" applyAlignment="1">
      <alignment horizontal="center" vertical="center"/>
    </xf>
    <xf numFmtId="0" fontId="34" fillId="0" borderId="9" xfId="1" applyFont="1" applyBorder="1" applyAlignment="1">
      <alignment horizontal="center" vertical="center"/>
    </xf>
    <xf numFmtId="0" fontId="34" fillId="0" borderId="0" xfId="1" applyFont="1" applyAlignment="1">
      <alignment horizontal="center" vertical="center"/>
    </xf>
    <xf numFmtId="0" fontId="34" fillId="0" borderId="120" xfId="1" applyFont="1" applyBorder="1" applyAlignment="1">
      <alignment horizontal="center" vertical="center"/>
    </xf>
    <xf numFmtId="0" fontId="34" fillId="0" borderId="121" xfId="1" applyFont="1" applyBorder="1" applyAlignment="1">
      <alignment horizontal="center" vertical="center"/>
    </xf>
    <xf numFmtId="0" fontId="34" fillId="0" borderId="122" xfId="1" applyFont="1" applyBorder="1" applyAlignment="1">
      <alignment horizontal="center" vertical="center"/>
    </xf>
    <xf numFmtId="0" fontId="33" fillId="0" borderId="48" xfId="1" applyFont="1" applyBorder="1" applyAlignment="1">
      <alignment horizontal="center" vertical="center" wrapText="1"/>
    </xf>
    <xf numFmtId="0" fontId="33" fillId="0" borderId="92" xfId="1" applyFont="1" applyBorder="1" applyAlignment="1">
      <alignment horizontal="center" vertical="center" wrapText="1"/>
    </xf>
    <xf numFmtId="0" fontId="33" fillId="0" borderId="123" xfId="1" applyFont="1" applyBorder="1" applyAlignment="1">
      <alignment horizontal="center" vertical="center" wrapText="1"/>
    </xf>
    <xf numFmtId="0" fontId="34" fillId="0" borderId="23" xfId="1" applyFont="1" applyBorder="1" applyAlignment="1" applyProtection="1">
      <alignment horizontal="center" vertical="center"/>
      <protection locked="0"/>
    </xf>
    <xf numFmtId="0" fontId="34" fillId="0" borderId="40" xfId="1" applyFont="1" applyBorder="1" applyAlignment="1" applyProtection="1">
      <alignment horizontal="center" vertical="center"/>
      <protection locked="0"/>
    </xf>
    <xf numFmtId="0" fontId="29" fillId="0" borderId="0" xfId="1" applyFont="1" applyAlignment="1">
      <alignment horizontal="left" vertical="center" wrapText="1"/>
    </xf>
    <xf numFmtId="0" fontId="34" fillId="0" borderId="48" xfId="1" applyFont="1" applyBorder="1" applyAlignment="1" applyProtection="1">
      <alignment horizontal="center" vertical="center"/>
      <protection locked="0"/>
    </xf>
    <xf numFmtId="0" fontId="34" fillId="0" borderId="125" xfId="1" applyFont="1" applyBorder="1" applyAlignment="1" applyProtection="1">
      <alignment horizontal="center" vertical="center"/>
      <protection locked="0"/>
    </xf>
    <xf numFmtId="0" fontId="32" fillId="0" borderId="22" xfId="1" applyFont="1" applyBorder="1" applyAlignment="1">
      <alignment horizontal="left" vertical="center" wrapText="1" shrinkToFit="1"/>
    </xf>
    <xf numFmtId="0" fontId="32" fillId="0" borderId="19" xfId="1" applyFont="1" applyBorder="1" applyAlignment="1">
      <alignment horizontal="left" vertical="center" wrapText="1" shrinkToFit="1"/>
    </xf>
    <xf numFmtId="0" fontId="32" fillId="0" borderId="5" xfId="1" applyFont="1" applyBorder="1" applyAlignment="1">
      <alignment horizontal="left" vertical="center" wrapText="1" shrinkToFit="1"/>
    </xf>
    <xf numFmtId="0" fontId="32" fillId="0" borderId="2" xfId="1" applyFont="1" applyBorder="1" applyAlignment="1">
      <alignment horizontal="left" vertical="center" wrapText="1" shrinkToFit="1"/>
    </xf>
    <xf numFmtId="0" fontId="32" fillId="0" borderId="25" xfId="1" applyFont="1" applyBorder="1" applyAlignment="1">
      <alignment horizontal="center" vertical="center" wrapText="1" shrinkToFit="1"/>
    </xf>
    <xf numFmtId="0" fontId="32" fillId="0" borderId="54" xfId="1" applyFont="1" applyBorder="1" applyAlignment="1">
      <alignment horizontal="center" vertical="center" wrapText="1" shrinkToFit="1"/>
    </xf>
    <xf numFmtId="0" fontId="32" fillId="0" borderId="42" xfId="1" applyFont="1" applyBorder="1" applyAlignment="1">
      <alignment horizontal="center" vertical="center" wrapText="1" shrinkToFit="1"/>
    </xf>
    <xf numFmtId="0" fontId="32" fillId="0" borderId="47" xfId="1" applyFont="1" applyBorder="1" applyAlignment="1">
      <alignment horizontal="center" vertical="center" wrapText="1" shrinkToFit="1"/>
    </xf>
    <xf numFmtId="0" fontId="29" fillId="0" borderId="65" xfId="3" applyFont="1" applyBorder="1" applyAlignment="1">
      <alignment horizontal="center" vertical="center"/>
    </xf>
    <xf numFmtId="0" fontId="29" fillId="0" borderId="65" xfId="3" applyFont="1" applyBorder="1" applyAlignment="1">
      <alignment horizontal="left" vertical="center" wrapText="1"/>
    </xf>
    <xf numFmtId="0" fontId="39" fillId="0" borderId="53" xfId="10" applyFont="1" applyBorder="1" applyAlignment="1">
      <alignment horizontal="center" vertical="center"/>
    </xf>
    <xf numFmtId="0" fontId="39" fillId="0" borderId="45" xfId="10" applyFont="1" applyBorder="1" applyAlignment="1">
      <alignment horizontal="center" vertical="center"/>
    </xf>
    <xf numFmtId="0" fontId="39" fillId="0" borderId="43" xfId="10" applyFont="1" applyBorder="1" applyAlignment="1">
      <alignment horizontal="center" vertical="center"/>
    </xf>
    <xf numFmtId="0" fontId="39" fillId="0" borderId="0" xfId="10" applyFont="1" applyAlignment="1">
      <alignment horizontal="right" vertical="center"/>
    </xf>
    <xf numFmtId="0" fontId="40" fillId="0" borderId="0" xfId="10" applyFont="1" applyAlignment="1">
      <alignment horizontal="right" vertical="top"/>
    </xf>
    <xf numFmtId="0" fontId="41" fillId="0" borderId="0" xfId="9" applyFont="1" applyAlignment="1">
      <alignment horizontal="center" vertical="center"/>
    </xf>
    <xf numFmtId="0" fontId="42" fillId="0" borderId="33" xfId="10" applyFont="1" applyBorder="1" applyAlignment="1">
      <alignment horizontal="center" vertical="center"/>
    </xf>
    <xf numFmtId="0" fontId="42" fillId="0" borderId="31" xfId="10" applyFont="1" applyBorder="1" applyAlignment="1">
      <alignment horizontal="center" vertical="center"/>
    </xf>
    <xf numFmtId="0" fontId="42" fillId="0" borderId="34" xfId="10" applyFont="1" applyBorder="1" applyAlignment="1">
      <alignment horizontal="center" vertical="center"/>
    </xf>
    <xf numFmtId="0" fontId="42" fillId="0" borderId="22" xfId="11" applyFont="1" applyBorder="1" applyAlignment="1">
      <alignment horizontal="left" vertical="center" wrapText="1"/>
    </xf>
    <xf numFmtId="0" fontId="42" fillId="0" borderId="19" xfId="11" applyFont="1" applyBorder="1" applyAlignment="1">
      <alignment horizontal="left" vertical="center" wrapText="1"/>
    </xf>
    <xf numFmtId="0" fontId="42" fillId="0" borderId="18" xfId="11" applyFont="1" applyBorder="1" applyAlignment="1">
      <alignment horizontal="left" vertical="center" wrapText="1"/>
    </xf>
    <xf numFmtId="0" fontId="42" fillId="0" borderId="124" xfId="11" applyFont="1" applyBorder="1" applyAlignment="1">
      <alignment horizontal="center" vertical="center" wrapText="1"/>
    </xf>
    <xf numFmtId="0" fontId="42" fillId="0" borderId="17" xfId="11" applyFont="1" applyBorder="1" applyAlignment="1">
      <alignment horizontal="center" vertical="center" wrapText="1"/>
    </xf>
    <xf numFmtId="0" fontId="42" fillId="0" borderId="16" xfId="11" applyFont="1" applyBorder="1" applyAlignment="1">
      <alignment horizontal="center" vertical="center" wrapText="1"/>
    </xf>
    <xf numFmtId="0" fontId="42" fillId="0" borderId="12" xfId="11" applyFont="1" applyBorder="1" applyAlignment="1">
      <alignment horizontal="center" vertical="center" wrapText="1"/>
    </xf>
    <xf numFmtId="0" fontId="42" fillId="0" borderId="11" xfId="11" applyFont="1" applyBorder="1" applyAlignment="1">
      <alignment horizontal="center" vertical="center" wrapText="1"/>
    </xf>
    <xf numFmtId="0" fontId="42" fillId="0" borderId="13" xfId="11" applyFont="1" applyBorder="1" applyAlignment="1">
      <alignment horizontal="center" vertical="center" wrapText="1"/>
    </xf>
    <xf numFmtId="0" fontId="42" fillId="0" borderId="7" xfId="11" applyFont="1" applyBorder="1" applyAlignment="1">
      <alignment horizontal="center" vertical="center" wrapText="1"/>
    </xf>
    <xf numFmtId="0" fontId="42" fillId="0" borderId="0" xfId="11" applyFont="1" applyAlignment="1">
      <alignment horizontal="center" vertical="center" wrapText="1"/>
    </xf>
    <xf numFmtId="0" fontId="42" fillId="0" borderId="76" xfId="11" applyFont="1" applyBorder="1" applyAlignment="1">
      <alignment horizontal="center" vertical="center" wrapText="1"/>
    </xf>
    <xf numFmtId="0" fontId="42" fillId="0" borderId="78" xfId="11" applyFont="1" applyBorder="1" applyAlignment="1">
      <alignment horizontal="center" vertical="center" wrapText="1"/>
    </xf>
    <xf numFmtId="0" fontId="42" fillId="0" borderId="70" xfId="11" applyFont="1" applyBorder="1" applyAlignment="1">
      <alignment horizontal="center" vertical="center" wrapText="1"/>
    </xf>
    <xf numFmtId="0" fontId="42" fillId="0" borderId="79" xfId="11" applyFont="1" applyBorder="1" applyAlignment="1">
      <alignment horizontal="center" vertical="center" wrapText="1"/>
    </xf>
    <xf numFmtId="0" fontId="42" fillId="0" borderId="48" xfId="11" applyFont="1" applyBorder="1" applyAlignment="1">
      <alignment horizontal="center" vertical="center" textRotation="255" wrapText="1"/>
    </xf>
    <xf numFmtId="0" fontId="42" fillId="0" borderId="49" xfId="11" applyFont="1" applyBorder="1" applyAlignment="1">
      <alignment horizontal="center" vertical="center" textRotation="255" wrapText="1"/>
    </xf>
    <xf numFmtId="0" fontId="42" fillId="0" borderId="12" xfId="11" applyFont="1" applyBorder="1" applyAlignment="1">
      <alignment horizontal="left" vertical="center" wrapText="1"/>
    </xf>
    <xf numFmtId="0" fontId="42" fillId="0" borderId="11" xfId="11" applyFont="1" applyBorder="1" applyAlignment="1">
      <alignment horizontal="left" vertical="center" wrapText="1"/>
    </xf>
    <xf numFmtId="0" fontId="42" fillId="0" borderId="10" xfId="11" applyFont="1" applyBorder="1" applyAlignment="1">
      <alignment horizontal="left" vertical="center" wrapText="1"/>
    </xf>
    <xf numFmtId="0" fontId="42" fillId="0" borderId="6" xfId="11" applyFont="1" applyBorder="1" applyAlignment="1">
      <alignment horizontal="center" vertical="center" wrapText="1"/>
    </xf>
    <xf numFmtId="0" fontId="42" fillId="0" borderId="23" xfId="11" applyFont="1" applyBorder="1" applyAlignment="1">
      <alignment horizontal="center" vertical="center" wrapText="1"/>
    </xf>
    <xf numFmtId="0" fontId="42" fillId="0" borderId="40" xfId="11" applyFont="1" applyBorder="1" applyAlignment="1">
      <alignment horizontal="center" vertical="center" wrapText="1"/>
    </xf>
    <xf numFmtId="0" fontId="43" fillId="0" borderId="23" xfId="11" applyFont="1" applyBorder="1" applyAlignment="1">
      <alignment horizontal="center" vertical="center" wrapText="1"/>
    </xf>
    <xf numFmtId="0" fontId="42" fillId="0" borderId="80" xfId="11" applyFont="1" applyBorder="1" applyAlignment="1">
      <alignment horizontal="center" vertical="center" textRotation="255" wrapText="1"/>
    </xf>
    <xf numFmtId="0" fontId="42" fillId="0" borderId="24" xfId="9" applyFont="1" applyBorder="1" applyAlignment="1">
      <alignment horizontal="center" vertical="center"/>
    </xf>
    <xf numFmtId="0" fontId="42" fillId="0" borderId="41" xfId="9" applyFont="1" applyBorder="1" applyAlignment="1">
      <alignment horizontal="center" vertical="center"/>
    </xf>
    <xf numFmtId="0" fontId="42" fillId="0" borderId="12" xfId="9" applyFont="1" applyBorder="1" applyAlignment="1">
      <alignment horizontal="center" vertical="center"/>
    </xf>
    <xf numFmtId="0" fontId="42" fillId="0" borderId="11" xfId="9" applyFont="1" applyBorder="1" applyAlignment="1">
      <alignment horizontal="center" vertical="center"/>
    </xf>
    <xf numFmtId="0" fontId="42" fillId="0" borderId="13" xfId="9" applyFont="1" applyBorder="1" applyAlignment="1">
      <alignment horizontal="center" vertical="center"/>
    </xf>
    <xf numFmtId="0" fontId="42" fillId="0" borderId="3" xfId="9" applyFont="1" applyBorder="1" applyAlignment="1">
      <alignment horizontal="center" vertical="center"/>
    </xf>
    <xf numFmtId="0" fontId="42" fillId="0" borderId="2" xfId="9" applyFont="1" applyBorder="1" applyAlignment="1">
      <alignment horizontal="center" vertical="center"/>
    </xf>
    <xf numFmtId="0" fontId="42" fillId="0" borderId="4" xfId="9" applyFont="1" applyBorder="1" applyAlignment="1">
      <alignment horizontal="center" vertical="center"/>
    </xf>
    <xf numFmtId="0" fontId="42" fillId="0" borderId="11" xfId="9" applyFont="1" applyBorder="1" applyAlignment="1">
      <alignment horizontal="center" vertical="center" wrapText="1"/>
    </xf>
    <xf numFmtId="0" fontId="42" fillId="0" borderId="10" xfId="9" applyFont="1" applyBorder="1" applyAlignment="1">
      <alignment horizontal="center" vertical="center"/>
    </xf>
    <xf numFmtId="0" fontId="42" fillId="0" borderId="1" xfId="9" applyFont="1" applyBorder="1" applyAlignment="1">
      <alignment horizontal="center" vertical="center"/>
    </xf>
    <xf numFmtId="0" fontId="44" fillId="0" borderId="22" xfId="9" applyFont="1" applyBorder="1" applyAlignment="1">
      <alignment horizontal="center" vertical="center"/>
    </xf>
    <xf numFmtId="0" fontId="44" fillId="0" borderId="18" xfId="9" applyFont="1" applyBorder="1" applyAlignment="1">
      <alignment horizontal="center" vertical="center"/>
    </xf>
    <xf numFmtId="0" fontId="42" fillId="0" borderId="21" xfId="9" applyFont="1" applyBorder="1" applyAlignment="1">
      <alignment horizontal="center" vertical="center" wrapText="1"/>
    </xf>
    <xf numFmtId="0" fontId="42" fillId="0" borderId="51" xfId="9" applyFont="1" applyBorder="1" applyAlignment="1">
      <alignment horizontal="center" vertical="center" wrapText="1"/>
    </xf>
    <xf numFmtId="0" fontId="42" fillId="0" borderId="20" xfId="9" applyFont="1" applyBorder="1" applyAlignment="1">
      <alignment horizontal="center" vertical="center" wrapText="1"/>
    </xf>
    <xf numFmtId="0" fontId="42" fillId="0" borderId="62" xfId="9" applyFont="1" applyBorder="1" applyAlignment="1">
      <alignment horizontal="center" vertical="center" wrapText="1"/>
    </xf>
    <xf numFmtId="0" fontId="42" fillId="0" borderId="63" xfId="9" applyFont="1" applyBorder="1" applyAlignment="1">
      <alignment horizontal="center" vertical="center" wrapText="1"/>
    </xf>
    <xf numFmtId="0" fontId="42" fillId="0" borderId="64" xfId="9" applyFont="1" applyBorder="1" applyAlignment="1">
      <alignment horizontal="center" vertical="center" wrapText="1"/>
    </xf>
    <xf numFmtId="0" fontId="42" fillId="0" borderId="32" xfId="9" applyFont="1" applyBorder="1" applyAlignment="1">
      <alignment horizontal="left" vertical="center" wrapText="1"/>
    </xf>
    <xf numFmtId="0" fontId="42" fillId="0" borderId="25" xfId="9" applyFont="1" applyBorder="1" applyAlignment="1">
      <alignment horizontal="left" vertical="center" wrapText="1"/>
    </xf>
    <xf numFmtId="0" fontId="42" fillId="0" borderId="33" xfId="9" applyFont="1" applyBorder="1" applyAlignment="1">
      <alignment horizontal="left" vertical="center" wrapText="1"/>
    </xf>
    <xf numFmtId="0" fontId="42" fillId="0" borderId="37" xfId="9" applyFont="1" applyBorder="1" applyAlignment="1">
      <alignment horizontal="left" vertical="center" wrapText="1"/>
    </xf>
    <xf numFmtId="0" fontId="42" fillId="0" borderId="23" xfId="9" applyFont="1" applyBorder="1" applyAlignment="1">
      <alignment horizontal="left" vertical="center" wrapText="1"/>
    </xf>
    <xf numFmtId="0" fontId="42" fillId="0" borderId="38" xfId="9" applyFont="1" applyBorder="1" applyAlignment="1">
      <alignment horizontal="left" vertical="center" wrapText="1"/>
    </xf>
    <xf numFmtId="0" fontId="42" fillId="0" borderId="46" xfId="9" applyFont="1" applyBorder="1" applyAlignment="1">
      <alignment horizontal="left" vertical="center" wrapText="1"/>
    </xf>
    <xf numFmtId="0" fontId="42" fillId="0" borderId="42" xfId="9" applyFont="1" applyBorder="1" applyAlignment="1">
      <alignment horizontal="left" vertical="center" wrapText="1"/>
    </xf>
    <xf numFmtId="0" fontId="42" fillId="0" borderId="53" xfId="9" applyFont="1" applyBorder="1" applyAlignment="1">
      <alignment horizontal="left" vertical="center" wrapText="1"/>
    </xf>
    <xf numFmtId="0" fontId="42" fillId="0" borderId="2" xfId="9" applyFont="1" applyBorder="1" applyAlignment="1">
      <alignment horizontal="center" vertical="center" wrapText="1"/>
    </xf>
    <xf numFmtId="0" fontId="42" fillId="0" borderId="30" xfId="9" applyFont="1" applyBorder="1" applyAlignment="1">
      <alignment horizontal="left" vertical="center" wrapText="1"/>
    </xf>
    <xf numFmtId="0" fontId="42" fillId="0" borderId="31" xfId="9" applyFont="1" applyBorder="1" applyAlignment="1">
      <alignment horizontal="left" vertical="center" wrapText="1"/>
    </xf>
    <xf numFmtId="0" fontId="42" fillId="0" borderId="35" xfId="9" applyFont="1" applyBorder="1" applyAlignment="1">
      <alignment horizontal="left" vertical="center" wrapText="1"/>
    </xf>
    <xf numFmtId="0" fontId="42" fillId="0" borderId="36" xfId="9" applyFont="1" applyBorder="1" applyAlignment="1">
      <alignment horizontal="left" vertical="center" wrapText="1"/>
    </xf>
    <xf numFmtId="0" fontId="42" fillId="0" borderId="44" xfId="9" applyFont="1" applyBorder="1" applyAlignment="1">
      <alignment horizontal="left" vertical="center" wrapText="1"/>
    </xf>
    <xf numFmtId="0" fontId="42" fillId="0" borderId="45" xfId="9" applyFont="1" applyBorder="1" applyAlignment="1">
      <alignment horizontal="left" vertical="center" wrapText="1"/>
    </xf>
    <xf numFmtId="0" fontId="47" fillId="0" borderId="0" xfId="12" applyFont="1" applyAlignment="1">
      <alignment horizontal="center" vertical="center"/>
    </xf>
    <xf numFmtId="0" fontId="47" fillId="0" borderId="23" xfId="12" applyFont="1" applyBorder="1" applyAlignment="1">
      <alignment horizontal="center" vertical="center"/>
    </xf>
    <xf numFmtId="0" fontId="47" fillId="6" borderId="23" xfId="12" applyFont="1" applyFill="1" applyBorder="1" applyAlignment="1" applyProtection="1">
      <alignment horizontal="center" vertical="center" shrinkToFit="1"/>
      <protection locked="0"/>
    </xf>
    <xf numFmtId="0" fontId="47" fillId="6" borderId="23" xfId="12" applyFont="1" applyFill="1" applyBorder="1" applyAlignment="1" applyProtection="1">
      <alignment horizontal="center" vertical="center"/>
      <protection locked="0"/>
    </xf>
    <xf numFmtId="0" fontId="47" fillId="6" borderId="0" xfId="12" applyFont="1" applyFill="1" applyAlignment="1" applyProtection="1">
      <alignment horizontal="center" vertical="center" shrinkToFit="1"/>
      <protection locked="0"/>
    </xf>
    <xf numFmtId="0" fontId="47" fillId="0" borderId="38" xfId="12" applyFont="1" applyBorder="1" applyAlignment="1">
      <alignment horizontal="center" vertical="center" shrinkToFit="1"/>
    </xf>
    <xf numFmtId="0" fontId="47" fillId="0" borderId="36" xfId="12" applyFont="1" applyBorder="1" applyAlignment="1">
      <alignment horizontal="center" vertical="center" shrinkToFit="1"/>
    </xf>
    <xf numFmtId="0" fontId="47" fillId="0" borderId="37" xfId="12" applyFont="1" applyBorder="1" applyAlignment="1">
      <alignment horizontal="center" vertical="center" shrinkToFit="1"/>
    </xf>
    <xf numFmtId="176" fontId="49" fillId="6" borderId="38" xfId="12" applyNumberFormat="1" applyFont="1" applyFill="1" applyBorder="1" applyAlignment="1" applyProtection="1">
      <alignment horizontal="right" vertical="center"/>
      <protection locked="0"/>
    </xf>
    <xf numFmtId="176" fontId="49" fillId="6" borderId="36" xfId="12" applyNumberFormat="1" applyFont="1" applyFill="1" applyBorder="1" applyAlignment="1" applyProtection="1">
      <alignment horizontal="right" vertical="center"/>
      <protection locked="0"/>
    </xf>
    <xf numFmtId="0" fontId="47" fillId="0" borderId="36" xfId="12" applyFont="1" applyBorder="1" applyAlignment="1">
      <alignment horizontal="center" vertical="center"/>
    </xf>
    <xf numFmtId="0" fontId="47" fillId="0" borderId="37" xfId="12" applyFont="1" applyBorder="1" applyAlignment="1">
      <alignment horizontal="center" vertical="center"/>
    </xf>
    <xf numFmtId="0" fontId="47" fillId="0" borderId="38" xfId="12" applyFont="1" applyBorder="1" applyAlignment="1">
      <alignment horizontal="center" vertical="center"/>
    </xf>
    <xf numFmtId="181" fontId="49" fillId="6" borderId="23" xfId="12" applyNumberFormat="1" applyFont="1" applyFill="1" applyBorder="1" applyAlignment="1" applyProtection="1">
      <alignment horizontal="right" vertical="center"/>
      <protection locked="0"/>
    </xf>
    <xf numFmtId="0" fontId="47" fillId="0" borderId="23" xfId="12" applyFont="1" applyBorder="1" applyAlignment="1">
      <alignment horizontal="left" vertical="center"/>
    </xf>
    <xf numFmtId="0" fontId="47" fillId="0" borderId="23" xfId="12" applyFont="1" applyBorder="1" applyAlignment="1">
      <alignment horizontal="center" vertical="center" shrinkToFit="1"/>
    </xf>
    <xf numFmtId="176" fontId="49" fillId="0" borderId="38" xfId="12" applyNumberFormat="1" applyFont="1" applyBorder="1" applyAlignment="1">
      <alignment horizontal="right" vertical="center"/>
    </xf>
    <xf numFmtId="176" fontId="49" fillId="0" borderId="36" xfId="12" applyNumberFormat="1" applyFont="1" applyBorder="1" applyAlignment="1">
      <alignment horizontal="right" vertical="center"/>
    </xf>
    <xf numFmtId="176" fontId="49" fillId="0" borderId="38" xfId="12" applyNumberFormat="1" applyFont="1" applyBorder="1" applyAlignment="1">
      <alignment horizontal="right" vertical="center" shrinkToFit="1"/>
    </xf>
    <xf numFmtId="176" fontId="49" fillId="0" borderId="36" xfId="12" applyNumberFormat="1" applyFont="1" applyBorder="1" applyAlignment="1">
      <alignment horizontal="right" vertical="center" shrinkToFit="1"/>
    </xf>
    <xf numFmtId="176" fontId="49" fillId="6" borderId="38" xfId="12" applyNumberFormat="1" applyFont="1" applyFill="1" applyBorder="1" applyAlignment="1" applyProtection="1">
      <alignment horizontal="right" vertical="center" shrinkToFit="1"/>
      <protection locked="0"/>
    </xf>
    <xf numFmtId="176" fontId="49" fillId="6" borderId="36" xfId="12" applyNumberFormat="1" applyFont="1" applyFill="1" applyBorder="1" applyAlignment="1" applyProtection="1">
      <alignment horizontal="right" vertical="center" shrinkToFit="1"/>
      <protection locked="0"/>
    </xf>
    <xf numFmtId="176" fontId="49" fillId="6" borderId="78" xfId="12" applyNumberFormat="1" applyFont="1" applyFill="1" applyBorder="1" applyAlignment="1" applyProtection="1">
      <alignment horizontal="right" vertical="center"/>
      <protection locked="0"/>
    </xf>
    <xf numFmtId="176" fontId="49" fillId="6" borderId="70" xfId="12" applyNumberFormat="1" applyFont="1" applyFill="1" applyBorder="1" applyAlignment="1" applyProtection="1">
      <alignment horizontal="right" vertical="center"/>
      <protection locked="0"/>
    </xf>
    <xf numFmtId="0" fontId="47" fillId="0" borderId="70" xfId="12" applyFont="1" applyBorder="1" applyAlignment="1">
      <alignment horizontal="center" vertical="center"/>
    </xf>
    <xf numFmtId="0" fontId="47" fillId="0" borderId="79" xfId="12" applyFont="1" applyBorder="1" applyAlignment="1">
      <alignment horizontal="center" vertical="center"/>
    </xf>
    <xf numFmtId="176" fontId="49" fillId="6" borderId="78" xfId="12" applyNumberFormat="1" applyFont="1" applyFill="1" applyBorder="1" applyAlignment="1" applyProtection="1">
      <alignment horizontal="right" vertical="center" shrinkToFit="1"/>
      <protection locked="0"/>
    </xf>
    <xf numFmtId="176" fontId="49" fillId="6" borderId="70" xfId="12" applyNumberFormat="1" applyFont="1" applyFill="1" applyBorder="1" applyAlignment="1" applyProtection="1">
      <alignment horizontal="right" vertical="center" shrinkToFit="1"/>
      <protection locked="0"/>
    </xf>
    <xf numFmtId="176" fontId="49" fillId="0" borderId="78" xfId="12" applyNumberFormat="1" applyFont="1" applyBorder="1" applyAlignment="1">
      <alignment horizontal="right" vertical="center"/>
    </xf>
    <xf numFmtId="176" fontId="49" fillId="0" borderId="70" xfId="12" applyNumberFormat="1" applyFont="1" applyBorder="1" applyAlignment="1">
      <alignment horizontal="right" vertical="center"/>
    </xf>
    <xf numFmtId="176" fontId="49" fillId="0" borderId="78" xfId="12" applyNumberFormat="1" applyFont="1" applyBorder="1" applyAlignment="1">
      <alignment horizontal="right" vertical="center" shrinkToFit="1"/>
    </xf>
    <xf numFmtId="176" fontId="49" fillId="0" borderId="70" xfId="12" applyNumberFormat="1" applyFont="1" applyBorder="1" applyAlignment="1">
      <alignment horizontal="right" vertical="center" shrinkToFit="1"/>
    </xf>
    <xf numFmtId="182" fontId="49" fillId="0" borderId="78" xfId="12" applyNumberFormat="1" applyFont="1" applyBorder="1" applyAlignment="1">
      <alignment horizontal="right" vertical="center" shrinkToFit="1"/>
    </xf>
    <xf numFmtId="182" fontId="49" fillId="0" borderId="70" xfId="12" applyNumberFormat="1" applyFont="1" applyBorder="1" applyAlignment="1">
      <alignment horizontal="right" vertical="center" shrinkToFit="1"/>
    </xf>
    <xf numFmtId="0" fontId="56" fillId="0" borderId="22" xfId="12" applyFont="1" applyBorder="1" applyAlignment="1">
      <alignment horizontal="center" vertical="center"/>
    </xf>
    <xf numFmtId="0" fontId="56" fillId="0" borderId="19" xfId="12" applyFont="1" applyBorder="1" applyAlignment="1">
      <alignment horizontal="center" vertical="center"/>
    </xf>
    <xf numFmtId="0" fontId="56" fillId="0" borderId="18" xfId="12" applyFont="1" applyBorder="1" applyAlignment="1">
      <alignment horizontal="center" vertical="center"/>
    </xf>
    <xf numFmtId="0" fontId="56" fillId="0" borderId="5" xfId="12" applyFont="1" applyBorder="1" applyAlignment="1">
      <alignment horizontal="center" vertical="center"/>
    </xf>
    <xf numFmtId="0" fontId="56" fillId="0" borderId="2" xfId="12" applyFont="1" applyBorder="1" applyAlignment="1">
      <alignment horizontal="center" vertical="center"/>
    </xf>
    <xf numFmtId="0" fontId="56" fillId="0" borderId="1" xfId="12" applyFont="1" applyBorder="1" applyAlignment="1">
      <alignment horizontal="center" vertical="center"/>
    </xf>
    <xf numFmtId="182" fontId="49" fillId="0" borderId="38" xfId="12" applyNumberFormat="1" applyFont="1" applyBorder="1" applyAlignment="1" applyProtection="1">
      <alignment horizontal="right" vertical="center"/>
      <protection locked="0"/>
    </xf>
    <xf numFmtId="182" fontId="49" fillId="0" borderId="36" xfId="12" applyNumberFormat="1" applyFont="1" applyBorder="1" applyAlignment="1" applyProtection="1">
      <alignment horizontal="right" vertical="center"/>
      <protection locked="0"/>
    </xf>
    <xf numFmtId="182" fontId="49" fillId="0" borderId="37" xfId="12" applyNumberFormat="1" applyFont="1" applyBorder="1" applyAlignment="1" applyProtection="1">
      <alignment horizontal="right" vertical="center"/>
      <protection locked="0"/>
    </xf>
    <xf numFmtId="182" fontId="16" fillId="0" borderId="23" xfId="12" applyNumberFormat="1" applyFont="1" applyBorder="1" applyAlignment="1">
      <alignment horizontal="center" vertical="center"/>
    </xf>
    <xf numFmtId="182" fontId="49" fillId="6" borderId="23" xfId="12" applyNumberFormat="1" applyFont="1" applyFill="1" applyBorder="1" applyAlignment="1" applyProtection="1">
      <alignment horizontal="right" vertical="center"/>
      <protection locked="0"/>
    </xf>
    <xf numFmtId="182" fontId="49" fillId="0" borderId="38" xfId="12" applyNumberFormat="1" applyFont="1" applyBorder="1" applyAlignment="1">
      <alignment horizontal="right" vertical="center" shrinkToFit="1"/>
    </xf>
    <xf numFmtId="182" fontId="49" fillId="0" borderId="36" xfId="12" applyNumberFormat="1" applyFont="1" applyBorder="1" applyAlignment="1">
      <alignment horizontal="right" vertical="center" shrinkToFit="1"/>
    </xf>
    <xf numFmtId="0" fontId="47" fillId="0" borderId="126" xfId="12" applyFont="1" applyBorder="1" applyAlignment="1">
      <alignment horizontal="center" vertical="center"/>
    </xf>
    <xf numFmtId="0" fontId="47" fillId="0" borderId="127" xfId="12" applyFont="1" applyBorder="1" applyAlignment="1">
      <alignment horizontal="center" vertical="center"/>
    </xf>
    <xf numFmtId="0" fontId="47" fillId="0" borderId="128" xfId="12" applyFont="1" applyBorder="1" applyAlignment="1">
      <alignment horizontal="center" vertical="center"/>
    </xf>
    <xf numFmtId="0" fontId="50" fillId="0" borderId="22" xfId="12" applyFont="1" applyBorder="1" applyAlignment="1">
      <alignment horizontal="center" vertical="center"/>
    </xf>
    <xf numFmtId="0" fontId="50" fillId="0" borderId="19" xfId="12" applyFont="1" applyBorder="1" applyAlignment="1">
      <alignment horizontal="center" vertical="center"/>
    </xf>
    <xf numFmtId="0" fontId="50" fillId="0" borderId="18" xfId="12" applyFont="1" applyBorder="1" applyAlignment="1">
      <alignment horizontal="center" vertical="center"/>
    </xf>
    <xf numFmtId="0" fontId="50" fillId="0" borderId="5" xfId="12" applyFont="1" applyBorder="1" applyAlignment="1">
      <alignment horizontal="center" vertical="center"/>
    </xf>
    <xf numFmtId="0" fontId="50" fillId="0" borderId="2" xfId="12" applyFont="1" applyBorder="1" applyAlignment="1">
      <alignment horizontal="center" vertical="center"/>
    </xf>
    <xf numFmtId="0" fontId="50" fillId="0" borderId="1" xfId="12" applyFont="1" applyBorder="1" applyAlignment="1">
      <alignment horizontal="center" vertical="center"/>
    </xf>
    <xf numFmtId="0" fontId="57" fillId="0" borderId="23" xfId="4" applyFont="1" applyBorder="1" applyAlignment="1">
      <alignment horizontal="center" vertical="center"/>
    </xf>
    <xf numFmtId="0" fontId="38" fillId="0" borderId="48" xfId="4" applyFont="1" applyBorder="1" applyAlignment="1">
      <alignment horizontal="center" vertical="center" wrapText="1"/>
    </xf>
    <xf numFmtId="0" fontId="38" fillId="0" borderId="0" xfId="4" applyFont="1" applyAlignment="1">
      <alignment horizontal="center" vertical="center"/>
    </xf>
    <xf numFmtId="0" fontId="41" fillId="0" borderId="0" xfId="4" applyFont="1" applyAlignment="1">
      <alignment horizontal="center" vertical="center"/>
    </xf>
    <xf numFmtId="0" fontId="38" fillId="0" borderId="23" xfId="4" applyFont="1" applyBorder="1" applyAlignment="1">
      <alignment horizontal="left" vertical="center"/>
    </xf>
    <xf numFmtId="0" fontId="38" fillId="0" borderId="38" xfId="4" applyFont="1" applyBorder="1" applyAlignment="1">
      <alignment horizontal="left" vertical="center"/>
    </xf>
    <xf numFmtId="0" fontId="38" fillId="0" borderId="36" xfId="4" applyFont="1" applyBorder="1" applyAlignment="1">
      <alignment horizontal="left" vertical="center"/>
    </xf>
    <xf numFmtId="0" fontId="38" fillId="0" borderId="37" xfId="4" applyFont="1" applyBorder="1" applyAlignment="1">
      <alignment horizontal="left" vertical="center"/>
    </xf>
    <xf numFmtId="0" fontId="38" fillId="0" borderId="38" xfId="4" applyFont="1" applyBorder="1" applyAlignment="1">
      <alignment horizontal="center" vertical="center"/>
    </xf>
    <xf numFmtId="0" fontId="38" fillId="0" borderId="36" xfId="4" applyFont="1" applyBorder="1" applyAlignment="1">
      <alignment horizontal="center" vertical="center"/>
    </xf>
    <xf numFmtId="0" fontId="38" fillId="0" borderId="37" xfId="4" applyFont="1" applyBorder="1" applyAlignment="1">
      <alignment horizontal="center" vertical="center"/>
    </xf>
    <xf numFmtId="38" fontId="38" fillId="0" borderId="23" xfId="8" applyFont="1" applyFill="1" applyBorder="1" applyAlignment="1">
      <alignment horizontal="center" vertical="center" wrapText="1"/>
    </xf>
    <xf numFmtId="0" fontId="38" fillId="0" borderId="12" xfId="4" applyFont="1" applyBorder="1" applyAlignment="1">
      <alignment horizontal="left" vertical="center"/>
    </xf>
    <xf numFmtId="0" fontId="38" fillId="0" borderId="11" xfId="4" applyFont="1" applyBorder="1" applyAlignment="1">
      <alignment horizontal="left" vertical="center"/>
    </xf>
    <xf numFmtId="0" fontId="38" fillId="0" borderId="13" xfId="4" applyFont="1" applyBorder="1" applyAlignment="1">
      <alignment horizontal="left" vertical="center"/>
    </xf>
    <xf numFmtId="0" fontId="38" fillId="0" borderId="7" xfId="4" applyFont="1" applyBorder="1" applyAlignment="1">
      <alignment horizontal="left" vertical="center"/>
    </xf>
    <xf numFmtId="0" fontId="38" fillId="0" borderId="0" xfId="4" applyFont="1" applyAlignment="1">
      <alignment horizontal="left" vertical="center"/>
    </xf>
    <xf numFmtId="0" fontId="38" fillId="0" borderId="78" xfId="4" applyFont="1" applyBorder="1" applyAlignment="1">
      <alignment horizontal="left" vertical="center"/>
    </xf>
    <xf numFmtId="0" fontId="38" fillId="0" borderId="70" xfId="4" applyFont="1" applyBorder="1" applyAlignment="1">
      <alignment horizontal="left" vertical="center"/>
    </xf>
    <xf numFmtId="0" fontId="38" fillId="0" borderId="79" xfId="4" applyFont="1" applyBorder="1" applyAlignment="1">
      <alignment horizontal="left" vertical="center"/>
    </xf>
    <xf numFmtId="0" fontId="38" fillId="0" borderId="23" xfId="4" applyFont="1" applyBorder="1" applyAlignment="1">
      <alignment horizontal="center" vertical="center" wrapText="1"/>
    </xf>
    <xf numFmtId="0" fontId="38" fillId="0" borderId="12" xfId="4" applyFont="1" applyBorder="1" applyAlignment="1">
      <alignment horizontal="center" vertical="center" wrapText="1"/>
    </xf>
    <xf numFmtId="0" fontId="38" fillId="0" borderId="11" xfId="4" applyFont="1" applyBorder="1" applyAlignment="1">
      <alignment horizontal="center" vertical="center" wrapText="1"/>
    </xf>
    <xf numFmtId="0" fontId="38" fillId="0" borderId="78" xfId="4" applyFont="1" applyBorder="1" applyAlignment="1">
      <alignment horizontal="center" vertical="center" wrapText="1"/>
    </xf>
    <xf numFmtId="0" fontId="38" fillId="0" borderId="70" xfId="4" applyFont="1" applyBorder="1" applyAlignment="1">
      <alignment horizontal="center" vertical="center" wrapText="1"/>
    </xf>
    <xf numFmtId="38" fontId="38" fillId="0" borderId="23" xfId="8" applyFont="1" applyFill="1" applyBorder="1" applyAlignment="1">
      <alignment horizontal="center" vertical="center"/>
    </xf>
    <xf numFmtId="183" fontId="38" fillId="0" borderId="11" xfId="4" applyNumberFormat="1" applyFont="1" applyBorder="1" applyAlignment="1">
      <alignment horizontal="center" vertical="center"/>
    </xf>
    <xf numFmtId="183" fontId="38" fillId="0" borderId="70" xfId="4" applyNumberFormat="1" applyFont="1" applyBorder="1" applyAlignment="1">
      <alignment horizontal="center" vertical="center"/>
    </xf>
    <xf numFmtId="183" fontId="38" fillId="0" borderId="13" xfId="4" applyNumberFormat="1" applyFont="1" applyBorder="1" applyAlignment="1">
      <alignment horizontal="center" vertical="center"/>
    </xf>
    <xf numFmtId="183" fontId="38" fillId="0" borderId="79" xfId="4" applyNumberFormat="1" applyFont="1" applyBorder="1" applyAlignment="1">
      <alignment horizontal="center" vertical="center"/>
    </xf>
    <xf numFmtId="0" fontId="38" fillId="0" borderId="70" xfId="4" applyFont="1" applyBorder="1" applyAlignment="1">
      <alignment horizontal="left" vertical="center" wrapText="1"/>
    </xf>
    <xf numFmtId="0" fontId="38" fillId="0" borderId="37" xfId="4" applyFont="1" applyBorder="1" applyAlignment="1">
      <alignment horizontal="center" vertical="center" wrapText="1"/>
    </xf>
    <xf numFmtId="0" fontId="59" fillId="0" borderId="0" xfId="4" applyFont="1" applyAlignment="1">
      <alignment horizontal="center" vertical="center"/>
    </xf>
    <xf numFmtId="0" fontId="59" fillId="0" borderId="0" xfId="4" applyFont="1" applyAlignment="1">
      <alignment horizontal="left" vertical="center"/>
    </xf>
    <xf numFmtId="0" fontId="59" fillId="0" borderId="0" xfId="4" applyFont="1" applyAlignment="1">
      <alignment horizontal="left" vertical="top" wrapText="1"/>
    </xf>
    <xf numFmtId="183" fontId="38" fillId="0" borderId="38" xfId="4" applyNumberFormat="1" applyFont="1" applyBorder="1" applyAlignment="1">
      <alignment horizontal="center" vertical="center"/>
    </xf>
    <xf numFmtId="183" fontId="38" fillId="0" borderId="36" xfId="4" applyNumberFormat="1" applyFont="1" applyBorder="1" applyAlignment="1">
      <alignment horizontal="center" vertical="center"/>
    </xf>
    <xf numFmtId="0" fontId="6" fillId="0" borderId="0" xfId="1" applyFont="1" applyAlignment="1">
      <alignment horizontal="center" vertical="center"/>
    </xf>
    <xf numFmtId="0" fontId="6" fillId="0" borderId="0" xfId="1" applyFont="1" applyAlignment="1">
      <alignment horizontal="center" vertical="center" shrinkToFit="1"/>
    </xf>
    <xf numFmtId="0" fontId="6" fillId="0" borderId="36" xfId="1" applyFont="1" applyBorder="1" applyAlignment="1">
      <alignment horizontal="center" vertical="center"/>
    </xf>
    <xf numFmtId="0" fontId="6" fillId="0" borderId="37" xfId="1" applyFont="1" applyBorder="1" applyAlignment="1">
      <alignment horizontal="center" vertical="center"/>
    </xf>
    <xf numFmtId="0" fontId="6" fillId="0" borderId="38" xfId="1" applyFont="1" applyBorder="1" applyAlignment="1">
      <alignment horizontal="center" vertical="center"/>
    </xf>
    <xf numFmtId="0" fontId="6" fillId="0" borderId="38" xfId="1" applyFont="1" applyBorder="1" applyAlignment="1">
      <alignment horizontal="center" vertical="center" shrinkToFit="1"/>
    </xf>
    <xf numFmtId="0" fontId="6" fillId="0" borderId="36" xfId="1" applyFont="1" applyBorder="1" applyAlignment="1">
      <alignment horizontal="center" vertical="center" shrinkToFit="1"/>
    </xf>
    <xf numFmtId="0" fontId="6" fillId="0" borderId="37" xfId="1" applyFont="1" applyBorder="1" applyAlignment="1">
      <alignment horizontal="center" vertical="center" shrinkToFit="1"/>
    </xf>
    <xf numFmtId="0" fontId="62" fillId="4" borderId="130" xfId="1" applyFont="1" applyFill="1" applyBorder="1" applyAlignment="1">
      <alignment horizontal="left" vertical="center" shrinkToFit="1"/>
    </xf>
    <xf numFmtId="185" fontId="6" fillId="6" borderId="0" xfId="1" applyNumberFormat="1" applyFont="1" applyFill="1" applyAlignment="1">
      <alignment horizontal="right" vertical="center" shrinkToFit="1"/>
    </xf>
    <xf numFmtId="185" fontId="6" fillId="0" borderId="0" xfId="1" applyNumberFormat="1" applyFont="1" applyAlignment="1">
      <alignment horizontal="right" vertical="center" shrinkToFit="1"/>
    </xf>
    <xf numFmtId="0" fontId="61" fillId="0" borderId="23" xfId="12" applyFont="1" applyBorder="1" applyAlignment="1">
      <alignment horizontal="center" vertical="center"/>
    </xf>
    <xf numFmtId="0" fontId="61" fillId="3" borderId="38" xfId="12" applyFont="1" applyFill="1" applyBorder="1" applyAlignment="1" applyProtection="1">
      <alignment horizontal="center" vertical="center" shrinkToFit="1"/>
      <protection locked="0"/>
    </xf>
    <xf numFmtId="0" fontId="61" fillId="3" borderId="36" xfId="12" applyFont="1" applyFill="1" applyBorder="1" applyAlignment="1" applyProtection="1">
      <alignment horizontal="center" vertical="center" shrinkToFit="1"/>
      <protection locked="0"/>
    </xf>
    <xf numFmtId="0" fontId="61" fillId="3" borderId="37" xfId="12" applyFont="1" applyFill="1" applyBorder="1" applyAlignment="1" applyProtection="1">
      <alignment horizontal="center" vertical="center" shrinkToFit="1"/>
      <protection locked="0"/>
    </xf>
    <xf numFmtId="0" fontId="61" fillId="3" borderId="23" xfId="12" applyFont="1" applyFill="1" applyBorder="1" applyAlignment="1" applyProtection="1">
      <alignment horizontal="center" vertical="center" shrinkToFit="1"/>
      <protection locked="0"/>
    </xf>
    <xf numFmtId="0" fontId="61" fillId="0" borderId="38" xfId="12" applyFont="1" applyBorder="1" applyAlignment="1">
      <alignment horizontal="center" vertical="center"/>
    </xf>
    <xf numFmtId="0" fontId="61" fillId="0" borderId="36" xfId="12" applyFont="1" applyBorder="1" applyAlignment="1">
      <alignment horizontal="center" vertical="center"/>
    </xf>
    <xf numFmtId="0" fontId="61" fillId="0" borderId="37" xfId="12" applyFont="1" applyBorder="1" applyAlignment="1">
      <alignment horizontal="center" vertical="center"/>
    </xf>
    <xf numFmtId="0" fontId="61" fillId="3" borderId="38" xfId="12" applyFont="1" applyFill="1" applyBorder="1" applyAlignment="1">
      <alignment horizontal="center" vertical="center"/>
    </xf>
    <xf numFmtId="0" fontId="61" fillId="3" borderId="36" xfId="12" applyFont="1" applyFill="1" applyBorder="1" applyAlignment="1">
      <alignment horizontal="center" vertical="center"/>
    </xf>
    <xf numFmtId="0" fontId="61" fillId="3" borderId="37" xfId="12" applyFont="1" applyFill="1" applyBorder="1" applyAlignment="1">
      <alignment horizontal="center" vertical="center"/>
    </xf>
    <xf numFmtId="0" fontId="6" fillId="3" borderId="23" xfId="1" applyFont="1" applyFill="1" applyBorder="1" applyAlignment="1">
      <alignment horizontal="center" vertical="center"/>
    </xf>
    <xf numFmtId="0" fontId="6" fillId="0" borderId="12" xfId="1" applyFont="1" applyBorder="1" applyAlignment="1">
      <alignment horizontal="center" vertical="center" shrinkToFit="1"/>
    </xf>
    <xf numFmtId="0" fontId="6" fillId="0" borderId="11" xfId="1" applyFont="1" applyBorder="1" applyAlignment="1">
      <alignment horizontal="center" vertical="center" shrinkToFit="1"/>
    </xf>
    <xf numFmtId="0" fontId="6" fillId="0" borderId="13" xfId="1" applyFont="1" applyBorder="1" applyAlignment="1">
      <alignment horizontal="center" vertical="center" shrinkToFit="1"/>
    </xf>
    <xf numFmtId="185" fontId="6" fillId="3" borderId="38" xfId="1" applyNumberFormat="1" applyFont="1" applyFill="1" applyBorder="1" applyAlignment="1">
      <alignment horizontal="right" vertical="center" shrinkToFit="1"/>
    </xf>
    <xf numFmtId="185" fontId="6" fillId="3" borderId="36" xfId="1" applyNumberFormat="1" applyFont="1" applyFill="1" applyBorder="1" applyAlignment="1">
      <alignment horizontal="right" vertical="center" shrinkToFit="1"/>
    </xf>
    <xf numFmtId="185" fontId="6" fillId="3" borderId="37" xfId="1" applyNumberFormat="1" applyFont="1" applyFill="1" applyBorder="1" applyAlignment="1">
      <alignment horizontal="right" vertical="center" shrinkToFit="1"/>
    </xf>
    <xf numFmtId="186" fontId="6" fillId="0" borderId="0" xfId="1" applyNumberFormat="1" applyFont="1" applyAlignment="1">
      <alignment horizontal="right" vertical="center" shrinkToFit="1"/>
    </xf>
    <xf numFmtId="185" fontId="6" fillId="0" borderId="38" xfId="1" applyNumberFormat="1" applyFont="1" applyBorder="1" applyAlignment="1">
      <alignment horizontal="right" vertical="center" shrinkToFit="1"/>
    </xf>
    <xf numFmtId="185" fontId="6" fillId="0" borderId="36" xfId="1" applyNumberFormat="1" applyFont="1" applyBorder="1" applyAlignment="1">
      <alignment horizontal="right" vertical="center" shrinkToFit="1"/>
    </xf>
    <xf numFmtId="185" fontId="6" fillId="0" borderId="37" xfId="1" applyNumberFormat="1" applyFont="1" applyBorder="1" applyAlignment="1">
      <alignment horizontal="right" vertical="center" shrinkToFit="1"/>
    </xf>
    <xf numFmtId="186" fontId="6" fillId="0" borderId="132" xfId="1" applyNumberFormat="1" applyFont="1" applyBorder="1" applyAlignment="1">
      <alignment horizontal="right" vertical="center" shrinkToFit="1"/>
    </xf>
    <xf numFmtId="186" fontId="6" fillId="0" borderId="133" xfId="1" applyNumberFormat="1" applyFont="1" applyBorder="1" applyAlignment="1">
      <alignment horizontal="right" vertical="center" shrinkToFit="1"/>
    </xf>
    <xf numFmtId="186" fontId="6" fillId="0" borderId="134" xfId="1" applyNumberFormat="1" applyFont="1" applyBorder="1" applyAlignment="1">
      <alignment horizontal="right" vertical="center" shrinkToFit="1"/>
    </xf>
    <xf numFmtId="0" fontId="10" fillId="0" borderId="0" xfId="1" applyFont="1" applyAlignment="1">
      <alignment horizontal="center" vertical="center" wrapText="1"/>
    </xf>
    <xf numFmtId="185" fontId="6" fillId="0" borderId="0" xfId="1" applyNumberFormat="1" applyFont="1" applyAlignment="1">
      <alignment horizontal="center" vertical="center"/>
    </xf>
    <xf numFmtId="187" fontId="6" fillId="0" borderId="0" xfId="1" applyNumberFormat="1" applyFont="1" applyAlignment="1">
      <alignment horizontal="center" vertical="center"/>
    </xf>
    <xf numFmtId="0" fontId="6" fillId="0" borderId="0" xfId="1" applyFont="1" applyAlignment="1">
      <alignment horizontal="left" vertical="center"/>
    </xf>
    <xf numFmtId="0" fontId="8" fillId="0" borderId="0" xfId="1" applyFont="1" applyAlignment="1">
      <alignment horizontal="center" vertical="center" wrapText="1"/>
    </xf>
    <xf numFmtId="0" fontId="6" fillId="3" borderId="38" xfId="1" applyFont="1" applyFill="1" applyBorder="1" applyAlignment="1">
      <alignment horizontal="center" vertical="center"/>
    </xf>
    <xf numFmtId="0" fontId="6" fillId="3" borderId="36" xfId="1" applyFont="1" applyFill="1" applyBorder="1" applyAlignment="1">
      <alignment horizontal="center" vertical="center"/>
    </xf>
    <xf numFmtId="0" fontId="6" fillId="0" borderId="38" xfId="1" applyFont="1" applyBorder="1" applyAlignment="1">
      <alignment horizontal="left" vertical="center"/>
    </xf>
    <xf numFmtId="0" fontId="6" fillId="0" borderId="36" xfId="1" applyFont="1" applyBorder="1" applyAlignment="1">
      <alignment horizontal="left" vertical="center"/>
    </xf>
    <xf numFmtId="0" fontId="6" fillId="0" borderId="37" xfId="1" applyFont="1" applyBorder="1" applyAlignment="1">
      <alignment horizontal="left" vertical="center"/>
    </xf>
    <xf numFmtId="0" fontId="10" fillId="0" borderId="12" xfId="1" applyFont="1" applyBorder="1" applyAlignment="1">
      <alignment horizontal="center" vertical="center" wrapText="1"/>
    </xf>
    <xf numFmtId="0" fontId="10" fillId="0" borderId="11" xfId="1" applyFont="1" applyBorder="1" applyAlignment="1">
      <alignment horizontal="center" vertical="center" wrapText="1"/>
    </xf>
    <xf numFmtId="0" fontId="10" fillId="0" borderId="13" xfId="1" applyFont="1" applyBorder="1" applyAlignment="1">
      <alignment horizontal="center" vertical="center" wrapText="1"/>
    </xf>
    <xf numFmtId="0" fontId="10" fillId="0" borderId="78" xfId="1" applyFont="1" applyBorder="1" applyAlignment="1">
      <alignment horizontal="center" vertical="center" wrapText="1"/>
    </xf>
    <xf numFmtId="0" fontId="10" fillId="0" borderId="70" xfId="1" applyFont="1" applyBorder="1" applyAlignment="1">
      <alignment horizontal="center" vertical="center" wrapText="1"/>
    </xf>
    <xf numFmtId="0" fontId="10" fillId="0" borderId="79" xfId="1" applyFont="1" applyBorder="1" applyAlignment="1">
      <alignment horizontal="center" vertical="center" wrapText="1"/>
    </xf>
    <xf numFmtId="0" fontId="62" fillId="0" borderId="0" xfId="1" applyFont="1" applyAlignment="1">
      <alignment horizontal="center" vertical="center"/>
    </xf>
    <xf numFmtId="185" fontId="62" fillId="0" borderId="0" xfId="1" applyNumberFormat="1" applyFont="1" applyAlignment="1">
      <alignment horizontal="center" vertical="center"/>
    </xf>
    <xf numFmtId="1" fontId="62" fillId="0" borderId="0" xfId="1" applyNumberFormat="1" applyFont="1" applyAlignment="1">
      <alignment horizontal="center" vertical="center"/>
    </xf>
    <xf numFmtId="0" fontId="6" fillId="3" borderId="37" xfId="1" applyFont="1" applyFill="1" applyBorder="1" applyAlignment="1">
      <alignment horizontal="center" vertical="center"/>
    </xf>
    <xf numFmtId="0" fontId="8" fillId="0" borderId="38" xfId="1" applyFont="1" applyBorder="1" applyAlignment="1">
      <alignment horizontal="center" vertical="center" wrapText="1"/>
    </xf>
    <xf numFmtId="0" fontId="8" fillId="0" borderId="36" xfId="1" applyFont="1" applyBorder="1" applyAlignment="1">
      <alignment horizontal="center" vertical="center" wrapText="1"/>
    </xf>
    <xf numFmtId="0" fontId="8" fillId="0" borderId="37" xfId="1" applyFont="1" applyBorder="1" applyAlignment="1">
      <alignment horizontal="center" vertical="center" wrapText="1"/>
    </xf>
    <xf numFmtId="185" fontId="18" fillId="0" borderId="38" xfId="1" applyNumberFormat="1" applyFont="1" applyBorder="1" applyAlignment="1">
      <alignment horizontal="center" vertical="center"/>
    </xf>
    <xf numFmtId="185" fontId="18" fillId="0" borderId="36" xfId="1" applyNumberFormat="1" applyFont="1" applyBorder="1" applyAlignment="1">
      <alignment horizontal="center" vertical="center"/>
    </xf>
    <xf numFmtId="185" fontId="18" fillId="0" borderId="37" xfId="1" applyNumberFormat="1" applyFont="1" applyBorder="1" applyAlignment="1">
      <alignment horizontal="center" vertical="center"/>
    </xf>
    <xf numFmtId="187" fontId="6" fillId="0" borderId="38" xfId="1" applyNumberFormat="1" applyFont="1" applyBorder="1" applyAlignment="1">
      <alignment horizontal="center" vertical="center"/>
    </xf>
    <xf numFmtId="187" fontId="6" fillId="0" borderId="36" xfId="1" applyNumberFormat="1" applyFont="1" applyBorder="1" applyAlignment="1">
      <alignment horizontal="center" vertical="center"/>
    </xf>
    <xf numFmtId="187" fontId="6" fillId="0" borderId="37" xfId="1" applyNumberFormat="1" applyFont="1" applyBorder="1" applyAlignment="1">
      <alignment horizontal="center" vertical="center"/>
    </xf>
    <xf numFmtId="185" fontId="6" fillId="0" borderId="38" xfId="1" applyNumberFormat="1" applyFont="1" applyBorder="1" applyAlignment="1">
      <alignment horizontal="center" vertical="center"/>
    </xf>
    <xf numFmtId="185" fontId="6" fillId="0" borderId="36" xfId="1" applyNumberFormat="1" applyFont="1" applyBorder="1" applyAlignment="1">
      <alignment horizontal="center" vertical="center"/>
    </xf>
    <xf numFmtId="185" fontId="6" fillId="0" borderId="37" xfId="1" applyNumberFormat="1" applyFont="1" applyBorder="1" applyAlignment="1">
      <alignment horizontal="center" vertical="center"/>
    </xf>
    <xf numFmtId="187" fontId="6" fillId="0" borderId="23" xfId="1" applyNumberFormat="1" applyFont="1" applyBorder="1" applyAlignment="1">
      <alignment horizontal="center" vertical="center"/>
    </xf>
    <xf numFmtId="0" fontId="62" fillId="8" borderId="38" xfId="1" applyFont="1" applyFill="1" applyBorder="1" applyAlignment="1">
      <alignment horizontal="center" vertical="center"/>
    </xf>
    <xf numFmtId="0" fontId="62" fillId="8" borderId="36" xfId="1" applyFont="1" applyFill="1" applyBorder="1" applyAlignment="1">
      <alignment horizontal="center" vertical="center"/>
    </xf>
    <xf numFmtId="0" fontId="62" fillId="8" borderId="37" xfId="1" applyFont="1" applyFill="1" applyBorder="1" applyAlignment="1">
      <alignment horizontal="center" vertical="center"/>
    </xf>
    <xf numFmtId="1" fontId="6" fillId="0" borderId="0" xfId="1" applyNumberFormat="1" applyFont="1" applyAlignment="1">
      <alignment horizontal="center" vertical="center"/>
    </xf>
    <xf numFmtId="185" fontId="62" fillId="8" borderId="38" xfId="1" applyNumberFormat="1" applyFont="1" applyFill="1" applyBorder="1" applyAlignment="1">
      <alignment horizontal="center" vertical="center"/>
    </xf>
    <xf numFmtId="185" fontId="62" fillId="8" borderId="36" xfId="1" applyNumberFormat="1" applyFont="1" applyFill="1" applyBorder="1" applyAlignment="1">
      <alignment horizontal="center" vertical="center"/>
    </xf>
    <xf numFmtId="185" fontId="62" fillId="8" borderId="37" xfId="1" applyNumberFormat="1" applyFont="1" applyFill="1" applyBorder="1" applyAlignment="1">
      <alignment horizontal="center" vertical="center"/>
    </xf>
    <xf numFmtId="1" fontId="62" fillId="8" borderId="23" xfId="1" applyNumberFormat="1" applyFont="1" applyFill="1" applyBorder="1" applyAlignment="1">
      <alignment horizontal="center" vertical="center"/>
    </xf>
    <xf numFmtId="0" fontId="6" fillId="0" borderId="11" xfId="1" applyFont="1" applyBorder="1" applyAlignment="1">
      <alignment horizontal="left" vertical="center" wrapText="1"/>
    </xf>
    <xf numFmtId="0" fontId="6" fillId="0" borderId="13" xfId="1" applyFont="1" applyBorder="1" applyAlignment="1">
      <alignment horizontal="left" vertical="center" wrapText="1"/>
    </xf>
    <xf numFmtId="0" fontId="6" fillId="0" borderId="0" xfId="1" applyFont="1" applyAlignment="1">
      <alignment horizontal="left" vertical="center" wrapText="1"/>
    </xf>
    <xf numFmtId="0" fontId="6" fillId="0" borderId="8" xfId="1" applyFont="1" applyBorder="1" applyAlignment="1">
      <alignment horizontal="left" vertical="center" wrapText="1"/>
    </xf>
    <xf numFmtId="0" fontId="6" fillId="0" borderId="70" xfId="1" applyFont="1" applyBorder="1" applyAlignment="1">
      <alignment horizontal="left" vertical="center" wrapText="1"/>
    </xf>
    <xf numFmtId="0" fontId="6" fillId="0" borderId="79" xfId="1" applyFont="1" applyBorder="1" applyAlignment="1">
      <alignment horizontal="left" vertical="center" wrapText="1"/>
    </xf>
    <xf numFmtId="0" fontId="6" fillId="9" borderId="11" xfId="1" applyFont="1" applyFill="1" applyBorder="1" applyAlignment="1">
      <alignment horizontal="center" vertical="center" shrinkToFit="1"/>
    </xf>
    <xf numFmtId="0" fontId="6" fillId="10" borderId="11" xfId="1" applyFont="1" applyFill="1" applyBorder="1" applyAlignment="1">
      <alignment horizontal="center" vertical="center"/>
    </xf>
    <xf numFmtId="188" fontId="7" fillId="0" borderId="23" xfId="1" applyNumberFormat="1" applyFont="1" applyBorder="1" applyAlignment="1">
      <alignment horizontal="center" vertical="center"/>
    </xf>
    <xf numFmtId="0" fontId="62" fillId="8" borderId="23" xfId="1" applyFont="1" applyFill="1" applyBorder="1" applyAlignment="1">
      <alignment horizontal="center" vertical="center"/>
    </xf>
    <xf numFmtId="191" fontId="7" fillId="0" borderId="23" xfId="1" applyNumberFormat="1" applyFont="1" applyBorder="1" applyAlignment="1">
      <alignment horizontal="center" vertical="center"/>
    </xf>
    <xf numFmtId="191" fontId="7" fillId="0" borderId="38" xfId="1" applyNumberFormat="1" applyFont="1" applyBorder="1" applyAlignment="1">
      <alignment horizontal="center" vertical="center"/>
    </xf>
    <xf numFmtId="191" fontId="7" fillId="0" borderId="36" xfId="1" applyNumberFormat="1" applyFont="1" applyBorder="1" applyAlignment="1">
      <alignment horizontal="center" vertical="center"/>
    </xf>
    <xf numFmtId="191" fontId="7" fillId="0" borderId="37" xfId="1" applyNumberFormat="1" applyFont="1" applyBorder="1" applyAlignment="1">
      <alignment horizontal="center" vertical="center"/>
    </xf>
    <xf numFmtId="188" fontId="7" fillId="0" borderId="38" xfId="1" applyNumberFormat="1" applyFont="1" applyBorder="1" applyAlignment="1">
      <alignment horizontal="center" vertical="center"/>
    </xf>
    <xf numFmtId="188" fontId="7" fillId="0" borderId="36" xfId="1" applyNumberFormat="1" applyFont="1" applyBorder="1" applyAlignment="1">
      <alignment horizontal="center" vertical="center"/>
    </xf>
    <xf numFmtId="188" fontId="7" fillId="0" borderId="37" xfId="1" applyNumberFormat="1" applyFont="1" applyBorder="1" applyAlignment="1">
      <alignment horizontal="center" vertical="center"/>
    </xf>
    <xf numFmtId="188" fontId="7" fillId="0" borderId="138" xfId="1" applyNumberFormat="1" applyFont="1" applyBorder="1" applyAlignment="1">
      <alignment horizontal="center" vertical="center"/>
    </xf>
    <xf numFmtId="192" fontId="7" fillId="0" borderId="138" xfId="1" applyNumberFormat="1" applyFont="1" applyBorder="1" applyAlignment="1">
      <alignment horizontal="center" vertical="center"/>
    </xf>
    <xf numFmtId="189" fontId="7" fillId="0" borderId="50" xfId="1" applyNumberFormat="1" applyFont="1" applyBorder="1" applyAlignment="1">
      <alignment horizontal="center" vertical="center"/>
    </xf>
    <xf numFmtId="189" fontId="7" fillId="0" borderId="139" xfId="1" applyNumberFormat="1" applyFont="1" applyBorder="1" applyAlignment="1">
      <alignment horizontal="center" vertical="center"/>
    </xf>
    <xf numFmtId="189" fontId="7" fillId="0" borderId="140" xfId="1" applyNumberFormat="1" applyFont="1" applyBorder="1" applyAlignment="1">
      <alignment horizontal="center" vertical="center"/>
    </xf>
    <xf numFmtId="191" fontId="7" fillId="0" borderId="138" xfId="1" applyNumberFormat="1" applyFont="1" applyBorder="1" applyAlignment="1">
      <alignment horizontal="center" vertical="center"/>
    </xf>
    <xf numFmtId="188" fontId="7" fillId="0" borderId="80" xfId="1" applyNumberFormat="1" applyFont="1" applyBorder="1" applyAlignment="1">
      <alignment horizontal="center" vertical="center" wrapText="1"/>
    </xf>
    <xf numFmtId="188" fontId="7" fillId="0" borderId="80" xfId="1" applyNumberFormat="1" applyFont="1" applyBorder="1" applyAlignment="1">
      <alignment horizontal="center" vertical="center"/>
    </xf>
    <xf numFmtId="191" fontId="7" fillId="0" borderId="80" xfId="1" applyNumberFormat="1" applyFont="1" applyBorder="1" applyAlignment="1">
      <alignment horizontal="center" vertical="center"/>
    </xf>
    <xf numFmtId="193" fontId="7" fillId="0" borderId="80" xfId="1" applyNumberFormat="1" applyFont="1" applyBorder="1" applyAlignment="1">
      <alignment horizontal="center" vertical="center"/>
    </xf>
    <xf numFmtId="49" fontId="22" fillId="0" borderId="38" xfId="1" applyNumberFormat="1" applyFont="1" applyBorder="1" applyAlignment="1">
      <alignment horizontal="center" vertical="center"/>
    </xf>
    <xf numFmtId="49" fontId="22" fillId="0" borderId="36" xfId="1" applyNumberFormat="1" applyFont="1" applyBorder="1" applyAlignment="1">
      <alignment horizontal="center" vertical="center"/>
    </xf>
    <xf numFmtId="49" fontId="22" fillId="0" borderId="37" xfId="1" applyNumberFormat="1" applyFont="1" applyBorder="1" applyAlignment="1">
      <alignment horizontal="center" vertical="center"/>
    </xf>
    <xf numFmtId="0" fontId="67" fillId="0" borderId="38" xfId="12" applyFont="1" applyBorder="1" applyAlignment="1">
      <alignment horizontal="center" vertical="center" shrinkToFit="1"/>
    </xf>
    <xf numFmtId="0" fontId="67" fillId="0" borderId="36" xfId="12" applyFont="1" applyBorder="1" applyAlignment="1">
      <alignment horizontal="center" vertical="center" shrinkToFit="1"/>
    </xf>
    <xf numFmtId="0" fontId="67" fillId="0" borderId="37" xfId="12" applyFont="1" applyBorder="1" applyAlignment="1">
      <alignment horizontal="center" vertical="center" shrinkToFit="1"/>
    </xf>
    <xf numFmtId="0" fontId="6" fillId="0" borderId="22" xfId="1" applyFont="1" applyBorder="1" applyAlignment="1">
      <alignment horizontal="center" vertical="center"/>
    </xf>
    <xf numFmtId="0" fontId="6" fillId="0" borderId="15" xfId="1" applyFont="1" applyBorder="1" applyAlignment="1">
      <alignment horizontal="center" vertical="center"/>
    </xf>
    <xf numFmtId="0" fontId="6" fillId="0" borderId="19" xfId="1" applyFont="1" applyBorder="1" applyAlignment="1">
      <alignment horizontal="center" vertical="center"/>
    </xf>
    <xf numFmtId="0" fontId="6" fillId="0" borderId="21" xfId="1" applyFont="1" applyBorder="1" applyAlignment="1">
      <alignment horizontal="center" vertical="center"/>
    </xf>
    <xf numFmtId="0" fontId="6" fillId="0" borderId="8" xfId="1" applyFont="1" applyBorder="1" applyAlignment="1">
      <alignment horizontal="center" vertical="center"/>
    </xf>
    <xf numFmtId="0" fontId="6" fillId="0" borderId="20" xfId="1" applyFont="1" applyBorder="1" applyAlignment="1">
      <alignment horizontal="center" vertical="center" wrapText="1"/>
    </xf>
    <xf numFmtId="0" fontId="6" fillId="0" borderId="19" xfId="1" applyFont="1" applyBorder="1" applyAlignment="1">
      <alignment horizontal="center" vertical="center" wrapText="1"/>
    </xf>
    <xf numFmtId="0" fontId="6" fillId="0" borderId="21" xfId="1" applyFont="1" applyBorder="1" applyAlignment="1">
      <alignment horizontal="center" vertical="center" wrapText="1"/>
    </xf>
    <xf numFmtId="0" fontId="6" fillId="0" borderId="7" xfId="1" applyFont="1" applyBorder="1" applyAlignment="1">
      <alignment horizontal="center" vertical="center" wrapText="1"/>
    </xf>
    <xf numFmtId="0" fontId="6" fillId="0" borderId="0" xfId="1" applyFont="1" applyAlignment="1">
      <alignment horizontal="center" vertical="center" wrapText="1"/>
    </xf>
    <xf numFmtId="0" fontId="6" fillId="0" borderId="8" xfId="1" applyFont="1" applyBorder="1" applyAlignment="1">
      <alignment horizontal="center" vertical="center" wrapText="1"/>
    </xf>
    <xf numFmtId="0" fontId="6" fillId="0" borderId="20" xfId="1" applyFont="1" applyBorder="1" applyAlignment="1">
      <alignment horizontal="center" vertical="center"/>
    </xf>
    <xf numFmtId="0" fontId="6" fillId="0" borderId="18" xfId="1" applyFont="1" applyBorder="1" applyAlignment="1">
      <alignment horizontal="center" vertical="center"/>
    </xf>
    <xf numFmtId="0" fontId="6" fillId="0" borderId="3" xfId="1" applyFont="1" applyBorder="1" applyAlignment="1">
      <alignment horizontal="center" vertical="center"/>
    </xf>
    <xf numFmtId="0" fontId="6" fillId="0" borderId="2" xfId="1" applyFont="1" applyBorder="1" applyAlignment="1">
      <alignment horizontal="center" vertical="center"/>
    </xf>
    <xf numFmtId="0" fontId="6" fillId="0" borderId="1" xfId="1" applyFont="1" applyBorder="1" applyAlignment="1">
      <alignment horizontal="center" vertical="center"/>
    </xf>
    <xf numFmtId="0" fontId="6" fillId="0" borderId="26" xfId="1" applyFont="1" applyBorder="1" applyAlignment="1">
      <alignment horizontal="center" vertical="center"/>
    </xf>
    <xf numFmtId="0" fontId="6" fillId="0" borderId="25" xfId="1" applyFont="1" applyBorder="1" applyAlignment="1">
      <alignment horizontal="center" vertical="center"/>
    </xf>
    <xf numFmtId="0" fontId="6" fillId="0" borderId="54" xfId="1" applyFont="1" applyBorder="1" applyAlignment="1">
      <alignment horizontal="center" vertical="center"/>
    </xf>
    <xf numFmtId="0" fontId="6" fillId="0" borderId="7" xfId="1" applyFont="1" applyBorder="1" applyAlignment="1">
      <alignment horizontal="center" vertical="center"/>
    </xf>
    <xf numFmtId="0" fontId="6" fillId="0" borderId="6" xfId="1" applyFont="1" applyBorder="1" applyAlignment="1">
      <alignment horizontal="center" vertical="center"/>
    </xf>
    <xf numFmtId="0" fontId="7" fillId="0" borderId="14" xfId="1" applyFont="1" applyBorder="1" applyAlignment="1">
      <alignment horizontal="center" vertical="center" textRotation="255"/>
    </xf>
    <xf numFmtId="0" fontId="7" fillId="0" borderId="9" xfId="1" applyFont="1" applyBorder="1" applyAlignment="1">
      <alignment horizontal="center" vertical="center" textRotation="255"/>
    </xf>
    <xf numFmtId="0" fontId="7" fillId="0" borderId="5" xfId="1" applyFont="1" applyBorder="1" applyAlignment="1">
      <alignment horizontal="center" vertical="center" textRotation="255"/>
    </xf>
    <xf numFmtId="0" fontId="68" fillId="3" borderId="28" xfId="1" applyFont="1" applyFill="1" applyBorder="1" applyAlignment="1">
      <alignment horizontal="center" vertical="center" shrinkToFit="1"/>
    </xf>
    <xf numFmtId="0" fontId="68" fillId="3" borderId="141" xfId="1" applyFont="1" applyFill="1" applyBorder="1" applyAlignment="1">
      <alignment horizontal="center" vertical="center" shrinkToFit="1"/>
    </xf>
    <xf numFmtId="0" fontId="68" fillId="3" borderId="142" xfId="1" applyFont="1" applyFill="1" applyBorder="1" applyAlignment="1">
      <alignment horizontal="center" vertical="center" shrinkToFit="1"/>
    </xf>
    <xf numFmtId="0" fontId="68" fillId="3" borderId="142" xfId="1" applyFont="1" applyFill="1" applyBorder="1" applyAlignment="1">
      <alignment horizontal="center" vertical="center"/>
    </xf>
    <xf numFmtId="0" fontId="68" fillId="3" borderId="28" xfId="1" applyFont="1" applyFill="1" applyBorder="1" applyAlignment="1">
      <alignment horizontal="center" vertical="center"/>
    </xf>
    <xf numFmtId="0" fontId="68" fillId="3" borderId="27" xfId="1" applyFont="1" applyFill="1" applyBorder="1" applyAlignment="1">
      <alignment horizontal="center" vertical="center"/>
    </xf>
    <xf numFmtId="0" fontId="68" fillId="0" borderId="28" xfId="1" applyFont="1" applyBorder="1" applyAlignment="1">
      <alignment horizontal="center" vertical="center"/>
    </xf>
    <xf numFmtId="0" fontId="68" fillId="0" borderId="141" xfId="1" applyFont="1" applyBorder="1" applyAlignment="1">
      <alignment horizontal="center" vertical="center"/>
    </xf>
    <xf numFmtId="194" fontId="68" fillId="0" borderId="142" xfId="1" applyNumberFormat="1" applyFont="1" applyBorder="1" applyAlignment="1">
      <alignment horizontal="center" vertical="center"/>
    </xf>
    <xf numFmtId="194" fontId="68" fillId="0" borderId="28" xfId="1" applyNumberFormat="1" applyFont="1" applyBorder="1" applyAlignment="1">
      <alignment horizontal="center" vertical="center"/>
    </xf>
    <xf numFmtId="194" fontId="68" fillId="0" borderId="141" xfId="1" applyNumberFormat="1" applyFont="1" applyBorder="1" applyAlignment="1">
      <alignment horizontal="center" vertical="center"/>
    </xf>
    <xf numFmtId="177" fontId="6" fillId="0" borderId="146" xfId="1" applyNumberFormat="1" applyFont="1" applyBorder="1" applyAlignment="1">
      <alignment horizontal="center" vertical="center"/>
    </xf>
    <xf numFmtId="177" fontId="6" fillId="0" borderId="147" xfId="1" applyNumberFormat="1" applyFont="1" applyBorder="1" applyAlignment="1">
      <alignment horizontal="center" vertical="center"/>
    </xf>
    <xf numFmtId="0" fontId="68" fillId="0" borderId="36" xfId="1" applyFont="1" applyBorder="1" applyAlignment="1">
      <alignment horizontal="center" vertical="center"/>
    </xf>
    <xf numFmtId="0" fontId="68" fillId="0" borderId="37" xfId="1" applyFont="1" applyBorder="1" applyAlignment="1">
      <alignment horizontal="center" vertical="center"/>
    </xf>
    <xf numFmtId="194" fontId="68" fillId="0" borderId="38" xfId="1" applyNumberFormat="1" applyFont="1" applyBorder="1" applyAlignment="1">
      <alignment horizontal="center" vertical="center"/>
    </xf>
    <xf numFmtId="194" fontId="68" fillId="0" borderId="36" xfId="1" applyNumberFormat="1" applyFont="1" applyBorder="1" applyAlignment="1">
      <alignment horizontal="center" vertical="center"/>
    </xf>
    <xf numFmtId="194" fontId="68" fillId="0" borderId="37" xfId="1" applyNumberFormat="1" applyFont="1" applyBorder="1" applyAlignment="1">
      <alignment horizontal="center" vertical="center"/>
    </xf>
    <xf numFmtId="194" fontId="68" fillId="0" borderId="132" xfId="1" applyNumberFormat="1" applyFont="1" applyBorder="1" applyAlignment="1">
      <alignment horizontal="center" vertical="center" shrinkToFit="1"/>
    </xf>
    <xf numFmtId="194" fontId="68" fillId="0" borderId="133" xfId="1" applyNumberFormat="1" applyFont="1" applyBorder="1" applyAlignment="1">
      <alignment horizontal="center" vertical="center" shrinkToFit="1"/>
    </xf>
    <xf numFmtId="194" fontId="68" fillId="0" borderId="134" xfId="1" applyNumberFormat="1" applyFont="1" applyBorder="1" applyAlignment="1">
      <alignment horizontal="center" vertical="center" shrinkToFit="1"/>
    </xf>
    <xf numFmtId="0" fontId="68" fillId="3" borderId="11" xfId="1" applyFont="1" applyFill="1" applyBorder="1" applyAlignment="1">
      <alignment horizontal="center" vertical="center" shrinkToFit="1"/>
    </xf>
    <xf numFmtId="0" fontId="68" fillId="3" borderId="13" xfId="1" applyFont="1" applyFill="1" applyBorder="1" applyAlignment="1">
      <alignment horizontal="center" vertical="center" shrinkToFit="1"/>
    </xf>
    <xf numFmtId="0" fontId="68" fillId="3" borderId="12" xfId="1" applyFont="1" applyFill="1" applyBorder="1" applyAlignment="1">
      <alignment horizontal="center" vertical="center" shrinkToFit="1"/>
    </xf>
    <xf numFmtId="0" fontId="68" fillId="3" borderId="38" xfId="1" applyFont="1" applyFill="1" applyBorder="1" applyAlignment="1">
      <alignment horizontal="center" vertical="center"/>
    </xf>
    <xf numFmtId="0" fontId="68" fillId="3" borderId="36" xfId="1" applyFont="1" applyFill="1" applyBorder="1" applyAlignment="1">
      <alignment horizontal="center" vertical="center"/>
    </xf>
    <xf numFmtId="0" fontId="68" fillId="3" borderId="39" xfId="1" applyFont="1" applyFill="1" applyBorder="1" applyAlignment="1">
      <alignment horizontal="center" vertical="center"/>
    </xf>
    <xf numFmtId="0" fontId="68" fillId="0" borderId="11" xfId="1" applyFont="1" applyBorder="1" applyAlignment="1">
      <alignment horizontal="center" vertical="center"/>
    </xf>
    <xf numFmtId="0" fontId="68" fillId="0" borderId="13" xfId="1" applyFont="1" applyBorder="1" applyAlignment="1">
      <alignment horizontal="center" vertical="center"/>
    </xf>
    <xf numFmtId="194" fontId="68" fillId="0" borderId="12" xfId="1" applyNumberFormat="1" applyFont="1" applyBorder="1" applyAlignment="1">
      <alignment horizontal="center" vertical="center"/>
    </xf>
    <xf numFmtId="194" fontId="68" fillId="0" borderId="11" xfId="1" applyNumberFormat="1" applyFont="1" applyBorder="1" applyAlignment="1">
      <alignment horizontal="center" vertical="center"/>
    </xf>
    <xf numFmtId="194" fontId="68" fillId="0" borderId="13" xfId="1" applyNumberFormat="1" applyFont="1" applyBorder="1" applyAlignment="1">
      <alignment horizontal="center" vertical="center"/>
    </xf>
    <xf numFmtId="194" fontId="68" fillId="0" borderId="151" xfId="1" applyNumberFormat="1" applyFont="1" applyBorder="1" applyAlignment="1">
      <alignment horizontal="center" vertical="center" shrinkToFit="1"/>
    </xf>
    <xf numFmtId="194" fontId="68" fillId="0" borderId="152" xfId="1" applyNumberFormat="1" applyFont="1" applyBorder="1" applyAlignment="1">
      <alignment horizontal="center" vertical="center" shrinkToFit="1"/>
    </xf>
    <xf numFmtId="194" fontId="68" fillId="0" borderId="153" xfId="1" applyNumberFormat="1" applyFont="1" applyBorder="1" applyAlignment="1">
      <alignment horizontal="center" vertical="center" shrinkToFit="1"/>
    </xf>
    <xf numFmtId="0" fontId="68" fillId="3" borderId="24" xfId="1" applyFont="1" applyFill="1" applyBorder="1" applyAlignment="1">
      <alignment horizontal="center" vertical="center" shrinkToFit="1"/>
    </xf>
    <xf numFmtId="0" fontId="68" fillId="3" borderId="23" xfId="1" applyFont="1" applyFill="1" applyBorder="1" applyAlignment="1">
      <alignment horizontal="center" vertical="center" shrinkToFit="1"/>
    </xf>
    <xf numFmtId="0" fontId="6" fillId="0" borderId="142" xfId="1" applyFont="1" applyBorder="1" applyAlignment="1">
      <alignment horizontal="center" vertical="center" shrinkToFit="1"/>
    </xf>
    <xf numFmtId="0" fontId="6" fillId="0" borderId="28" xfId="1" applyFont="1" applyBorder="1" applyAlignment="1">
      <alignment horizontal="center" vertical="center" shrinkToFit="1"/>
    </xf>
    <xf numFmtId="0" fontId="6" fillId="0" borderId="27" xfId="1" applyFont="1" applyBorder="1" applyAlignment="1">
      <alignment horizontal="center" vertical="center" shrinkToFit="1"/>
    </xf>
    <xf numFmtId="0" fontId="10" fillId="0" borderId="62" xfId="1" applyFont="1" applyBorder="1" applyAlignment="1">
      <alignment horizontal="center" vertical="center" textRotation="255" wrapText="1"/>
    </xf>
    <xf numFmtId="0" fontId="10" fillId="0" borderId="63" xfId="1" applyFont="1" applyBorder="1" applyAlignment="1">
      <alignment horizontal="center" vertical="center" textRotation="255"/>
    </xf>
    <xf numFmtId="0" fontId="68" fillId="3" borderId="31" xfId="1" applyFont="1" applyFill="1" applyBorder="1" applyAlignment="1">
      <alignment horizontal="center" vertical="center" shrinkToFit="1"/>
    </xf>
    <xf numFmtId="0" fontId="68" fillId="3" borderId="32" xfId="1" applyFont="1" applyFill="1" applyBorder="1" applyAlignment="1">
      <alignment horizontal="center" vertical="center" shrinkToFit="1"/>
    </xf>
    <xf numFmtId="0" fontId="68" fillId="3" borderId="33" xfId="1" applyFont="1" applyFill="1" applyBorder="1" applyAlignment="1">
      <alignment horizontal="center" vertical="center" shrinkToFit="1"/>
    </xf>
    <xf numFmtId="0" fontId="68" fillId="3" borderId="33" xfId="1" applyFont="1" applyFill="1" applyBorder="1" applyAlignment="1">
      <alignment horizontal="center" vertical="center"/>
    </xf>
    <xf numFmtId="0" fontId="68" fillId="3" borderId="31" xfId="1" applyFont="1" applyFill="1" applyBorder="1" applyAlignment="1">
      <alignment horizontal="center" vertical="center"/>
    </xf>
    <xf numFmtId="0" fontId="68" fillId="3" borderId="34" xfId="1" applyFont="1" applyFill="1" applyBorder="1" applyAlignment="1">
      <alignment horizontal="center" vertical="center"/>
    </xf>
    <xf numFmtId="0" fontId="68" fillId="0" borderId="31" xfId="1" applyFont="1" applyBorder="1" applyAlignment="1">
      <alignment horizontal="center" vertical="center"/>
    </xf>
    <xf numFmtId="0" fontId="68" fillId="0" borderId="32" xfId="1" applyFont="1" applyBorder="1" applyAlignment="1">
      <alignment horizontal="center" vertical="center"/>
    </xf>
    <xf numFmtId="194" fontId="68" fillId="0" borderId="33" xfId="1" applyNumberFormat="1" applyFont="1" applyBorder="1" applyAlignment="1">
      <alignment horizontal="center" vertical="center"/>
    </xf>
    <xf numFmtId="194" fontId="68" fillId="0" borderId="31" xfId="1" applyNumberFormat="1" applyFont="1" applyBorder="1" applyAlignment="1">
      <alignment horizontal="center" vertical="center"/>
    </xf>
    <xf numFmtId="194" fontId="68" fillId="0" borderId="32" xfId="1" applyNumberFormat="1" applyFont="1" applyBorder="1" applyAlignment="1">
      <alignment horizontal="center" vertical="center"/>
    </xf>
    <xf numFmtId="194" fontId="68" fillId="0" borderId="148" xfId="1" applyNumberFormat="1" applyFont="1" applyBorder="1" applyAlignment="1">
      <alignment horizontal="center" vertical="center" shrinkToFit="1"/>
    </xf>
    <xf numFmtId="194" fontId="68" fillId="0" borderId="149" xfId="1" applyNumberFormat="1" applyFont="1" applyBorder="1" applyAlignment="1">
      <alignment horizontal="center" vertical="center" shrinkToFit="1"/>
    </xf>
    <xf numFmtId="194" fontId="68" fillId="0" borderId="150" xfId="1" applyNumberFormat="1" applyFont="1" applyBorder="1" applyAlignment="1">
      <alignment horizontal="center" vertical="center" shrinkToFit="1"/>
    </xf>
    <xf numFmtId="0" fontId="6" fillId="0" borderId="33" xfId="1" applyFont="1" applyBorder="1" applyAlignment="1">
      <alignment horizontal="center" vertical="center" shrinkToFit="1"/>
    </xf>
    <xf numFmtId="0" fontId="6" fillId="0" borderId="31" xfId="1" applyFont="1" applyBorder="1" applyAlignment="1">
      <alignment horizontal="center" vertical="center" shrinkToFit="1"/>
    </xf>
    <xf numFmtId="0" fontId="6" fillId="0" borderId="34" xfId="1" applyFont="1" applyBorder="1" applyAlignment="1">
      <alignment horizontal="center" vertical="center" shrinkToFit="1"/>
    </xf>
    <xf numFmtId="0" fontId="68" fillId="3" borderId="36" xfId="1" applyFont="1" applyFill="1" applyBorder="1" applyAlignment="1">
      <alignment horizontal="center" vertical="center" shrinkToFit="1"/>
    </xf>
    <xf numFmtId="0" fontId="68" fillId="3" borderId="37" xfId="1" applyFont="1" applyFill="1" applyBorder="1" applyAlignment="1">
      <alignment horizontal="center" vertical="center" shrinkToFit="1"/>
    </xf>
    <xf numFmtId="0" fontId="68" fillId="3" borderId="38" xfId="1" applyFont="1" applyFill="1" applyBorder="1" applyAlignment="1">
      <alignment horizontal="center" vertical="center" shrinkToFit="1"/>
    </xf>
    <xf numFmtId="0" fontId="6" fillId="0" borderId="39" xfId="1" applyFont="1" applyBorder="1" applyAlignment="1">
      <alignment horizontal="center" vertical="center" shrinkToFit="1"/>
    </xf>
    <xf numFmtId="0" fontId="6" fillId="0" borderId="10" xfId="1" applyFont="1" applyBorder="1" applyAlignment="1">
      <alignment horizontal="center" vertical="center" shrinkToFit="1"/>
    </xf>
    <xf numFmtId="49" fontId="47" fillId="0" borderId="0" xfId="12" applyNumberFormat="1" applyFont="1" applyAlignment="1">
      <alignment horizontal="center" vertical="center"/>
    </xf>
    <xf numFmtId="0" fontId="7" fillId="0" borderId="22" xfId="1" applyFont="1" applyBorder="1" applyAlignment="1">
      <alignment horizontal="center" vertical="center" textRotation="255"/>
    </xf>
    <xf numFmtId="0" fontId="68" fillId="3" borderId="26" xfId="1" applyFont="1" applyFill="1" applyBorder="1" applyAlignment="1">
      <alignment horizontal="center" vertical="center" shrinkToFit="1"/>
    </xf>
    <xf numFmtId="0" fontId="68" fillId="3" borderId="25" xfId="1" applyFont="1" applyFill="1" applyBorder="1" applyAlignment="1">
      <alignment horizontal="center" vertical="center" shrinkToFit="1"/>
    </xf>
    <xf numFmtId="0" fontId="68" fillId="0" borderId="25" xfId="1" applyFont="1" applyBorder="1" applyAlignment="1">
      <alignment horizontal="center" vertical="center"/>
    </xf>
    <xf numFmtId="194" fontId="68" fillId="0" borderId="25" xfId="1" applyNumberFormat="1" applyFont="1" applyBorder="1" applyAlignment="1">
      <alignment horizontal="center" vertical="center"/>
    </xf>
    <xf numFmtId="0" fontId="68" fillId="0" borderId="23" xfId="1" applyFont="1" applyBorder="1" applyAlignment="1">
      <alignment horizontal="center" vertical="center"/>
    </xf>
    <xf numFmtId="194" fontId="68" fillId="0" borderId="23" xfId="1" applyNumberFormat="1" applyFont="1" applyBorder="1" applyAlignment="1">
      <alignment horizontal="center" vertical="center"/>
    </xf>
    <xf numFmtId="192" fontId="68" fillId="0" borderId="20" xfId="1" applyNumberFormat="1" applyFont="1" applyBorder="1" applyAlignment="1">
      <alignment horizontal="center" vertical="center" shrinkToFit="1"/>
    </xf>
    <xf numFmtId="192" fontId="68" fillId="0" borderId="19" xfId="1" applyNumberFormat="1" applyFont="1" applyBorder="1" applyAlignment="1">
      <alignment horizontal="center" vertical="center" shrinkToFit="1"/>
    </xf>
    <xf numFmtId="192" fontId="68" fillId="0" borderId="21" xfId="1" applyNumberFormat="1" applyFont="1" applyBorder="1" applyAlignment="1">
      <alignment horizontal="center" vertical="center" shrinkToFit="1"/>
    </xf>
    <xf numFmtId="192" fontId="68" fillId="0" borderId="7" xfId="1" applyNumberFormat="1" applyFont="1" applyBorder="1" applyAlignment="1">
      <alignment horizontal="center" vertical="center" shrinkToFit="1"/>
    </xf>
    <xf numFmtId="192" fontId="68" fillId="0" borderId="0" xfId="1" applyNumberFormat="1" applyFont="1" applyAlignment="1">
      <alignment horizontal="center" vertical="center" shrinkToFit="1"/>
    </xf>
    <xf numFmtId="192" fontId="68" fillId="0" borderId="8" xfId="1" applyNumberFormat="1" applyFont="1" applyBorder="1" applyAlignment="1">
      <alignment horizontal="center" vertical="center" shrinkToFit="1"/>
    </xf>
    <xf numFmtId="192" fontId="68" fillId="0" borderId="3" xfId="1" applyNumberFormat="1" applyFont="1" applyBorder="1" applyAlignment="1">
      <alignment horizontal="center" vertical="center" shrinkToFit="1"/>
    </xf>
    <xf numFmtId="192" fontId="68" fillId="0" borderId="2" xfId="1" applyNumberFormat="1" applyFont="1" applyBorder="1" applyAlignment="1">
      <alignment horizontal="center" vertical="center" shrinkToFit="1"/>
    </xf>
    <xf numFmtId="192" fontId="68" fillId="0" borderId="4" xfId="1" applyNumberFormat="1" applyFont="1" applyBorder="1" applyAlignment="1">
      <alignment horizontal="center" vertical="center" shrinkToFit="1"/>
    </xf>
    <xf numFmtId="187" fontId="6" fillId="0" borderId="20" xfId="1" applyNumberFormat="1" applyFont="1" applyBorder="1" applyAlignment="1">
      <alignment horizontal="center" vertical="center" shrinkToFit="1"/>
    </xf>
    <xf numFmtId="187" fontId="6" fillId="0" borderId="19" xfId="1" applyNumberFormat="1" applyFont="1" applyBorder="1" applyAlignment="1">
      <alignment horizontal="center" vertical="center" shrinkToFit="1"/>
    </xf>
    <xf numFmtId="187" fontId="6" fillId="0" borderId="21" xfId="1" applyNumberFormat="1" applyFont="1" applyBorder="1" applyAlignment="1">
      <alignment horizontal="center" vertical="center" shrinkToFit="1"/>
    </xf>
    <xf numFmtId="187" fontId="6" fillId="0" borderId="7" xfId="1" applyNumberFormat="1" applyFont="1" applyBorder="1" applyAlignment="1">
      <alignment horizontal="center" vertical="center" shrinkToFit="1"/>
    </xf>
    <xf numFmtId="187" fontId="6" fillId="0" borderId="0" xfId="1" applyNumberFormat="1" applyFont="1" applyAlignment="1">
      <alignment horizontal="center" vertical="center" shrinkToFit="1"/>
    </xf>
    <xf numFmtId="187" fontId="6" fillId="0" borderId="8" xfId="1" applyNumberFormat="1" applyFont="1" applyBorder="1" applyAlignment="1">
      <alignment horizontal="center" vertical="center" shrinkToFit="1"/>
    </xf>
    <xf numFmtId="187" fontId="6" fillId="0" borderId="3" xfId="1" applyNumberFormat="1" applyFont="1" applyBorder="1" applyAlignment="1">
      <alignment horizontal="center" vertical="center" shrinkToFit="1"/>
    </xf>
    <xf numFmtId="187" fontId="6" fillId="0" borderId="2" xfId="1" applyNumberFormat="1" applyFont="1" applyBorder="1" applyAlignment="1">
      <alignment horizontal="center" vertical="center" shrinkToFit="1"/>
    </xf>
    <xf numFmtId="187" fontId="6" fillId="0" borderId="4" xfId="1" applyNumberFormat="1" applyFont="1" applyBorder="1" applyAlignment="1">
      <alignment horizontal="center" vertical="center" shrinkToFit="1"/>
    </xf>
    <xf numFmtId="0" fontId="6" fillId="0" borderId="78" xfId="1" applyFont="1" applyBorder="1" applyAlignment="1">
      <alignment horizontal="center" vertical="center" shrinkToFit="1"/>
    </xf>
    <xf numFmtId="0" fontId="6" fillId="0" borderId="70" xfId="1" applyFont="1" applyBorder="1" applyAlignment="1">
      <alignment horizontal="center" vertical="center" shrinkToFit="1"/>
    </xf>
    <xf numFmtId="0" fontId="6" fillId="0" borderId="154" xfId="1" applyFont="1" applyBorder="1" applyAlignment="1">
      <alignment horizontal="center" vertical="center" shrinkToFit="1"/>
    </xf>
    <xf numFmtId="0" fontId="6" fillId="0" borderId="23" xfId="1" applyFont="1" applyBorder="1" applyAlignment="1">
      <alignment horizontal="center" vertical="center" shrinkToFit="1"/>
    </xf>
    <xf numFmtId="0" fontId="6" fillId="0" borderId="40" xfId="1" applyFont="1" applyBorder="1" applyAlignment="1">
      <alignment horizontal="center" vertical="center" shrinkToFit="1"/>
    </xf>
    <xf numFmtId="0" fontId="6" fillId="0" borderId="53" xfId="1" applyFont="1" applyBorder="1" applyAlignment="1">
      <alignment horizontal="center" vertical="center" shrinkToFit="1"/>
    </xf>
    <xf numFmtId="0" fontId="6" fillId="0" borderId="45" xfId="1" applyFont="1" applyBorder="1" applyAlignment="1">
      <alignment horizontal="center" vertical="center" shrinkToFit="1"/>
    </xf>
    <xf numFmtId="0" fontId="6" fillId="0" borderId="43" xfId="1" applyFont="1" applyBorder="1" applyAlignment="1">
      <alignment horizontal="center" vertical="center" shrinkToFit="1"/>
    </xf>
    <xf numFmtId="0" fontId="68" fillId="0" borderId="79" xfId="1" applyFont="1" applyBorder="1" applyAlignment="1">
      <alignment horizontal="center" vertical="center"/>
    </xf>
    <xf numFmtId="0" fontId="68" fillId="0" borderId="80" xfId="1" applyFont="1" applyBorder="1" applyAlignment="1">
      <alignment horizontal="center" vertical="center"/>
    </xf>
    <xf numFmtId="194" fontId="68" fillId="0" borderId="80" xfId="1" applyNumberFormat="1" applyFont="1" applyBorder="1" applyAlignment="1">
      <alignment horizontal="center" vertical="center"/>
    </xf>
    <xf numFmtId="177" fontId="6" fillId="0" borderId="7" xfId="1" applyNumberFormat="1" applyFont="1" applyBorder="1" applyAlignment="1">
      <alignment horizontal="center" vertical="center" shrinkToFit="1"/>
    </xf>
    <xf numFmtId="177" fontId="6" fillId="0" borderId="0" xfId="1" applyNumberFormat="1" applyFont="1" applyAlignment="1">
      <alignment horizontal="center" vertical="center" shrinkToFit="1"/>
    </xf>
    <xf numFmtId="177" fontId="6" fillId="0" borderId="8" xfId="1" applyNumberFormat="1" applyFont="1" applyBorder="1" applyAlignment="1">
      <alignment horizontal="center" vertical="center" shrinkToFit="1"/>
    </xf>
    <xf numFmtId="0" fontId="68" fillId="3" borderId="124" xfId="1" applyFont="1" applyFill="1" applyBorder="1" applyAlignment="1">
      <alignment horizontal="center" vertical="center" shrinkToFit="1"/>
    </xf>
    <xf numFmtId="0" fontId="68" fillId="3" borderId="48" xfId="1" applyFont="1" applyFill="1" applyBorder="1" applyAlignment="1">
      <alignment horizontal="center" vertical="center" shrinkToFit="1"/>
    </xf>
    <xf numFmtId="0" fontId="68" fillId="3" borderId="12" xfId="1" applyFont="1" applyFill="1" applyBorder="1" applyAlignment="1">
      <alignment horizontal="center" vertical="center"/>
    </xf>
    <xf numFmtId="0" fontId="68" fillId="3" borderId="11" xfId="1" applyFont="1" applyFill="1" applyBorder="1" applyAlignment="1">
      <alignment horizontal="center" vertical="center"/>
    </xf>
    <xf numFmtId="0" fontId="68" fillId="3" borderId="10" xfId="1" applyFont="1" applyFill="1" applyBorder="1" applyAlignment="1">
      <alignment horizontal="center" vertical="center"/>
    </xf>
    <xf numFmtId="0" fontId="68" fillId="0" borderId="46" xfId="1" applyFont="1" applyBorder="1" applyAlignment="1">
      <alignment horizontal="center" vertical="center"/>
    </xf>
    <xf numFmtId="0" fontId="68" fillId="0" borderId="42" xfId="1" applyFont="1" applyBorder="1" applyAlignment="1">
      <alignment horizontal="center" vertical="center"/>
    </xf>
    <xf numFmtId="194" fontId="68" fillId="0" borderId="42" xfId="1" applyNumberFormat="1" applyFont="1" applyBorder="1" applyAlignment="1">
      <alignment horizontal="center" vertical="center"/>
    </xf>
    <xf numFmtId="0" fontId="6" fillId="0" borderId="29" xfId="1" applyFont="1" applyBorder="1" applyAlignment="1">
      <alignment horizontal="center" vertical="center"/>
    </xf>
    <xf numFmtId="0" fontId="6" fillId="0" borderId="28" xfId="1" applyFont="1" applyBorder="1" applyAlignment="1">
      <alignment horizontal="center" vertical="center"/>
    </xf>
    <xf numFmtId="0" fontId="6" fillId="0" borderId="27" xfId="1" applyFont="1" applyBorder="1" applyAlignment="1">
      <alignment horizontal="center" vertical="center"/>
    </xf>
    <xf numFmtId="0" fontId="68" fillId="0" borderId="144" xfId="1" applyFont="1" applyBorder="1" applyAlignment="1">
      <alignment horizontal="center" vertical="center"/>
    </xf>
    <xf numFmtId="194" fontId="68" fillId="0" borderId="144" xfId="1" applyNumberFormat="1" applyFont="1" applyBorder="1" applyAlignment="1">
      <alignment horizontal="center" vertical="center" shrinkToFit="1"/>
    </xf>
    <xf numFmtId="194" fontId="68" fillId="0" borderId="157" xfId="1" applyNumberFormat="1" applyFont="1" applyBorder="1" applyAlignment="1">
      <alignment horizontal="center" vertical="center"/>
    </xf>
    <xf numFmtId="194" fontId="68" fillId="0" borderId="158" xfId="1" applyNumberFormat="1" applyFont="1" applyBorder="1" applyAlignment="1">
      <alignment horizontal="center" vertical="center"/>
    </xf>
    <xf numFmtId="194" fontId="68" fillId="0" borderId="159" xfId="1" applyNumberFormat="1" applyFont="1" applyBorder="1" applyAlignment="1">
      <alignment horizontal="center" vertical="center"/>
    </xf>
    <xf numFmtId="177" fontId="6" fillId="0" borderId="157" xfId="1" applyNumberFormat="1" applyFont="1" applyBorder="1" applyAlignment="1">
      <alignment horizontal="center" vertical="center"/>
    </xf>
    <xf numFmtId="177" fontId="6" fillId="0" borderId="158" xfId="1" applyNumberFormat="1" applyFont="1" applyBorder="1" applyAlignment="1">
      <alignment horizontal="center" vertical="center"/>
    </xf>
    <xf numFmtId="0" fontId="6" fillId="0" borderId="155" xfId="1" applyFont="1" applyBorder="1" applyAlignment="1">
      <alignment horizontal="center" vertical="center"/>
    </xf>
    <xf numFmtId="0" fontId="6" fillId="0" borderId="156" xfId="1" applyFont="1" applyBorder="1" applyAlignment="1">
      <alignment horizontal="center" vertical="center"/>
    </xf>
    <xf numFmtId="0" fontId="6" fillId="0" borderId="48" xfId="1" applyFont="1" applyBorder="1" applyAlignment="1">
      <alignment horizontal="center" vertical="center" shrinkToFit="1"/>
    </xf>
    <xf numFmtId="0" fontId="6" fillId="0" borderId="125" xfId="1" applyFont="1" applyBorder="1" applyAlignment="1">
      <alignment horizontal="center" vertical="center" shrinkToFit="1"/>
    </xf>
    <xf numFmtId="192" fontId="68" fillId="0" borderId="144" xfId="1" applyNumberFormat="1" applyFont="1" applyBorder="1" applyAlignment="1">
      <alignment horizontal="center" vertical="center"/>
    </xf>
    <xf numFmtId="187" fontId="6" fillId="0" borderId="144" xfId="1" applyNumberFormat="1" applyFont="1" applyBorder="1" applyAlignment="1">
      <alignment horizontal="center" vertical="center"/>
    </xf>
    <xf numFmtId="0" fontId="6" fillId="0" borderId="144" xfId="1" applyFont="1" applyBorder="1" applyAlignment="1">
      <alignment horizontal="center" vertical="center"/>
    </xf>
    <xf numFmtId="0" fontId="6" fillId="3" borderId="46" xfId="1" applyFont="1" applyFill="1" applyBorder="1" applyAlignment="1">
      <alignment horizontal="center" vertical="center" shrinkToFit="1"/>
    </xf>
    <xf numFmtId="0" fontId="6" fillId="3" borderId="42" xfId="1" applyFont="1" applyFill="1" applyBorder="1" applyAlignment="1">
      <alignment horizontal="center" vertical="center" shrinkToFit="1"/>
    </xf>
    <xf numFmtId="0" fontId="68" fillId="3" borderId="42" xfId="1" applyFont="1" applyFill="1" applyBorder="1" applyAlignment="1">
      <alignment horizontal="center" vertical="center" shrinkToFit="1"/>
    </xf>
    <xf numFmtId="0" fontId="68" fillId="3" borderId="53" xfId="1" applyFont="1" applyFill="1" applyBorder="1" applyAlignment="1">
      <alignment horizontal="center" vertical="center"/>
    </xf>
    <xf numFmtId="0" fontId="68" fillId="3" borderId="45" xfId="1" applyFont="1" applyFill="1" applyBorder="1" applyAlignment="1">
      <alignment horizontal="center" vertical="center"/>
    </xf>
    <xf numFmtId="0" fontId="68" fillId="3" borderId="43" xfId="1" applyFont="1" applyFill="1" applyBorder="1" applyAlignment="1">
      <alignment horizontal="center" vertical="center"/>
    </xf>
    <xf numFmtId="0" fontId="68" fillId="0" borderId="48" xfId="1" applyFont="1" applyBorder="1" applyAlignment="1">
      <alignment horizontal="center" vertical="center"/>
    </xf>
    <xf numFmtId="194" fontId="68" fillId="0" borderId="48" xfId="1" applyNumberFormat="1" applyFont="1" applyBorder="1" applyAlignment="1">
      <alignment horizontal="center" vertical="center"/>
    </xf>
    <xf numFmtId="0" fontId="7" fillId="0" borderId="59" xfId="1" applyFont="1" applyBorder="1" applyAlignment="1">
      <alignment horizontal="center" vertical="center" textRotation="255"/>
    </xf>
    <xf numFmtId="0" fontId="7" fillId="0" borderId="60" xfId="1" applyFont="1" applyBorder="1" applyAlignment="1">
      <alignment horizontal="center" vertical="center" textRotation="255"/>
    </xf>
    <xf numFmtId="0" fontId="7" fillId="0" borderId="61" xfId="1" applyFont="1" applyBorder="1" applyAlignment="1">
      <alignment horizontal="center" vertical="center" textRotation="255"/>
    </xf>
    <xf numFmtId="0" fontId="68" fillId="3" borderId="29" xfId="1" applyFont="1" applyFill="1" applyBorder="1" applyAlignment="1">
      <alignment horizontal="center" vertical="center"/>
    </xf>
    <xf numFmtId="0" fontId="6" fillId="0" borderId="26" xfId="1" applyFont="1" applyBorder="1" applyAlignment="1">
      <alignment horizontal="center" vertical="center" wrapText="1"/>
    </xf>
    <xf numFmtId="0" fontId="6" fillId="0" borderId="25" xfId="1" applyFont="1" applyBorder="1" applyAlignment="1">
      <alignment horizontal="center" vertical="center" wrapText="1"/>
    </xf>
    <xf numFmtId="0" fontId="6" fillId="0" borderId="41" xfId="1" applyFont="1" applyBorder="1" applyAlignment="1">
      <alignment horizontal="center" vertical="center" wrapText="1"/>
    </xf>
    <xf numFmtId="0" fontId="6" fillId="0" borderId="42" xfId="1" applyFont="1" applyBorder="1" applyAlignment="1">
      <alignment horizontal="center" vertical="center" wrapText="1"/>
    </xf>
    <xf numFmtId="0" fontId="6" fillId="0" borderId="42" xfId="1" applyFont="1" applyBorder="1" applyAlignment="1">
      <alignment horizontal="center" vertical="center"/>
    </xf>
    <xf numFmtId="0" fontId="6" fillId="0" borderId="47" xfId="1" applyFont="1" applyBorder="1" applyAlignment="1">
      <alignment horizontal="center" vertical="center"/>
    </xf>
    <xf numFmtId="0" fontId="68" fillId="3" borderId="25" xfId="1" applyFont="1" applyFill="1" applyBorder="1" applyAlignment="1">
      <alignment horizontal="center" vertical="center"/>
    </xf>
    <xf numFmtId="0" fontId="68" fillId="3" borderId="54" xfId="1" applyFont="1" applyFill="1" applyBorder="1" applyAlignment="1">
      <alignment horizontal="center" vertical="center"/>
    </xf>
    <xf numFmtId="0" fontId="68" fillId="0" borderId="16" xfId="1" applyFont="1" applyBorder="1" applyAlignment="1">
      <alignment horizontal="center" vertical="center"/>
    </xf>
    <xf numFmtId="194" fontId="68" fillId="0" borderId="78" xfId="1" applyNumberFormat="1" applyFont="1" applyBorder="1" applyAlignment="1">
      <alignment horizontal="center" vertical="center"/>
    </xf>
    <xf numFmtId="187" fontId="6" fillId="0" borderId="80" xfId="1" applyNumberFormat="1" applyFont="1" applyBorder="1" applyAlignment="1">
      <alignment horizontal="center" vertical="center" shrinkToFit="1"/>
    </xf>
    <xf numFmtId="187" fontId="6" fillId="0" borderId="23" xfId="1" applyNumberFormat="1" applyFont="1" applyBorder="1" applyAlignment="1">
      <alignment horizontal="center" vertical="center" shrinkToFit="1"/>
    </xf>
    <xf numFmtId="187" fontId="6" fillId="0" borderId="48" xfId="1" applyNumberFormat="1" applyFont="1" applyBorder="1" applyAlignment="1">
      <alignment horizontal="center" vertical="center" shrinkToFit="1"/>
    </xf>
    <xf numFmtId="0" fontId="68" fillId="0" borderId="24" xfId="1" applyFont="1" applyBorder="1" applyAlignment="1">
      <alignment horizontal="center" vertical="center"/>
    </xf>
    <xf numFmtId="0" fontId="68" fillId="0" borderId="52" xfId="1" applyFont="1" applyBorder="1" applyAlignment="1">
      <alignment horizontal="center" vertical="center"/>
    </xf>
    <xf numFmtId="0" fontId="68" fillId="0" borderId="51" xfId="1" applyFont="1" applyBorder="1" applyAlignment="1">
      <alignment horizontal="center" vertical="center"/>
    </xf>
    <xf numFmtId="194" fontId="68" fillId="0" borderId="51" xfId="1" applyNumberFormat="1" applyFont="1" applyBorder="1" applyAlignment="1">
      <alignment horizontal="center" vertical="center" shrinkToFit="1"/>
    </xf>
    <xf numFmtId="194" fontId="68" fillId="0" borderId="20" xfId="1" applyNumberFormat="1" applyFont="1" applyBorder="1" applyAlignment="1">
      <alignment horizontal="center" vertical="center" shrinkToFit="1"/>
    </xf>
    <xf numFmtId="187" fontId="6" fillId="0" borderId="20" xfId="1" applyNumberFormat="1" applyFont="1" applyBorder="1" applyAlignment="1">
      <alignment horizontal="center" vertical="center"/>
    </xf>
    <xf numFmtId="187" fontId="6" fillId="0" borderId="19" xfId="1" applyNumberFormat="1" applyFont="1" applyBorder="1" applyAlignment="1">
      <alignment horizontal="center" vertical="center"/>
    </xf>
    <xf numFmtId="187" fontId="6" fillId="0" borderId="21" xfId="1" applyNumberFormat="1" applyFont="1" applyBorder="1" applyAlignment="1">
      <alignment horizontal="center" vertical="center"/>
    </xf>
    <xf numFmtId="0" fontId="6" fillId="0" borderId="80" xfId="1" applyFont="1" applyBorder="1" applyAlignment="1">
      <alignment horizontal="center" vertical="center" shrinkToFit="1"/>
    </xf>
    <xf numFmtId="0" fontId="6" fillId="0" borderId="55" xfId="1" applyFont="1" applyBorder="1" applyAlignment="1">
      <alignment horizontal="center" vertical="center" shrinkToFit="1"/>
    </xf>
    <xf numFmtId="0" fontId="68" fillId="3" borderId="23" xfId="1" applyFont="1" applyFill="1" applyBorder="1" applyAlignment="1">
      <alignment horizontal="center" vertical="center"/>
    </xf>
    <xf numFmtId="0" fontId="68" fillId="3" borderId="40" xfId="1" applyFont="1" applyFill="1" applyBorder="1" applyAlignment="1">
      <alignment horizontal="center" vertical="center"/>
    </xf>
    <xf numFmtId="0" fontId="6" fillId="0" borderId="160" xfId="1" applyFont="1" applyBorder="1" applyAlignment="1">
      <alignment horizontal="center" vertical="center"/>
    </xf>
    <xf numFmtId="0" fontId="6" fillId="0" borderId="161" xfId="1" applyFont="1" applyBorder="1" applyAlignment="1">
      <alignment horizontal="center" vertical="center"/>
    </xf>
    <xf numFmtId="0" fontId="68" fillId="0" borderId="29" xfId="1" applyFont="1" applyBorder="1" applyAlignment="1">
      <alignment horizontal="center" vertical="center"/>
    </xf>
    <xf numFmtId="0" fontId="68" fillId="0" borderId="27" xfId="1" applyFont="1" applyBorder="1" applyAlignment="1">
      <alignment horizontal="center" vertical="center"/>
    </xf>
    <xf numFmtId="0" fontId="68" fillId="3" borderId="41" xfId="1" applyFont="1" applyFill="1" applyBorder="1" applyAlignment="1">
      <alignment horizontal="center" vertical="center" shrinkToFit="1"/>
    </xf>
    <xf numFmtId="0" fontId="68" fillId="0" borderId="124" xfId="1" applyFont="1" applyBorder="1" applyAlignment="1">
      <alignment horizontal="center" vertical="center"/>
    </xf>
    <xf numFmtId="0" fontId="47" fillId="3" borderId="23" xfId="12" applyFont="1" applyFill="1" applyBorder="1" applyAlignment="1" applyProtection="1">
      <alignment horizontal="center" vertical="center" shrinkToFit="1"/>
      <protection locked="0"/>
    </xf>
    <xf numFmtId="0" fontId="47" fillId="3" borderId="38" xfId="12" applyFont="1" applyFill="1" applyBorder="1" applyAlignment="1">
      <alignment horizontal="center" vertical="center"/>
    </xf>
    <xf numFmtId="0" fontId="47" fillId="3" borderId="36" xfId="12" applyFont="1" applyFill="1" applyBorder="1" applyAlignment="1">
      <alignment horizontal="center" vertical="center"/>
    </xf>
    <xf numFmtId="0" fontId="47" fillId="3" borderId="37" xfId="12" applyFont="1" applyFill="1" applyBorder="1" applyAlignment="1">
      <alignment horizontal="center" vertical="center"/>
    </xf>
    <xf numFmtId="0" fontId="47" fillId="3" borderId="23" xfId="12" applyFont="1" applyFill="1" applyBorder="1" applyAlignment="1" applyProtection="1">
      <alignment horizontal="center" vertical="center"/>
      <protection locked="0"/>
    </xf>
    <xf numFmtId="0" fontId="47" fillId="3" borderId="38" xfId="12" applyFont="1" applyFill="1" applyBorder="1" applyAlignment="1" applyProtection="1">
      <alignment horizontal="center" vertical="center" shrinkToFit="1"/>
      <protection locked="0"/>
    </xf>
    <xf numFmtId="0" fontId="47" fillId="3" borderId="36" xfId="12" applyFont="1" applyFill="1" applyBorder="1" applyAlignment="1" applyProtection="1">
      <alignment horizontal="center" vertical="center" shrinkToFit="1"/>
      <protection locked="0"/>
    </xf>
    <xf numFmtId="0" fontId="47" fillId="3" borderId="37" xfId="12" applyFont="1" applyFill="1" applyBorder="1" applyAlignment="1" applyProtection="1">
      <alignment horizontal="center" vertical="center" shrinkToFit="1"/>
      <protection locked="0"/>
    </xf>
    <xf numFmtId="0" fontId="9" fillId="0" borderId="29" xfId="12" applyFont="1" applyBorder="1" applyAlignment="1">
      <alignment horizontal="center" vertical="center"/>
    </xf>
    <xf numFmtId="0" fontId="9" fillId="0" borderId="28" xfId="12" applyFont="1" applyBorder="1" applyAlignment="1">
      <alignment horizontal="center" vertical="center"/>
    </xf>
    <xf numFmtId="0" fontId="9" fillId="0" borderId="27" xfId="12" applyFont="1" applyBorder="1" applyAlignment="1">
      <alignment horizontal="center" vertical="center"/>
    </xf>
    <xf numFmtId="0" fontId="47" fillId="0" borderId="29" xfId="12" applyFont="1" applyBorder="1" applyAlignment="1">
      <alignment horizontal="center" vertical="center" shrinkToFit="1"/>
    </xf>
    <xf numFmtId="0" fontId="47" fillId="0" borderId="28" xfId="12" applyFont="1" applyBorder="1" applyAlignment="1">
      <alignment horizontal="center" vertical="center" shrinkToFit="1"/>
    </xf>
    <xf numFmtId="0" fontId="47" fillId="0" borderId="27" xfId="12" applyFont="1" applyBorder="1" applyAlignment="1">
      <alignment horizontal="center" vertical="center" shrinkToFit="1"/>
    </xf>
    <xf numFmtId="0" fontId="47" fillId="0" borderId="22" xfId="12" applyFont="1" applyBorder="1" applyAlignment="1">
      <alignment horizontal="center" vertical="center"/>
    </xf>
    <xf numFmtId="0" fontId="47" fillId="0" borderId="19" xfId="12" applyFont="1" applyBorder="1" applyAlignment="1">
      <alignment horizontal="center" vertical="center"/>
    </xf>
    <xf numFmtId="0" fontId="47" fillId="0" borderId="18" xfId="12" applyFont="1" applyBorder="1" applyAlignment="1">
      <alignment horizontal="center" vertical="center"/>
    </xf>
    <xf numFmtId="0" fontId="47" fillId="0" borderId="9" xfId="12" applyFont="1" applyBorder="1" applyAlignment="1">
      <alignment horizontal="center" vertical="center"/>
    </xf>
    <xf numFmtId="0" fontId="47" fillId="0" borderId="6" xfId="12" applyFont="1" applyBorder="1" applyAlignment="1">
      <alignment horizontal="center" vertical="center"/>
    </xf>
    <xf numFmtId="0" fontId="47" fillId="0" borderId="15" xfId="12" applyFont="1" applyBorder="1" applyAlignment="1">
      <alignment horizontal="center" vertical="center"/>
    </xf>
    <xf numFmtId="0" fontId="47" fillId="0" borderId="154" xfId="12" applyFont="1" applyBorder="1" applyAlignment="1">
      <alignment horizontal="center" vertical="center"/>
    </xf>
    <xf numFmtId="0" fontId="71" fillId="0" borderId="9" xfId="12" applyFont="1" applyBorder="1" applyAlignment="1">
      <alignment horizontal="center" vertical="center" shrinkToFit="1"/>
    </xf>
    <xf numFmtId="0" fontId="71" fillId="0" borderId="0" xfId="12" applyFont="1" applyAlignment="1">
      <alignment horizontal="center" vertical="center" shrinkToFit="1"/>
    </xf>
    <xf numFmtId="0" fontId="71" fillId="0" borderId="8" xfId="12" applyFont="1" applyBorder="1" applyAlignment="1">
      <alignment horizontal="center" vertical="center" shrinkToFit="1"/>
    </xf>
    <xf numFmtId="0" fontId="71" fillId="0" borderId="7" xfId="12" applyFont="1" applyBorder="1" applyAlignment="1">
      <alignment horizontal="center" vertical="center" shrinkToFit="1"/>
    </xf>
    <xf numFmtId="0" fontId="71" fillId="0" borderId="6" xfId="12" applyFont="1" applyBorder="1" applyAlignment="1">
      <alignment horizontal="center" vertical="center" shrinkToFit="1"/>
    </xf>
    <xf numFmtId="0" fontId="71" fillId="0" borderId="70" xfId="12" applyFont="1" applyBorder="1" applyAlignment="1">
      <alignment horizontal="center" vertical="center" shrinkToFit="1"/>
    </xf>
    <xf numFmtId="0" fontId="71" fillId="0" borderId="154" xfId="12" applyFont="1" applyBorder="1" applyAlignment="1">
      <alignment horizontal="center" vertical="center" shrinkToFit="1"/>
    </xf>
    <xf numFmtId="0" fontId="51" fillId="0" borderId="38" xfId="12" applyFont="1" applyBorder="1" applyAlignment="1">
      <alignment horizontal="center" vertical="center" wrapText="1" shrinkToFit="1"/>
    </xf>
    <xf numFmtId="0" fontId="51" fillId="0" borderId="36" xfId="12" applyFont="1" applyBorder="1" applyAlignment="1">
      <alignment horizontal="center" vertical="center" shrinkToFit="1"/>
    </xf>
    <xf numFmtId="0" fontId="51" fillId="0" borderId="37" xfId="12" applyFont="1" applyBorder="1" applyAlignment="1">
      <alignment horizontal="center" vertical="center" shrinkToFit="1"/>
    </xf>
    <xf numFmtId="0" fontId="71" fillId="0" borderId="15" xfId="12" applyFont="1" applyBorder="1" applyAlignment="1">
      <alignment horizontal="center" vertical="center" shrinkToFit="1"/>
    </xf>
    <xf numFmtId="0" fontId="71" fillId="0" borderId="79" xfId="12" applyFont="1" applyBorder="1" applyAlignment="1">
      <alignment horizontal="center" vertical="center" shrinkToFit="1"/>
    </xf>
    <xf numFmtId="0" fontId="47" fillId="0" borderId="26" xfId="12" applyFont="1" applyBorder="1" applyAlignment="1">
      <alignment horizontal="center" vertical="center"/>
    </xf>
    <xf numFmtId="0" fontId="47" fillId="0" borderId="25" xfId="12" applyFont="1" applyBorder="1" applyAlignment="1">
      <alignment horizontal="center" vertical="center"/>
    </xf>
    <xf numFmtId="0" fontId="47" fillId="0" borderId="24" xfId="12" applyFont="1" applyBorder="1" applyAlignment="1">
      <alignment horizontal="center" vertical="center"/>
    </xf>
    <xf numFmtId="0" fontId="47" fillId="0" borderId="54" xfId="12" applyFont="1" applyBorder="1" applyAlignment="1">
      <alignment horizontal="center" vertical="center"/>
    </xf>
    <xf numFmtId="0" fontId="47" fillId="0" borderId="40" xfId="12" applyFont="1" applyBorder="1" applyAlignment="1">
      <alignment horizontal="center" vertical="center"/>
    </xf>
    <xf numFmtId="0" fontId="47" fillId="0" borderId="20" xfId="12" applyFont="1" applyBorder="1" applyAlignment="1">
      <alignment horizontal="center" vertical="center" shrinkToFit="1"/>
    </xf>
    <xf numFmtId="0" fontId="47" fillId="0" borderId="19" xfId="12" applyFont="1" applyBorder="1" applyAlignment="1">
      <alignment horizontal="center" vertical="center" shrinkToFit="1"/>
    </xf>
    <xf numFmtId="0" fontId="47" fillId="0" borderId="18" xfId="12" applyFont="1" applyBorder="1" applyAlignment="1">
      <alignment horizontal="center" vertical="center" shrinkToFit="1"/>
    </xf>
    <xf numFmtId="0" fontId="47" fillId="0" borderId="78" xfId="12" applyFont="1" applyBorder="1" applyAlignment="1">
      <alignment horizontal="center" vertical="center" shrinkToFit="1"/>
    </xf>
    <xf numFmtId="0" fontId="47" fillId="0" borderId="70" xfId="12" applyFont="1" applyBorder="1" applyAlignment="1">
      <alignment horizontal="center" vertical="center" shrinkToFit="1"/>
    </xf>
    <xf numFmtId="0" fontId="47" fillId="0" borderId="154" xfId="12" applyFont="1" applyBorder="1" applyAlignment="1">
      <alignment horizontal="center" vertical="center" shrinkToFit="1"/>
    </xf>
    <xf numFmtId="176" fontId="49" fillId="3" borderId="70" xfId="12" applyNumberFormat="1" applyFont="1" applyFill="1" applyBorder="1" applyAlignment="1" applyProtection="1">
      <alignment horizontal="right" vertical="center" shrinkToFit="1"/>
      <protection locked="0"/>
    </xf>
    <xf numFmtId="176" fontId="49" fillId="3" borderId="132" xfId="12" applyNumberFormat="1" applyFont="1" applyFill="1" applyBorder="1" applyAlignment="1" applyProtection="1">
      <alignment horizontal="right" vertical="center" shrinkToFit="1"/>
      <protection locked="0"/>
    </xf>
    <xf numFmtId="176" fontId="49" fillId="3" borderId="133" xfId="12" applyNumberFormat="1" applyFont="1" applyFill="1" applyBorder="1" applyAlignment="1" applyProtection="1">
      <alignment horizontal="right" vertical="center" shrinkToFit="1"/>
      <protection locked="0"/>
    </xf>
    <xf numFmtId="176" fontId="49" fillId="3" borderId="134" xfId="12" applyNumberFormat="1" applyFont="1" applyFill="1" applyBorder="1" applyAlignment="1" applyProtection="1">
      <alignment horizontal="right" vertical="center" shrinkToFit="1"/>
      <protection locked="0"/>
    </xf>
    <xf numFmtId="176" fontId="49" fillId="3" borderId="38" xfId="12" applyNumberFormat="1" applyFont="1" applyFill="1" applyBorder="1" applyAlignment="1" applyProtection="1">
      <alignment horizontal="right" vertical="center" shrinkToFit="1"/>
      <protection locked="0"/>
    </xf>
    <xf numFmtId="176" fontId="49" fillId="3" borderId="36" xfId="12" applyNumberFormat="1" applyFont="1" applyFill="1" applyBorder="1" applyAlignment="1" applyProtection="1">
      <alignment horizontal="right" vertical="center" shrinkToFit="1"/>
      <protection locked="0"/>
    </xf>
    <xf numFmtId="176" fontId="49" fillId="3" borderId="39" xfId="12" applyNumberFormat="1" applyFont="1" applyFill="1" applyBorder="1" applyAlignment="1" applyProtection="1">
      <alignment horizontal="right" vertical="center" shrinkToFit="1"/>
      <protection locked="0"/>
    </xf>
    <xf numFmtId="176" fontId="49" fillId="3" borderId="35" xfId="12" applyNumberFormat="1" applyFont="1" applyFill="1" applyBorder="1" applyAlignment="1" applyProtection="1">
      <alignment horizontal="right" vertical="center" shrinkToFit="1"/>
      <protection locked="0"/>
    </xf>
    <xf numFmtId="0" fontId="47" fillId="0" borderId="39" xfId="12" applyFont="1" applyBorder="1" applyAlignment="1">
      <alignment horizontal="center" vertical="center"/>
    </xf>
    <xf numFmtId="176" fontId="49" fillId="3" borderId="78" xfId="12" applyNumberFormat="1" applyFont="1" applyFill="1" applyBorder="1" applyAlignment="1" applyProtection="1">
      <alignment horizontal="right" vertical="center"/>
      <protection locked="0"/>
    </xf>
    <xf numFmtId="176" fontId="49" fillId="3" borderId="70" xfId="12" applyNumberFormat="1" applyFont="1" applyFill="1" applyBorder="1" applyAlignment="1" applyProtection="1">
      <alignment horizontal="right" vertical="center"/>
      <protection locked="0"/>
    </xf>
    <xf numFmtId="176" fontId="49" fillId="0" borderId="35" xfId="12" applyNumberFormat="1" applyFont="1" applyBorder="1" applyAlignment="1">
      <alignment horizontal="right" vertical="center" shrinkToFit="1"/>
    </xf>
    <xf numFmtId="176" fontId="49" fillId="0" borderId="154" xfId="12" applyNumberFormat="1" applyFont="1" applyBorder="1" applyAlignment="1">
      <alignment horizontal="right" vertical="center" shrinkToFit="1"/>
    </xf>
    <xf numFmtId="0" fontId="71" fillId="0" borderId="14" xfId="12" applyFont="1" applyBorder="1" applyAlignment="1">
      <alignment horizontal="center" vertical="center" wrapText="1" shrinkToFit="1"/>
    </xf>
    <xf numFmtId="0" fontId="71" fillId="0" borderId="11" xfId="12" applyFont="1" applyBorder="1" applyAlignment="1">
      <alignment horizontal="center" vertical="center" shrinkToFit="1"/>
    </xf>
    <xf numFmtId="0" fontId="71" fillId="0" borderId="13" xfId="12" applyFont="1" applyBorder="1" applyAlignment="1">
      <alignment horizontal="center" vertical="center" shrinkToFit="1"/>
    </xf>
    <xf numFmtId="0" fontId="47" fillId="0" borderId="165" xfId="12" applyFont="1" applyBorder="1" applyAlignment="1">
      <alignment horizontal="center" vertical="center"/>
    </xf>
    <xf numFmtId="0" fontId="47" fillId="0" borderId="166" xfId="12" applyFont="1" applyBorder="1" applyAlignment="1">
      <alignment horizontal="center" vertical="center"/>
    </xf>
    <xf numFmtId="0" fontId="47" fillId="0" borderId="167" xfId="12" applyFont="1" applyBorder="1" applyAlignment="1">
      <alignment horizontal="center" vertical="center"/>
    </xf>
    <xf numFmtId="182" fontId="49" fillId="0" borderId="0" xfId="12" applyNumberFormat="1" applyFont="1" applyAlignment="1">
      <alignment horizontal="right" vertical="center" shrinkToFit="1"/>
    </xf>
    <xf numFmtId="182" fontId="49" fillId="0" borderId="168" xfId="12" applyNumberFormat="1" applyFont="1" applyBorder="1" applyAlignment="1">
      <alignment horizontal="right" vertical="center" shrinkToFit="1"/>
    </xf>
    <xf numFmtId="182" fontId="49" fillId="0" borderId="169" xfId="12" applyNumberFormat="1" applyFont="1" applyBorder="1" applyAlignment="1">
      <alignment horizontal="right" vertical="center" shrinkToFit="1"/>
    </xf>
    <xf numFmtId="182" fontId="49" fillId="0" borderId="170" xfId="12" applyNumberFormat="1" applyFont="1" applyBorder="1" applyAlignment="1">
      <alignment horizontal="right" vertical="center" shrinkToFit="1"/>
    </xf>
    <xf numFmtId="182" fontId="49" fillId="0" borderId="7" xfId="12" applyNumberFormat="1" applyFont="1" applyBorder="1" applyAlignment="1">
      <alignment horizontal="right" vertical="center" shrinkToFit="1"/>
    </xf>
    <xf numFmtId="182" fontId="49" fillId="0" borderId="6" xfId="12" applyNumberFormat="1" applyFont="1" applyBorder="1" applyAlignment="1">
      <alignment horizontal="right" vertical="center" shrinkToFit="1"/>
    </xf>
    <xf numFmtId="176" fontId="49" fillId="0" borderId="162" xfId="12" applyNumberFormat="1" applyFont="1" applyBorder="1" applyAlignment="1">
      <alignment horizontal="right" vertical="center" shrinkToFit="1"/>
    </xf>
    <xf numFmtId="176" fontId="49" fillId="0" borderId="163" xfId="12" applyNumberFormat="1" applyFont="1" applyBorder="1" applyAlignment="1">
      <alignment horizontal="right" vertical="center" shrinkToFit="1"/>
    </xf>
    <xf numFmtId="176" fontId="49" fillId="0" borderId="164" xfId="12" applyNumberFormat="1" applyFont="1" applyBorder="1" applyAlignment="1">
      <alignment horizontal="right" vertical="center" shrinkToFit="1"/>
    </xf>
    <xf numFmtId="182" fontId="49" fillId="0" borderId="144" xfId="12" applyNumberFormat="1" applyFont="1" applyBorder="1" applyAlignment="1">
      <alignment horizontal="center" vertical="center" shrinkToFit="1"/>
    </xf>
    <xf numFmtId="182" fontId="49" fillId="0" borderId="145" xfId="12" applyNumberFormat="1" applyFont="1" applyBorder="1" applyAlignment="1">
      <alignment horizontal="center" vertical="center" shrinkToFit="1"/>
    </xf>
    <xf numFmtId="182" fontId="49" fillId="0" borderId="9" xfId="12" applyNumberFormat="1" applyFont="1" applyBorder="1" applyAlignment="1">
      <alignment horizontal="right" vertical="center" shrinkToFit="1"/>
    </xf>
    <xf numFmtId="182" fontId="49" fillId="0" borderId="45" xfId="12" applyNumberFormat="1" applyFont="1" applyBorder="1" applyAlignment="1">
      <alignment horizontal="right" vertical="center" shrinkToFit="1"/>
    </xf>
    <xf numFmtId="0" fontId="47" fillId="0" borderId="45" xfId="12" applyFont="1" applyBorder="1" applyAlignment="1">
      <alignment horizontal="center" vertical="center"/>
    </xf>
    <xf numFmtId="0" fontId="47" fillId="0" borderId="43" xfId="12" applyFont="1" applyBorder="1" applyAlignment="1">
      <alignment horizontal="center" vertical="center"/>
    </xf>
    <xf numFmtId="0" fontId="72" fillId="0" borderId="143" xfId="12" applyFont="1" applyBorder="1" applyAlignment="1">
      <alignment horizontal="center" vertical="center" shrinkToFit="1"/>
    </xf>
    <xf numFmtId="0" fontId="72" fillId="0" borderId="144" xfId="12" applyFont="1" applyBorder="1" applyAlignment="1">
      <alignment horizontal="center" vertical="center" shrinkToFit="1"/>
    </xf>
    <xf numFmtId="0" fontId="72" fillId="0" borderId="145" xfId="12" applyFont="1" applyBorder="1" applyAlignment="1">
      <alignment horizontal="center" vertical="center" shrinkToFit="1"/>
    </xf>
    <xf numFmtId="182" fontId="49" fillId="0" borderId="141" xfId="12" applyNumberFormat="1" applyFont="1" applyBorder="1" applyAlignment="1">
      <alignment horizontal="center" vertical="center" shrinkToFit="1"/>
    </xf>
    <xf numFmtId="0" fontId="30" fillId="0" borderId="0" xfId="2" applyFont="1" applyAlignment="1">
      <alignment horizontal="right" vertical="center"/>
    </xf>
    <xf numFmtId="0" fontId="29" fillId="0" borderId="38" xfId="2" applyFont="1" applyBorder="1" applyAlignment="1">
      <alignment horizontal="center" vertical="center"/>
    </xf>
    <xf numFmtId="0" fontId="29" fillId="0" borderId="36" xfId="2" applyFont="1" applyBorder="1" applyAlignment="1">
      <alignment horizontal="center" vertical="center"/>
    </xf>
    <xf numFmtId="0" fontId="29" fillId="0" borderId="37" xfId="2" applyFont="1" applyBorder="1" applyAlignment="1">
      <alignment horizontal="center" vertical="center"/>
    </xf>
    <xf numFmtId="0" fontId="30" fillId="0" borderId="11" xfId="7" applyFont="1" applyBorder="1" applyAlignment="1">
      <alignment horizontal="center" vertical="center"/>
    </xf>
    <xf numFmtId="0" fontId="30" fillId="0" borderId="13" xfId="7" applyFont="1" applyBorder="1" applyAlignment="1">
      <alignment horizontal="center" vertical="center"/>
    </xf>
    <xf numFmtId="0" fontId="30" fillId="0" borderId="48" xfId="2" applyFont="1" applyBorder="1" applyAlignment="1">
      <alignment horizontal="left" vertical="center"/>
    </xf>
    <xf numFmtId="0" fontId="30" fillId="0" borderId="49" xfId="2" applyFont="1" applyBorder="1" applyAlignment="1">
      <alignment horizontal="left" vertical="center"/>
    </xf>
    <xf numFmtId="0" fontId="30" fillId="0" borderId="80" xfId="2" applyFont="1" applyBorder="1" applyAlignment="1">
      <alignment horizontal="left" vertical="center"/>
    </xf>
    <xf numFmtId="0" fontId="30" fillId="0" borderId="38" xfId="2" applyFont="1" applyBorder="1" applyAlignment="1">
      <alignment horizontal="center" vertical="center"/>
    </xf>
    <xf numFmtId="0" fontId="30" fillId="0" borderId="36" xfId="2" applyFont="1" applyBorder="1" applyAlignment="1">
      <alignment horizontal="center" vertical="center"/>
    </xf>
    <xf numFmtId="0" fontId="30" fillId="0" borderId="37" xfId="2" applyFont="1" applyBorder="1" applyAlignment="1">
      <alignment horizontal="center" vertical="center"/>
    </xf>
    <xf numFmtId="0" fontId="30" fillId="0" borderId="38" xfId="2" applyFont="1" applyBorder="1" applyAlignment="1">
      <alignment horizontal="left" vertical="center" wrapText="1"/>
    </xf>
    <xf numFmtId="0" fontId="30" fillId="0" borderId="36" xfId="2" applyFont="1" applyBorder="1" applyAlignment="1">
      <alignment horizontal="left" vertical="center" wrapText="1"/>
    </xf>
    <xf numFmtId="0" fontId="30" fillId="0" borderId="37" xfId="2" applyFont="1" applyBorder="1" applyAlignment="1">
      <alignment horizontal="left" vertical="center" wrapText="1"/>
    </xf>
    <xf numFmtId="0" fontId="30" fillId="0" borderId="38" xfId="2" applyFont="1" applyBorder="1" applyAlignment="1">
      <alignment horizontal="center" vertical="center" wrapText="1"/>
    </xf>
    <xf numFmtId="0" fontId="30" fillId="0" borderId="36" xfId="2" applyFont="1" applyBorder="1" applyAlignment="1">
      <alignment horizontal="center" vertical="center" wrapText="1"/>
    </xf>
    <xf numFmtId="0" fontId="30" fillId="0" borderId="37" xfId="2" applyFont="1" applyBorder="1" applyAlignment="1">
      <alignment horizontal="center" vertical="center" wrapText="1"/>
    </xf>
    <xf numFmtId="0" fontId="42" fillId="0" borderId="0" xfId="13" applyFont="1" applyAlignment="1">
      <alignment horizontal="right" vertical="center"/>
    </xf>
    <xf numFmtId="0" fontId="41" fillId="0" borderId="0" xfId="13" applyFont="1" applyAlignment="1">
      <alignment horizontal="center" vertical="center" wrapText="1"/>
    </xf>
    <xf numFmtId="0" fontId="41" fillId="0" borderId="0" xfId="13" applyFont="1" applyAlignment="1">
      <alignment horizontal="center" vertical="center"/>
    </xf>
    <xf numFmtId="0" fontId="42" fillId="0" borderId="30" xfId="13" applyFont="1" applyBorder="1" applyAlignment="1">
      <alignment horizontal="left" vertical="center"/>
    </xf>
    <xf numFmtId="0" fontId="42" fillId="0" borderId="31" xfId="13" applyFont="1" applyBorder="1" applyAlignment="1">
      <alignment horizontal="left" vertical="center"/>
    </xf>
    <xf numFmtId="0" fontId="42" fillId="0" borderId="32" xfId="13" applyFont="1" applyBorder="1" applyAlignment="1">
      <alignment horizontal="left" vertical="center"/>
    </xf>
    <xf numFmtId="0" fontId="42" fillId="0" borderId="33" xfId="13" applyFont="1" applyBorder="1" applyAlignment="1">
      <alignment horizontal="center" vertical="center"/>
    </xf>
    <xf numFmtId="0" fontId="42" fillId="0" borderId="31" xfId="13" applyFont="1" applyBorder="1" applyAlignment="1">
      <alignment horizontal="center" vertical="center"/>
    </xf>
    <xf numFmtId="0" fontId="42" fillId="0" borderId="34" xfId="13" applyFont="1" applyBorder="1" applyAlignment="1">
      <alignment horizontal="center" vertical="center"/>
    </xf>
    <xf numFmtId="0" fontId="42" fillId="0" borderId="35" xfId="13" applyFont="1" applyBorder="1" applyAlignment="1">
      <alignment horizontal="left" vertical="center"/>
    </xf>
    <xf numFmtId="0" fontId="42" fillId="0" borderId="36" xfId="13" applyFont="1" applyBorder="1" applyAlignment="1">
      <alignment horizontal="left" vertical="center"/>
    </xf>
    <xf numFmtId="0" fontId="42" fillId="0" borderId="37" xfId="13" applyFont="1" applyBorder="1" applyAlignment="1">
      <alignment horizontal="left" vertical="center"/>
    </xf>
    <xf numFmtId="0" fontId="38" fillId="0" borderId="38" xfId="13" applyFont="1" applyBorder="1" applyAlignment="1">
      <alignment horizontal="center" vertical="center"/>
    </xf>
    <xf numFmtId="0" fontId="38" fillId="0" borderId="36" xfId="13" applyFont="1" applyBorder="1" applyAlignment="1">
      <alignment horizontal="center" vertical="center"/>
    </xf>
    <xf numFmtId="0" fontId="38" fillId="0" borderId="39" xfId="13" applyFont="1" applyBorder="1" applyAlignment="1">
      <alignment horizontal="center" vertical="center"/>
    </xf>
    <xf numFmtId="0" fontId="42" fillId="0" borderId="14" xfId="13" applyFont="1" applyBorder="1" applyAlignment="1">
      <alignment horizontal="left" vertical="center" wrapText="1"/>
    </xf>
    <xf numFmtId="0" fontId="42" fillId="0" borderId="11" xfId="13" applyFont="1" applyBorder="1" applyAlignment="1">
      <alignment horizontal="left" vertical="center" wrapText="1"/>
    </xf>
    <xf numFmtId="0" fontId="42" fillId="0" borderId="13" xfId="13" applyFont="1" applyBorder="1" applyAlignment="1">
      <alignment horizontal="left" vertical="center" wrapText="1"/>
    </xf>
    <xf numFmtId="0" fontId="42" fillId="0" borderId="9" xfId="13" applyFont="1" applyBorder="1" applyAlignment="1">
      <alignment horizontal="left" vertical="center" wrapText="1"/>
    </xf>
    <xf numFmtId="0" fontId="42" fillId="0" borderId="0" xfId="13" applyFont="1" applyAlignment="1">
      <alignment horizontal="left" vertical="center" wrapText="1"/>
    </xf>
    <xf numFmtId="0" fontId="42" fillId="0" borderId="8" xfId="13" applyFont="1" applyBorder="1" applyAlignment="1">
      <alignment horizontal="left" vertical="center" wrapText="1"/>
    </xf>
    <xf numFmtId="0" fontId="42" fillId="0" borderId="15" xfId="13" applyFont="1" applyBorder="1" applyAlignment="1">
      <alignment horizontal="left" vertical="center" wrapText="1"/>
    </xf>
    <xf numFmtId="0" fontId="42" fillId="0" borderId="70" xfId="13" applyFont="1" applyBorder="1" applyAlignment="1">
      <alignment horizontal="left" vertical="center" wrapText="1"/>
    </xf>
    <xf numFmtId="0" fontId="42" fillId="0" borderId="79" xfId="13" applyFont="1" applyBorder="1" applyAlignment="1">
      <alignment horizontal="left" vertical="center" wrapText="1"/>
    </xf>
    <xf numFmtId="0" fontId="38" fillId="0" borderId="12" xfId="13" applyFont="1" applyBorder="1" applyAlignment="1">
      <alignment horizontal="left" vertical="center" wrapText="1"/>
    </xf>
    <xf numFmtId="0" fontId="38" fillId="0" borderId="11" xfId="13" applyFont="1" applyBorder="1" applyAlignment="1">
      <alignment horizontal="left" vertical="center" wrapText="1"/>
    </xf>
    <xf numFmtId="0" fontId="38" fillId="0" borderId="13" xfId="13" applyFont="1" applyBorder="1" applyAlignment="1">
      <alignment horizontal="left" vertical="center" wrapText="1"/>
    </xf>
    <xf numFmtId="0" fontId="38" fillId="0" borderId="78" xfId="13" applyFont="1" applyBorder="1" applyAlignment="1">
      <alignment horizontal="left" vertical="center" wrapText="1"/>
    </xf>
    <xf numFmtId="0" fontId="38" fillId="0" borderId="70" xfId="13" applyFont="1" applyBorder="1" applyAlignment="1">
      <alignment horizontal="left" vertical="center" wrapText="1"/>
    </xf>
    <xf numFmtId="0" fontId="38" fillId="0" borderId="79" xfId="13" applyFont="1" applyBorder="1" applyAlignment="1">
      <alignment horizontal="left" vertical="center" wrapText="1"/>
    </xf>
    <xf numFmtId="0" fontId="38" fillId="0" borderId="12" xfId="13" applyFont="1" applyBorder="1" applyAlignment="1">
      <alignment horizontal="center" vertical="center"/>
    </xf>
    <xf numFmtId="0" fontId="38" fillId="0" borderId="11" xfId="13" applyFont="1" applyBorder="1" applyAlignment="1">
      <alignment horizontal="center" vertical="center"/>
    </xf>
    <xf numFmtId="0" fontId="38" fillId="0" borderId="10" xfId="13" applyFont="1" applyBorder="1" applyAlignment="1">
      <alignment horizontal="center" vertical="center"/>
    </xf>
    <xf numFmtId="0" fontId="38" fillId="0" borderId="78" xfId="13" applyFont="1" applyBorder="1" applyAlignment="1">
      <alignment horizontal="center" vertical="center"/>
    </xf>
    <xf numFmtId="0" fontId="38" fillId="0" borderId="70" xfId="13" applyFont="1" applyBorder="1" applyAlignment="1">
      <alignment horizontal="center" vertical="center"/>
    </xf>
    <xf numFmtId="0" fontId="38" fillId="0" borderId="154" xfId="13" applyFont="1" applyBorder="1" applyAlignment="1">
      <alignment horizontal="center" vertical="center"/>
    </xf>
    <xf numFmtId="0" fontId="38" fillId="0" borderId="38" xfId="13" applyFont="1" applyBorder="1" applyAlignment="1">
      <alignment horizontal="left" vertical="center"/>
    </xf>
    <xf numFmtId="0" fontId="38" fillId="0" borderId="36" xfId="13" applyFont="1" applyBorder="1" applyAlignment="1">
      <alignment horizontal="left" vertical="center"/>
    </xf>
    <xf numFmtId="0" fontId="38" fillId="0" borderId="37" xfId="13" applyFont="1" applyBorder="1" applyAlignment="1">
      <alignment horizontal="left" vertical="center"/>
    </xf>
    <xf numFmtId="0" fontId="59" fillId="0" borderId="53" xfId="13" applyFont="1" applyBorder="1" applyAlignment="1">
      <alignment horizontal="left"/>
    </xf>
    <xf numFmtId="0" fontId="59" fillId="0" borderId="45" xfId="13" applyFont="1" applyBorder="1" applyAlignment="1">
      <alignment horizontal="left"/>
    </xf>
    <xf numFmtId="0" fontId="59" fillId="0" borderId="43" xfId="13" applyFont="1" applyBorder="1" applyAlignment="1">
      <alignment horizontal="left"/>
    </xf>
    <xf numFmtId="0" fontId="38" fillId="0" borderId="0" xfId="13" applyFont="1" applyAlignment="1">
      <alignment horizontal="left" vertical="center"/>
    </xf>
    <xf numFmtId="0" fontId="42" fillId="0" borderId="62" xfId="13" applyFont="1" applyBorder="1" applyAlignment="1">
      <alignment horizontal="center" vertical="center" textRotation="255" wrapText="1"/>
    </xf>
    <xf numFmtId="0" fontId="42" fillId="0" borderId="63" xfId="13" applyFont="1" applyBorder="1" applyAlignment="1">
      <alignment horizontal="center" vertical="center" textRotation="255" wrapText="1"/>
    </xf>
    <xf numFmtId="0" fontId="42" fillId="0" borderId="64" xfId="13" applyFont="1" applyBorder="1" applyAlignment="1">
      <alignment horizontal="center" vertical="center" textRotation="255" wrapText="1"/>
    </xf>
    <xf numFmtId="0" fontId="38" fillId="0" borderId="33" xfId="13" applyFont="1" applyBorder="1" applyAlignment="1">
      <alignment horizontal="left" vertical="center"/>
    </xf>
    <xf numFmtId="0" fontId="38" fillId="0" borderId="31" xfId="13" applyFont="1" applyBorder="1" applyAlignment="1">
      <alignment horizontal="left" vertical="center"/>
    </xf>
    <xf numFmtId="0" fontId="59" fillId="0" borderId="31" xfId="13" applyFont="1" applyBorder="1" applyAlignment="1">
      <alignment horizontal="left" vertical="center" wrapText="1"/>
    </xf>
    <xf numFmtId="0" fontId="59" fillId="0" borderId="34" xfId="13" applyFont="1" applyBorder="1" applyAlignment="1">
      <alignment horizontal="left" vertical="center" wrapText="1"/>
    </xf>
    <xf numFmtId="0" fontId="59" fillId="0" borderId="36" xfId="13" applyFont="1" applyBorder="1" applyAlignment="1">
      <alignment horizontal="left" vertical="center" wrapText="1"/>
    </xf>
    <xf numFmtId="0" fontId="59" fillId="0" borderId="39" xfId="13" applyFont="1" applyBorder="1" applyAlignment="1">
      <alignment horizontal="left" vertical="center" wrapText="1"/>
    </xf>
    <xf numFmtId="0" fontId="38" fillId="0" borderId="53" xfId="13" applyFont="1" applyBorder="1" applyAlignment="1">
      <alignment horizontal="left" vertical="center"/>
    </xf>
    <xf numFmtId="0" fontId="38" fillId="0" borderId="45" xfId="13" applyFont="1" applyBorder="1" applyAlignment="1">
      <alignment horizontal="left" vertical="center"/>
    </xf>
    <xf numFmtId="0" fontId="38" fillId="0" borderId="0" xfId="13" applyFont="1" applyAlignment="1">
      <alignment horizontal="left" vertical="center" wrapText="1" shrinkToFit="1" readingOrder="1"/>
    </xf>
    <xf numFmtId="0" fontId="38" fillId="0" borderId="0" xfId="13" applyFont="1" applyAlignment="1">
      <alignment horizontal="left" vertical="center" wrapText="1"/>
    </xf>
    <xf numFmtId="0" fontId="4" fillId="0" borderId="0" xfId="13" applyAlignment="1">
      <alignment horizontal="left" vertical="center"/>
    </xf>
    <xf numFmtId="0" fontId="40" fillId="0" borderId="38" xfId="2" applyFont="1" applyBorder="1" applyAlignment="1">
      <alignment horizontal="center" vertical="center"/>
    </xf>
    <xf numFmtId="0" fontId="40" fillId="0" borderId="36" xfId="2" applyFont="1" applyBorder="1" applyAlignment="1">
      <alignment horizontal="center" vertical="center"/>
    </xf>
    <xf numFmtId="0" fontId="40" fillId="0" borderId="37" xfId="2" applyFont="1" applyBorder="1" applyAlignment="1">
      <alignment horizontal="center" vertical="center"/>
    </xf>
    <xf numFmtId="0" fontId="82" fillId="0" borderId="0" xfId="2" applyFont="1" applyAlignment="1">
      <alignment horizontal="right" vertical="center"/>
    </xf>
    <xf numFmtId="0" fontId="40" fillId="0" borderId="0" xfId="2" applyFont="1" applyAlignment="1">
      <alignment horizontal="right" vertical="top"/>
    </xf>
    <xf numFmtId="0" fontId="40" fillId="0" borderId="0" xfId="2" applyFont="1" applyAlignment="1">
      <alignment horizontal="center" vertical="center"/>
    </xf>
    <xf numFmtId="0" fontId="81" fillId="0" borderId="0" xfId="2" applyFont="1" applyAlignment="1">
      <alignment horizontal="center" vertical="center"/>
    </xf>
    <xf numFmtId="0" fontId="40" fillId="0" borderId="36" xfId="2" applyFont="1" applyBorder="1" applyAlignment="1">
      <alignment horizontal="left" vertical="center"/>
    </xf>
    <xf numFmtId="0" fontId="40" fillId="0" borderId="37" xfId="2" applyFont="1" applyBorder="1" applyAlignment="1">
      <alignment horizontal="left" vertical="center"/>
    </xf>
    <xf numFmtId="0" fontId="40" fillId="0" borderId="0" xfId="2" applyFont="1" applyAlignment="1">
      <alignment horizontal="left" vertical="center"/>
    </xf>
    <xf numFmtId="0" fontId="83" fillId="0" borderId="0" xfId="2" applyFont="1" applyAlignment="1">
      <alignment horizontal="left" vertical="center" wrapText="1"/>
    </xf>
    <xf numFmtId="0" fontId="83" fillId="0" borderId="0" xfId="2" applyFont="1" applyAlignment="1">
      <alignment horizontal="left" vertical="center"/>
    </xf>
    <xf numFmtId="0" fontId="40" fillId="5" borderId="29" xfId="2" applyFont="1" applyFill="1" applyBorder="1" applyAlignment="1">
      <alignment horizontal="center" vertical="center"/>
    </xf>
    <xf numFmtId="0" fontId="40" fillId="5" borderId="28" xfId="2" applyFont="1" applyFill="1" applyBorder="1" applyAlignment="1">
      <alignment horizontal="center" vertical="center"/>
    </xf>
    <xf numFmtId="0" fontId="40" fillId="5" borderId="27" xfId="2" applyFont="1" applyFill="1" applyBorder="1" applyAlignment="1">
      <alignment horizontal="center" vertical="center"/>
    </xf>
    <xf numFmtId="0" fontId="40" fillId="2" borderId="29" xfId="2" applyFont="1" applyFill="1" applyBorder="1" applyAlignment="1">
      <alignment horizontal="center" vertical="center"/>
    </xf>
    <xf numFmtId="0" fontId="40" fillId="2" borderId="27" xfId="2" applyFont="1" applyFill="1" applyBorder="1" applyAlignment="1">
      <alignment horizontal="center" vertical="center"/>
    </xf>
    <xf numFmtId="0" fontId="82" fillId="5" borderId="29" xfId="2" applyFont="1" applyFill="1" applyBorder="1" applyAlignment="1">
      <alignment horizontal="center" vertical="center"/>
    </xf>
    <xf numFmtId="0" fontId="82" fillId="5" borderId="28" xfId="2" applyFont="1" applyFill="1" applyBorder="1" applyAlignment="1">
      <alignment horizontal="center" vertical="center"/>
    </xf>
    <xf numFmtId="0" fontId="82" fillId="5" borderId="27" xfId="2" applyFont="1" applyFill="1" applyBorder="1" applyAlignment="1">
      <alignment horizontal="center" vertical="center"/>
    </xf>
    <xf numFmtId="0" fontId="89" fillId="0" borderId="22" xfId="2" applyFont="1" applyBorder="1" applyAlignment="1">
      <alignment horizontal="center" vertical="center" wrapText="1"/>
    </xf>
    <xf numFmtId="0" fontId="89" fillId="0" borderId="18" xfId="2" applyFont="1" applyBorder="1" applyAlignment="1">
      <alignment horizontal="center" vertical="center"/>
    </xf>
    <xf numFmtId="0" fontId="89" fillId="0" borderId="9" xfId="2" applyFont="1" applyBorder="1" applyAlignment="1">
      <alignment horizontal="center" vertical="center"/>
    </xf>
    <xf numFmtId="0" fontId="89" fillId="0" borderId="6" xfId="2" applyFont="1" applyBorder="1" applyAlignment="1">
      <alignment horizontal="center" vertical="center"/>
    </xf>
    <xf numFmtId="0" fontId="40" fillId="0" borderId="22" xfId="2" applyFont="1" applyBorder="1" applyAlignment="1">
      <alignment horizontal="center" vertical="center" wrapText="1" shrinkToFit="1"/>
    </xf>
    <xf numFmtId="0" fontId="89" fillId="0" borderId="19" xfId="2" applyFont="1" applyBorder="1" applyAlignment="1">
      <alignment horizontal="center" vertical="center" shrinkToFit="1"/>
    </xf>
    <xf numFmtId="0" fontId="89" fillId="0" borderId="21" xfId="2" applyFont="1" applyBorder="1" applyAlignment="1">
      <alignment horizontal="center" vertical="center" shrinkToFit="1"/>
    </xf>
    <xf numFmtId="0" fontId="89" fillId="0" borderId="5" xfId="2" applyFont="1" applyBorder="1" applyAlignment="1">
      <alignment horizontal="center" vertical="center" shrinkToFit="1"/>
    </xf>
    <xf numFmtId="0" fontId="89" fillId="0" borderId="2" xfId="2" applyFont="1" applyBorder="1" applyAlignment="1">
      <alignment horizontal="center" vertical="center" shrinkToFit="1"/>
    </xf>
    <xf numFmtId="0" fontId="89" fillId="0" borderId="4" xfId="2" applyFont="1" applyBorder="1" applyAlignment="1">
      <alignment horizontal="center" vertical="center" shrinkToFit="1"/>
    </xf>
    <xf numFmtId="0" fontId="40" fillId="0" borderId="20" xfId="2" applyFont="1" applyBorder="1" applyAlignment="1">
      <alignment horizontal="center" vertical="center"/>
    </xf>
    <xf numFmtId="0" fontId="40" fillId="0" borderId="19" xfId="2" applyFont="1" applyBorder="1" applyAlignment="1">
      <alignment horizontal="center" vertical="center"/>
    </xf>
    <xf numFmtId="0" fontId="40" fillId="0" borderId="18" xfId="2" applyFont="1" applyBorder="1" applyAlignment="1">
      <alignment horizontal="center" vertical="center"/>
    </xf>
    <xf numFmtId="0" fontId="40" fillId="0" borderId="3" xfId="2" applyFont="1" applyBorder="1" applyAlignment="1">
      <alignment horizontal="center" vertical="center"/>
    </xf>
    <xf numFmtId="0" fontId="40" fillId="0" borderId="2" xfId="2" applyFont="1" applyBorder="1" applyAlignment="1">
      <alignment horizontal="center" vertical="center"/>
    </xf>
    <xf numFmtId="0" fontId="40" fillId="0" borderId="1" xfId="2" applyFont="1" applyBorder="1" applyAlignment="1">
      <alignment horizontal="center" vertical="center"/>
    </xf>
    <xf numFmtId="0" fontId="40" fillId="0" borderId="22" xfId="2" applyFont="1" applyBorder="1" applyAlignment="1">
      <alignment horizontal="center" vertical="center" wrapText="1"/>
    </xf>
    <xf numFmtId="0" fontId="40" fillId="0" borderId="19" xfId="2" applyFont="1" applyBorder="1" applyAlignment="1">
      <alignment horizontal="center" vertical="center" wrapText="1"/>
    </xf>
    <xf numFmtId="0" fontId="40" fillId="0" borderId="18" xfId="2" applyFont="1" applyBorder="1" applyAlignment="1">
      <alignment horizontal="center" vertical="center" wrapText="1"/>
    </xf>
    <xf numFmtId="0" fontId="40" fillId="0" borderId="5" xfId="2" applyFont="1" applyBorder="1" applyAlignment="1">
      <alignment horizontal="center" vertical="center" wrapText="1"/>
    </xf>
    <xf numFmtId="0" fontId="40" fillId="0" borderId="2" xfId="2" applyFont="1" applyBorder="1" applyAlignment="1">
      <alignment horizontal="center" vertical="center" wrapText="1"/>
    </xf>
    <xf numFmtId="0" fontId="40" fillId="0" borderId="1" xfId="2" applyFont="1" applyBorder="1" applyAlignment="1">
      <alignment horizontal="center" vertical="center" wrapText="1"/>
    </xf>
    <xf numFmtId="0" fontId="40" fillId="0" borderId="29" xfId="2" applyFont="1" applyBorder="1" applyAlignment="1">
      <alignment horizontal="center" vertical="center"/>
    </xf>
    <xf numFmtId="0" fontId="40" fillId="0" borderId="27" xfId="2" applyFont="1" applyBorder="1" applyAlignment="1">
      <alignment horizontal="center" vertical="center"/>
    </xf>
    <xf numFmtId="0" fontId="40" fillId="0" borderId="70" xfId="2" applyFont="1" applyBorder="1" applyAlignment="1">
      <alignment horizontal="center" vertical="center" shrinkToFit="1"/>
    </xf>
    <xf numFmtId="0" fontId="40" fillId="0" borderId="79" xfId="2" applyFont="1" applyBorder="1" applyAlignment="1">
      <alignment horizontal="center" vertical="center" shrinkToFit="1"/>
    </xf>
    <xf numFmtId="0" fontId="40" fillId="0" borderId="33" xfId="2" applyFont="1" applyBorder="1" applyAlignment="1">
      <alignment horizontal="left" vertical="center" wrapText="1" shrinkToFit="1"/>
    </xf>
    <xf numFmtId="0" fontId="40" fillId="0" borderId="31" xfId="2" applyFont="1" applyBorder="1" applyAlignment="1">
      <alignment horizontal="left" vertical="center" wrapText="1" shrinkToFit="1"/>
    </xf>
    <xf numFmtId="0" fontId="40" fillId="0" borderId="34" xfId="2" applyFont="1" applyBorder="1" applyAlignment="1">
      <alignment horizontal="left" vertical="center" wrapText="1" shrinkToFit="1"/>
    </xf>
    <xf numFmtId="0" fontId="40" fillId="5" borderId="15" xfId="2" applyFont="1" applyFill="1" applyBorder="1" applyAlignment="1">
      <alignment horizontal="center" vertical="center"/>
    </xf>
    <xf numFmtId="0" fontId="40" fillId="5" borderId="154" xfId="2" applyFont="1" applyFill="1" applyBorder="1" applyAlignment="1">
      <alignment horizontal="center" vertical="center"/>
    </xf>
    <xf numFmtId="0" fontId="40" fillId="0" borderId="6" xfId="2" applyFont="1" applyBorder="1" applyAlignment="1">
      <alignment horizontal="center" vertical="center"/>
    </xf>
    <xf numFmtId="0" fontId="40" fillId="0" borderId="36" xfId="2" applyFont="1" applyBorder="1" applyAlignment="1">
      <alignment horizontal="center" vertical="center" shrinkToFit="1"/>
    </xf>
    <xf numFmtId="0" fontId="40" fillId="0" borderId="37" xfId="2" applyFont="1" applyBorder="1" applyAlignment="1">
      <alignment horizontal="center" vertical="center" shrinkToFit="1"/>
    </xf>
    <xf numFmtId="0" fontId="40" fillId="0" borderId="38" xfId="2" applyFont="1" applyBorder="1" applyAlignment="1">
      <alignment horizontal="left" vertical="center" wrapText="1" shrinkToFit="1"/>
    </xf>
    <xf numFmtId="0" fontId="40" fillId="0" borderId="36" xfId="2" applyFont="1" applyBorder="1" applyAlignment="1">
      <alignment horizontal="left" vertical="center" wrapText="1" shrinkToFit="1"/>
    </xf>
    <xf numFmtId="0" fontId="40" fillId="0" borderId="39" xfId="2" applyFont="1" applyBorder="1" applyAlignment="1">
      <alignment horizontal="left" vertical="center" wrapText="1" shrinkToFit="1"/>
    </xf>
    <xf numFmtId="0" fontId="40" fillId="5" borderId="35" xfId="2" applyFont="1" applyFill="1" applyBorder="1" applyAlignment="1">
      <alignment horizontal="center" vertical="center"/>
    </xf>
    <xf numFmtId="0" fontId="40" fillId="5" borderId="39" xfId="2" applyFont="1" applyFill="1" applyBorder="1" applyAlignment="1">
      <alignment horizontal="center" vertical="center"/>
    </xf>
    <xf numFmtId="0" fontId="40" fillId="0" borderId="11" xfId="2" applyFont="1" applyBorder="1" applyAlignment="1">
      <alignment horizontal="center" vertical="center" shrinkToFit="1"/>
    </xf>
    <xf numFmtId="0" fontId="40" fillId="0" borderId="13" xfId="2" applyFont="1" applyBorder="1" applyAlignment="1">
      <alignment horizontal="center" vertical="center" shrinkToFit="1"/>
    </xf>
    <xf numFmtId="0" fontId="40" fillId="0" borderId="53" xfId="2" applyFont="1" applyBorder="1" applyAlignment="1">
      <alignment horizontal="center" vertical="center" wrapText="1" shrinkToFit="1"/>
    </xf>
    <xf numFmtId="0" fontId="40" fillId="0" borderId="45" xfId="2" applyFont="1" applyBorder="1" applyAlignment="1">
      <alignment horizontal="center" vertical="center" wrapText="1" shrinkToFit="1"/>
    </xf>
    <xf numFmtId="0" fontId="40" fillId="0" borderId="43" xfId="2" applyFont="1" applyBorder="1" applyAlignment="1">
      <alignment horizontal="center" vertical="center" wrapText="1" shrinkToFit="1"/>
    </xf>
    <xf numFmtId="0" fontId="40" fillId="5" borderId="14" xfId="2" applyFont="1" applyFill="1" applyBorder="1" applyAlignment="1">
      <alignment horizontal="center" vertical="center"/>
    </xf>
    <xf numFmtId="0" fontId="40" fillId="5" borderId="10" xfId="2" applyFont="1" applyFill="1" applyBorder="1" applyAlignment="1">
      <alignment horizontal="center" vertical="center"/>
    </xf>
    <xf numFmtId="0" fontId="40" fillId="0" borderId="28" xfId="2" applyFont="1" applyBorder="1" applyAlignment="1">
      <alignment horizontal="center" vertical="center"/>
    </xf>
    <xf numFmtId="0" fontId="40" fillId="0" borderId="52" xfId="2" applyFont="1" applyBorder="1" applyAlignment="1">
      <alignment horizontal="center" vertical="center"/>
    </xf>
    <xf numFmtId="0" fontId="40" fillId="0" borderId="56" xfId="2" applyFont="1" applyBorder="1" applyAlignment="1">
      <alignment horizontal="center" vertical="center"/>
    </xf>
    <xf numFmtId="0" fontId="40" fillId="0" borderId="22" xfId="2" applyFont="1" applyBorder="1" applyAlignment="1">
      <alignment horizontal="left" vertical="center"/>
    </xf>
    <xf numFmtId="0" fontId="40" fillId="0" borderId="19" xfId="2" applyFont="1" applyBorder="1" applyAlignment="1">
      <alignment horizontal="left" vertical="center"/>
    </xf>
    <xf numFmtId="0" fontId="40" fillId="0" borderId="5" xfId="2" applyFont="1" applyBorder="1" applyAlignment="1">
      <alignment horizontal="left" vertical="center"/>
    </xf>
    <xf numFmtId="0" fontId="40" fillId="0" borderId="2" xfId="2" applyFont="1" applyBorder="1" applyAlignment="1">
      <alignment horizontal="left" vertical="center"/>
    </xf>
    <xf numFmtId="0" fontId="40" fillId="5" borderId="22" xfId="2" applyFont="1" applyFill="1" applyBorder="1" applyAlignment="1">
      <alignment horizontal="center" vertical="center"/>
    </xf>
    <xf numFmtId="0" fontId="40" fillId="5" borderId="19" xfId="2" applyFont="1" applyFill="1" applyBorder="1" applyAlignment="1">
      <alignment horizontal="center" vertical="center"/>
    </xf>
    <xf numFmtId="0" fontId="40" fillId="5" borderId="18" xfId="2" applyFont="1" applyFill="1" applyBorder="1" applyAlignment="1">
      <alignment horizontal="center" vertical="center"/>
    </xf>
    <xf numFmtId="0" fontId="40" fillId="5" borderId="5" xfId="2" applyFont="1" applyFill="1" applyBorder="1" applyAlignment="1">
      <alignment horizontal="center" vertical="center"/>
    </xf>
    <xf numFmtId="0" fontId="40" fillId="5" borderId="2" xfId="2" applyFont="1" applyFill="1" applyBorder="1" applyAlignment="1">
      <alignment horizontal="center" vertical="center"/>
    </xf>
    <xf numFmtId="0" fontId="40" fillId="5" borderId="1" xfId="2" applyFont="1" applyFill="1" applyBorder="1" applyAlignment="1">
      <alignment horizontal="center" vertical="center"/>
    </xf>
    <xf numFmtId="0" fontId="40" fillId="0" borderId="29" xfId="2" applyFont="1" applyBorder="1" applyAlignment="1">
      <alignment horizontal="center" vertical="center" wrapText="1"/>
    </xf>
    <xf numFmtId="0" fontId="40" fillId="0" borderId="28" xfId="2" applyFont="1" applyBorder="1" applyAlignment="1">
      <alignment horizontal="center" vertical="center" wrapText="1"/>
    </xf>
    <xf numFmtId="0" fontId="40" fillId="0" borderId="27" xfId="2" applyFont="1" applyBorder="1" applyAlignment="1">
      <alignment horizontal="center" vertical="center" wrapText="1"/>
    </xf>
    <xf numFmtId="0" fontId="84" fillId="0" borderId="79" xfId="2" applyFont="1" applyBorder="1" applyAlignment="1">
      <alignment horizontal="left" vertical="center" wrapText="1"/>
    </xf>
    <xf numFmtId="0" fontId="84" fillId="0" borderId="80" xfId="2" applyFont="1" applyBorder="1" applyAlignment="1">
      <alignment horizontal="left" vertical="center" wrapText="1"/>
    </xf>
    <xf numFmtId="0" fontId="84" fillId="0" borderId="46" xfId="2" applyFont="1" applyBorder="1" applyAlignment="1">
      <alignment horizontal="left" vertical="center" wrapText="1"/>
    </xf>
    <xf numFmtId="0" fontId="84" fillId="0" borderId="42" xfId="2" applyFont="1" applyBorder="1" applyAlignment="1">
      <alignment horizontal="left" vertical="center" wrapText="1"/>
    </xf>
    <xf numFmtId="0" fontId="82" fillId="0" borderId="33" xfId="2" applyFont="1" applyBorder="1" applyAlignment="1">
      <alignment horizontal="center" vertical="center" wrapText="1"/>
    </xf>
    <xf numFmtId="0" fontId="82" fillId="0" borderId="53" xfId="2" applyFont="1" applyBorder="1" applyAlignment="1">
      <alignment horizontal="center" vertical="center" wrapText="1"/>
    </xf>
    <xf numFmtId="0" fontId="89" fillId="0" borderId="26" xfId="0" applyFont="1" applyBorder="1" applyAlignment="1">
      <alignment horizontal="center" vertical="top" wrapText="1"/>
    </xf>
    <xf numFmtId="0" fontId="89" fillId="0" borderId="54" xfId="0" applyFont="1" applyBorder="1" applyAlignment="1">
      <alignment horizontal="center" vertical="top" wrapText="1"/>
    </xf>
    <xf numFmtId="0" fontId="89" fillId="0" borderId="29" xfId="2" applyFont="1" applyBorder="1" applyAlignment="1">
      <alignment horizontal="center" vertical="center" wrapText="1"/>
    </xf>
    <xf numFmtId="0" fontId="89" fillId="0" borderId="28" xfId="2" applyFont="1" applyBorder="1" applyAlignment="1">
      <alignment horizontal="center" vertical="center" wrapText="1"/>
    </xf>
    <xf numFmtId="0" fontId="89" fillId="0" borderId="27" xfId="2" applyFont="1" applyBorder="1" applyAlignment="1">
      <alignment horizontal="center" vertical="center" wrapText="1"/>
    </xf>
    <xf numFmtId="0" fontId="76" fillId="0" borderId="41" xfId="0" applyFont="1" applyBorder="1" applyAlignment="1">
      <alignment horizontal="center" vertical="center" wrapText="1"/>
    </xf>
    <xf numFmtId="0" fontId="76" fillId="0" borderId="47" xfId="0" applyFont="1" applyBorder="1" applyAlignment="1">
      <alignment horizontal="center" vertical="center" wrapText="1"/>
    </xf>
    <xf numFmtId="0" fontId="41" fillId="0" borderId="0" xfId="2" applyFont="1" applyAlignment="1">
      <alignment horizontal="center" vertical="center"/>
    </xf>
    <xf numFmtId="0" fontId="40" fillId="0" borderId="38" xfId="2" applyFont="1" applyBorder="1" applyAlignment="1">
      <alignment horizontal="distributed" vertical="center" justifyLastLine="1"/>
    </xf>
    <xf numFmtId="0" fontId="40" fillId="0" borderId="36" xfId="2" applyFont="1" applyBorder="1" applyAlignment="1">
      <alignment horizontal="distributed" vertical="center" justifyLastLine="1"/>
    </xf>
    <xf numFmtId="0" fontId="40" fillId="0" borderId="37" xfId="2" applyFont="1" applyBorder="1" applyAlignment="1">
      <alignment horizontal="distributed" vertical="center" justifyLastLine="1"/>
    </xf>
    <xf numFmtId="0" fontId="38" fillId="0" borderId="12" xfId="2" applyFont="1" applyBorder="1" applyAlignment="1">
      <alignment horizontal="center" vertical="center"/>
    </xf>
    <xf numFmtId="0" fontId="38" fillId="0" borderId="11" xfId="2" applyFont="1" applyBorder="1" applyAlignment="1">
      <alignment horizontal="center" vertical="center"/>
    </xf>
    <xf numFmtId="0" fontId="38" fillId="0" borderId="13" xfId="2" applyFont="1" applyBorder="1" applyAlignment="1">
      <alignment horizontal="center" vertical="center"/>
    </xf>
    <xf numFmtId="0" fontId="38" fillId="0" borderId="78" xfId="2" applyFont="1" applyBorder="1" applyAlignment="1">
      <alignment horizontal="center" vertical="center"/>
    </xf>
    <xf numFmtId="0" fontId="38" fillId="0" borderId="70" xfId="2" applyFont="1" applyBorder="1" applyAlignment="1">
      <alignment horizontal="center" vertical="center"/>
    </xf>
    <xf numFmtId="0" fontId="38" fillId="0" borderId="79" xfId="2" applyFont="1" applyBorder="1" applyAlignment="1">
      <alignment horizontal="center" vertical="center"/>
    </xf>
    <xf numFmtId="0" fontId="38" fillId="0" borderId="7" xfId="2" applyFont="1" applyBorder="1" applyAlignment="1">
      <alignment horizontal="center" vertical="center"/>
    </xf>
    <xf numFmtId="0" fontId="38" fillId="0" borderId="0" xfId="2" applyFont="1" applyAlignment="1">
      <alignment horizontal="center" vertical="center"/>
    </xf>
    <xf numFmtId="0" fontId="38" fillId="0" borderId="8" xfId="2" applyFont="1" applyBorder="1" applyAlignment="1">
      <alignment horizontal="center" vertical="center"/>
    </xf>
    <xf numFmtId="0" fontId="38" fillId="0" borderId="0" xfId="2" applyFont="1" applyAlignment="1">
      <alignment horizontal="left" vertical="center"/>
    </xf>
    <xf numFmtId="0" fontId="38" fillId="0" borderId="70" xfId="2" applyFont="1" applyBorder="1" applyAlignment="1">
      <alignment horizontal="left" vertical="center"/>
    </xf>
    <xf numFmtId="0" fontId="38" fillId="0" borderId="0" xfId="14" applyFont="1" applyAlignment="1">
      <alignment horizontal="right" vertical="center"/>
    </xf>
    <xf numFmtId="0" fontId="41" fillId="0" borderId="0" xfId="14" applyFont="1" applyAlignment="1">
      <alignment horizontal="center" vertical="center"/>
    </xf>
    <xf numFmtId="0" fontId="38" fillId="0" borderId="23" xfId="14" applyFont="1" applyBorder="1" applyAlignment="1">
      <alignment horizontal="left" vertical="center"/>
    </xf>
    <xf numFmtId="0" fontId="38" fillId="0" borderId="38" xfId="14" applyFont="1" applyBorder="1" applyAlignment="1">
      <alignment horizontal="center" vertical="center"/>
    </xf>
    <xf numFmtId="0" fontId="38" fillId="0" borderId="36" xfId="14" applyFont="1" applyBorder="1" applyAlignment="1">
      <alignment horizontal="center" vertical="center"/>
    </xf>
    <xf numFmtId="0" fontId="38" fillId="0" borderId="37" xfId="14" applyFont="1" applyBorder="1" applyAlignment="1">
      <alignment horizontal="center" vertical="center"/>
    </xf>
    <xf numFmtId="0" fontId="38" fillId="0" borderId="38" xfId="14" applyFont="1" applyBorder="1" applyAlignment="1">
      <alignment horizontal="left" vertical="center"/>
    </xf>
    <xf numFmtId="0" fontId="38" fillId="0" borderId="37" xfId="14" applyFont="1" applyBorder="1" applyAlignment="1">
      <alignment horizontal="left" vertical="center"/>
    </xf>
    <xf numFmtId="0" fontId="40" fillId="0" borderId="38" xfId="2" applyFont="1" applyBorder="1" applyAlignment="1">
      <alignment horizontal="center" vertical="center" wrapText="1"/>
    </xf>
    <xf numFmtId="0" fontId="40" fillId="0" borderId="36" xfId="2" applyFont="1" applyBorder="1" applyAlignment="1">
      <alignment horizontal="center" vertical="center" wrapText="1"/>
    </xf>
    <xf numFmtId="0" fontId="40" fillId="0" borderId="37" xfId="2" applyFont="1" applyBorder="1" applyAlignment="1">
      <alignment horizontal="center" vertical="center" wrapText="1"/>
    </xf>
    <xf numFmtId="0" fontId="14" fillId="0" borderId="0" xfId="14" applyFont="1" applyAlignment="1">
      <alignment horizontal="left" vertical="center" wrapText="1"/>
    </xf>
    <xf numFmtId="0" fontId="14" fillId="0" borderId="0" xfId="14" applyFont="1" applyAlignment="1">
      <alignment horizontal="left" vertical="center"/>
    </xf>
    <xf numFmtId="0" fontId="93" fillId="4" borderId="38" xfId="15" applyFont="1" applyFill="1" applyBorder="1" applyAlignment="1">
      <alignment horizontal="center" vertical="center" wrapText="1"/>
    </xf>
    <xf numFmtId="0" fontId="93" fillId="4" borderId="36" xfId="15" applyFont="1" applyFill="1" applyBorder="1" applyAlignment="1">
      <alignment horizontal="center" vertical="center" wrapText="1"/>
    </xf>
    <xf numFmtId="0" fontId="93" fillId="4" borderId="37" xfId="15" applyFont="1" applyFill="1" applyBorder="1" applyAlignment="1">
      <alignment horizontal="center" vertical="center" wrapText="1"/>
    </xf>
    <xf numFmtId="0" fontId="93" fillId="2" borderId="38" xfId="15" applyFont="1" applyFill="1" applyBorder="1" applyAlignment="1">
      <alignment horizontal="center" vertical="center" wrapText="1"/>
    </xf>
    <xf numFmtId="0" fontId="93" fillId="2" borderId="36" xfId="15" applyFont="1" applyFill="1" applyBorder="1" applyAlignment="1">
      <alignment horizontal="center" vertical="center" wrapText="1"/>
    </xf>
    <xf numFmtId="0" fontId="93" fillId="2" borderId="37" xfId="15" applyFont="1" applyFill="1" applyBorder="1" applyAlignment="1">
      <alignment horizontal="center" vertical="center" wrapText="1"/>
    </xf>
    <xf numFmtId="0" fontId="93" fillId="4" borderId="12" xfId="15" applyFont="1" applyFill="1" applyBorder="1" applyAlignment="1">
      <alignment horizontal="center" vertical="center"/>
    </xf>
    <xf numFmtId="0" fontId="93" fillId="4" borderId="11" xfId="15" applyFont="1" applyFill="1" applyBorder="1" applyAlignment="1">
      <alignment horizontal="center" vertical="center"/>
    </xf>
    <xf numFmtId="0" fontId="93" fillId="4" borderId="13" xfId="15" applyFont="1" applyFill="1" applyBorder="1" applyAlignment="1">
      <alignment horizontal="center" vertical="center"/>
    </xf>
    <xf numFmtId="0" fontId="93" fillId="0" borderId="0" xfId="15" applyFont="1" applyAlignment="1">
      <alignment horizontal="center" vertical="center"/>
    </xf>
    <xf numFmtId="0" fontId="93" fillId="0" borderId="70" xfId="15" applyFont="1" applyBorder="1" applyAlignment="1">
      <alignment horizontal="center" vertical="center"/>
    </xf>
    <xf numFmtId="0" fontId="91" fillId="0" borderId="0" xfId="15" applyFont="1" applyAlignment="1">
      <alignment horizontal="center" vertical="center" wrapText="1"/>
    </xf>
    <xf numFmtId="0" fontId="93" fillId="4" borderId="38" xfId="15" applyFont="1" applyFill="1" applyBorder="1" applyAlignment="1">
      <alignment horizontal="center" vertical="center"/>
    </xf>
    <xf numFmtId="0" fontId="93" fillId="4" borderId="36" xfId="15" applyFont="1" applyFill="1" applyBorder="1" applyAlignment="1">
      <alignment horizontal="center" vertical="center"/>
    </xf>
    <xf numFmtId="0" fontId="93" fillId="4" borderId="37" xfId="15" applyFont="1" applyFill="1" applyBorder="1" applyAlignment="1">
      <alignment horizontal="center" vertical="center"/>
    </xf>
    <xf numFmtId="0" fontId="93" fillId="0" borderId="23" xfId="15" applyFont="1" applyBorder="1" applyAlignment="1">
      <alignment horizontal="center" vertical="center"/>
    </xf>
    <xf numFmtId="0" fontId="93" fillId="4" borderId="23" xfId="15" applyFont="1" applyFill="1" applyBorder="1" applyAlignment="1">
      <alignment horizontal="center" vertical="center"/>
    </xf>
    <xf numFmtId="0" fontId="93" fillId="0" borderId="38" xfId="15" applyFont="1" applyBorder="1" applyAlignment="1">
      <alignment horizontal="center" vertical="center"/>
    </xf>
    <xf numFmtId="0" fontId="93" fillId="0" borderId="36" xfId="15" applyFont="1" applyBorder="1" applyAlignment="1">
      <alignment horizontal="center" vertical="center"/>
    </xf>
    <xf numFmtId="0" fontId="93" fillId="0" borderId="37" xfId="15" applyFont="1" applyBorder="1" applyAlignment="1">
      <alignment horizontal="center" vertical="center"/>
    </xf>
    <xf numFmtId="0" fontId="93" fillId="11" borderId="12" xfId="15" applyFont="1" applyFill="1" applyBorder="1" applyAlignment="1">
      <alignment horizontal="center" vertical="center"/>
    </xf>
    <xf numFmtId="0" fontId="93" fillId="11" borderId="13" xfId="15" applyFont="1" applyFill="1" applyBorder="1" applyAlignment="1">
      <alignment horizontal="center" vertical="center"/>
    </xf>
    <xf numFmtId="0" fontId="93" fillId="11" borderId="78" xfId="15" applyFont="1" applyFill="1" applyBorder="1" applyAlignment="1">
      <alignment horizontal="center" vertical="center"/>
    </xf>
    <xf numFmtId="0" fontId="93" fillId="11" borderId="79" xfId="15" applyFont="1" applyFill="1" applyBorder="1" applyAlignment="1">
      <alignment horizontal="center" vertical="center"/>
    </xf>
    <xf numFmtId="0" fontId="94" fillId="0" borderId="12" xfId="15" applyFont="1" applyBorder="1" applyAlignment="1">
      <alignment horizontal="center" vertical="center"/>
    </xf>
    <xf numFmtId="0" fontId="94" fillId="0" borderId="11" xfId="15" applyFont="1" applyBorder="1" applyAlignment="1">
      <alignment horizontal="center" vertical="center"/>
    </xf>
    <xf numFmtId="0" fontId="94" fillId="0" borderId="13" xfId="15" applyFont="1" applyBorder="1" applyAlignment="1">
      <alignment horizontal="center" vertical="center"/>
    </xf>
    <xf numFmtId="0" fontId="94" fillId="0" borderId="78" xfId="15" applyFont="1" applyBorder="1" applyAlignment="1">
      <alignment horizontal="center" vertical="center"/>
    </xf>
    <xf numFmtId="0" fontId="94" fillId="0" borderId="70" xfId="15" applyFont="1" applyBorder="1" applyAlignment="1">
      <alignment horizontal="center" vertical="center"/>
    </xf>
    <xf numFmtId="0" fontId="94" fillId="0" borderId="79" xfId="15" applyFont="1" applyBorder="1" applyAlignment="1">
      <alignment horizontal="center" vertical="center"/>
    </xf>
    <xf numFmtId="0" fontId="93" fillId="11" borderId="23" xfId="15" applyFont="1" applyFill="1" applyBorder="1" applyAlignment="1">
      <alignment horizontal="center" vertical="center"/>
    </xf>
    <xf numFmtId="0" fontId="94" fillId="0" borderId="36" xfId="15" applyFont="1" applyBorder="1" applyAlignment="1">
      <alignment horizontal="center" vertical="center"/>
    </xf>
    <xf numFmtId="0" fontId="93" fillId="0" borderId="7" xfId="15" applyFont="1" applyBorder="1" applyAlignment="1">
      <alignment horizontal="center" vertical="top"/>
    </xf>
    <xf numFmtId="0" fontId="93" fillId="0" borderId="0" xfId="15" applyFont="1" applyAlignment="1">
      <alignment horizontal="center" vertical="top"/>
    </xf>
    <xf numFmtId="0" fontId="93" fillId="0" borderId="8" xfId="15" applyFont="1" applyBorder="1" applyAlignment="1">
      <alignment horizontal="center" vertical="top"/>
    </xf>
    <xf numFmtId="0" fontId="93" fillId="0" borderId="78" xfId="15" applyFont="1" applyBorder="1" applyAlignment="1">
      <alignment horizontal="center" vertical="top"/>
    </xf>
    <xf numFmtId="0" fontId="93" fillId="0" borderId="70" xfId="15" applyFont="1" applyBorder="1" applyAlignment="1">
      <alignment horizontal="center" vertical="top"/>
    </xf>
    <xf numFmtId="0" fontId="93" fillId="11" borderId="38" xfId="15" applyFont="1" applyFill="1" applyBorder="1" applyAlignment="1">
      <alignment horizontal="left" vertical="center"/>
    </xf>
    <xf numFmtId="0" fontId="93" fillId="11" borderId="36" xfId="15" applyFont="1" applyFill="1" applyBorder="1" applyAlignment="1">
      <alignment horizontal="left" vertical="center"/>
    </xf>
    <xf numFmtId="0" fontId="93" fillId="11" borderId="37" xfId="15" applyFont="1" applyFill="1" applyBorder="1" applyAlignment="1">
      <alignment horizontal="left" vertical="center"/>
    </xf>
    <xf numFmtId="0" fontId="94" fillId="0" borderId="0" xfId="15" applyFont="1" applyAlignment="1">
      <alignment horizontal="left" vertical="top" wrapText="1"/>
    </xf>
    <xf numFmtId="0" fontId="93" fillId="4" borderId="12" xfId="15" applyFont="1" applyFill="1" applyBorder="1" applyAlignment="1">
      <alignment horizontal="center" vertical="center" wrapText="1"/>
    </xf>
    <xf numFmtId="0" fontId="93" fillId="4" borderId="11" xfId="15" applyFont="1" applyFill="1" applyBorder="1" applyAlignment="1">
      <alignment horizontal="center" vertical="center" wrapText="1"/>
    </xf>
    <xf numFmtId="0" fontId="93" fillId="4" borderId="13" xfId="15" applyFont="1" applyFill="1" applyBorder="1" applyAlignment="1">
      <alignment horizontal="center" vertical="center" wrapText="1"/>
    </xf>
    <xf numFmtId="0" fontId="93" fillId="4" borderId="7" xfId="15" applyFont="1" applyFill="1" applyBorder="1" applyAlignment="1">
      <alignment horizontal="center" vertical="center" wrapText="1"/>
    </xf>
    <xf numFmtId="0" fontId="93" fillId="4" borderId="0" xfId="15" applyFont="1" applyFill="1" applyAlignment="1">
      <alignment horizontal="center" vertical="center" wrapText="1"/>
    </xf>
    <xf numFmtId="0" fontId="93" fillId="4" borderId="8" xfId="15" applyFont="1" applyFill="1" applyBorder="1" applyAlignment="1">
      <alignment horizontal="center" vertical="center" wrapText="1"/>
    </xf>
    <xf numFmtId="0" fontId="93" fillId="4" borderId="78" xfId="15" applyFont="1" applyFill="1" applyBorder="1" applyAlignment="1">
      <alignment horizontal="center" vertical="center" wrapText="1"/>
    </xf>
    <xf numFmtId="0" fontId="93" fillId="4" borderId="70" xfId="15" applyFont="1" applyFill="1" applyBorder="1" applyAlignment="1">
      <alignment horizontal="center" vertical="center" wrapText="1"/>
    </xf>
    <xf numFmtId="0" fontId="93" fillId="4" borderId="79" xfId="15" applyFont="1" applyFill="1" applyBorder="1" applyAlignment="1">
      <alignment horizontal="center" vertical="center" wrapText="1"/>
    </xf>
    <xf numFmtId="0" fontId="93" fillId="0" borderId="23" xfId="15" applyFont="1" applyBorder="1" applyAlignment="1">
      <alignment horizontal="center" vertical="top"/>
    </xf>
    <xf numFmtId="0" fontId="93" fillId="0" borderId="12" xfId="15" applyFont="1" applyBorder="1" applyAlignment="1">
      <alignment horizontal="left" vertical="center" wrapText="1"/>
    </xf>
    <xf numFmtId="0" fontId="93" fillId="0" borderId="11" xfId="15" applyFont="1" applyBorder="1" applyAlignment="1">
      <alignment horizontal="left" vertical="center" wrapText="1"/>
    </xf>
    <xf numFmtId="0" fontId="93" fillId="0" borderId="13" xfId="15" applyFont="1" applyBorder="1" applyAlignment="1">
      <alignment horizontal="left" vertical="center" wrapText="1"/>
    </xf>
    <xf numFmtId="0" fontId="93" fillId="0" borderId="7" xfId="15" applyFont="1" applyBorder="1" applyAlignment="1">
      <alignment horizontal="left" vertical="center" wrapText="1"/>
    </xf>
    <xf numFmtId="0" fontId="93" fillId="0" borderId="0" xfId="15" applyFont="1" applyAlignment="1">
      <alignment horizontal="left" vertical="center" wrapText="1"/>
    </xf>
    <xf numFmtId="0" fontId="93" fillId="0" borderId="8" xfId="15" applyFont="1" applyBorder="1" applyAlignment="1">
      <alignment horizontal="left" vertical="center" wrapText="1"/>
    </xf>
    <xf numFmtId="0" fontId="93" fillId="0" borderId="78" xfId="15" applyFont="1" applyBorder="1" applyAlignment="1">
      <alignment horizontal="left" vertical="center" wrapText="1"/>
    </xf>
    <xf numFmtId="0" fontId="93" fillId="0" borderId="70" xfId="15" applyFont="1" applyBorder="1" applyAlignment="1">
      <alignment horizontal="left" vertical="center" wrapText="1"/>
    </xf>
    <xf numFmtId="0" fontId="93" fillId="0" borderId="79" xfId="15" applyFont="1" applyBorder="1" applyAlignment="1">
      <alignment horizontal="left" vertical="center" wrapText="1"/>
    </xf>
    <xf numFmtId="0" fontId="93" fillId="4" borderId="38" xfId="15" applyFont="1" applyFill="1" applyBorder="1" applyAlignment="1">
      <alignment horizontal="left" vertical="center"/>
    </xf>
    <xf numFmtId="0" fontId="93" fillId="4" borderId="36" xfId="15" applyFont="1" applyFill="1" applyBorder="1" applyAlignment="1">
      <alignment horizontal="left" vertical="center"/>
    </xf>
    <xf numFmtId="0" fontId="93" fillId="4" borderId="37" xfId="15" applyFont="1" applyFill="1" applyBorder="1" applyAlignment="1">
      <alignment horizontal="left" vertical="center"/>
    </xf>
    <xf numFmtId="0" fontId="98" fillId="4" borderId="38" xfId="15" applyFont="1" applyFill="1" applyBorder="1" applyAlignment="1">
      <alignment horizontal="left" vertical="center" wrapText="1"/>
    </xf>
    <xf numFmtId="0" fontId="98" fillId="4" borderId="36" xfId="15" applyFont="1" applyFill="1" applyBorder="1" applyAlignment="1">
      <alignment horizontal="left" vertical="center"/>
    </xf>
    <xf numFmtId="0" fontId="98" fillId="4" borderId="37" xfId="15" applyFont="1" applyFill="1" applyBorder="1" applyAlignment="1">
      <alignment horizontal="left" vertical="center"/>
    </xf>
    <xf numFmtId="0" fontId="93" fillId="0" borderId="12" xfId="15" applyFont="1" applyBorder="1" applyAlignment="1">
      <alignment horizontal="center" vertical="center"/>
    </xf>
    <xf numFmtId="0" fontId="93" fillId="0" borderId="11" xfId="15" applyFont="1" applyBorder="1" applyAlignment="1">
      <alignment horizontal="center" vertical="center"/>
    </xf>
    <xf numFmtId="0" fontId="93" fillId="0" borderId="13" xfId="15" applyFont="1" applyBorder="1" applyAlignment="1">
      <alignment horizontal="center" vertical="center"/>
    </xf>
    <xf numFmtId="0" fontId="93" fillId="0" borderId="7" xfId="15" applyFont="1" applyBorder="1" applyAlignment="1">
      <alignment horizontal="center" vertical="center"/>
    </xf>
    <xf numFmtId="0" fontId="93" fillId="0" borderId="8" xfId="15" applyFont="1" applyBorder="1" applyAlignment="1">
      <alignment horizontal="center" vertical="center"/>
    </xf>
    <xf numFmtId="0" fontId="93" fillId="0" borderId="78" xfId="15" applyFont="1" applyBorder="1" applyAlignment="1">
      <alignment horizontal="center" vertical="center"/>
    </xf>
    <xf numFmtId="0" fontId="93" fillId="0" borderId="79" xfId="15" applyFont="1" applyBorder="1" applyAlignment="1">
      <alignment horizontal="center" vertical="center"/>
    </xf>
    <xf numFmtId="0" fontId="94" fillId="4" borderId="38" xfId="15" applyFont="1" applyFill="1" applyBorder="1" applyAlignment="1">
      <alignment horizontal="center" vertical="center"/>
    </xf>
    <xf numFmtId="0" fontId="94" fillId="4" borderId="37" xfId="15" applyFont="1" applyFill="1" applyBorder="1" applyAlignment="1">
      <alignment horizontal="center" vertical="center"/>
    </xf>
    <xf numFmtId="0" fontId="94" fillId="4" borderId="36" xfId="15" applyFont="1" applyFill="1" applyBorder="1" applyAlignment="1">
      <alignment horizontal="center" vertical="center"/>
    </xf>
    <xf numFmtId="0" fontId="93" fillId="0" borderId="7" xfId="15" applyFont="1" applyBorder="1" applyAlignment="1">
      <alignment horizontal="left" vertical="top" wrapText="1"/>
    </xf>
    <xf numFmtId="0" fontId="93" fillId="0" borderId="0" xfId="15" applyFont="1" applyAlignment="1">
      <alignment horizontal="left" vertical="top" wrapText="1"/>
    </xf>
    <xf numFmtId="0" fontId="93" fillId="0" borderId="8" xfId="15" applyFont="1" applyBorder="1" applyAlignment="1">
      <alignment horizontal="left" vertical="top" wrapText="1"/>
    </xf>
    <xf numFmtId="0" fontId="93" fillId="4" borderId="48" xfId="15" applyFont="1" applyFill="1" applyBorder="1" applyAlignment="1">
      <alignment horizontal="center" vertical="center" textRotation="255"/>
    </xf>
    <xf numFmtId="0" fontId="93" fillId="4" borderId="49" xfId="15" applyFont="1" applyFill="1" applyBorder="1" applyAlignment="1">
      <alignment horizontal="center" vertical="center" textRotation="255"/>
    </xf>
    <xf numFmtId="0" fontId="94" fillId="4" borderId="23" xfId="15" applyFont="1" applyFill="1" applyBorder="1" applyAlignment="1">
      <alignment horizontal="center" vertical="center"/>
    </xf>
    <xf numFmtId="0" fontId="93" fillId="0" borderId="12" xfId="15" applyFont="1" applyBorder="1" applyAlignment="1">
      <alignment horizontal="center" vertical="top"/>
    </xf>
    <xf numFmtId="0" fontId="93" fillId="0" borderId="11" xfId="15" applyFont="1" applyBorder="1" applyAlignment="1">
      <alignment horizontal="center" vertical="top"/>
    </xf>
    <xf numFmtId="0" fontId="93" fillId="0" borderId="79" xfId="15" applyFont="1" applyBorder="1" applyAlignment="1">
      <alignment horizontal="center" vertical="top"/>
    </xf>
    <xf numFmtId="0" fontId="94" fillId="0" borderId="38" xfId="15" applyFont="1" applyBorder="1" applyAlignment="1">
      <alignment horizontal="center" vertical="center"/>
    </xf>
    <xf numFmtId="0" fontId="94" fillId="0" borderId="37" xfId="15" applyFont="1" applyBorder="1" applyAlignment="1">
      <alignment horizontal="center" vertical="center"/>
    </xf>
    <xf numFmtId="0" fontId="93" fillId="4" borderId="78" xfId="15" applyFont="1" applyFill="1" applyBorder="1" applyAlignment="1">
      <alignment horizontal="center" vertical="center"/>
    </xf>
    <xf numFmtId="0" fontId="93" fillId="4" borderId="79" xfId="15" applyFont="1" applyFill="1" applyBorder="1" applyAlignment="1">
      <alignment horizontal="center" vertical="center"/>
    </xf>
    <xf numFmtId="0" fontId="94" fillId="0" borderId="23" xfId="15" applyFont="1" applyBorder="1" applyAlignment="1">
      <alignment horizontal="center" vertical="top"/>
    </xf>
    <xf numFmtId="0" fontId="93" fillId="0" borderId="38" xfId="15" applyFont="1" applyBorder="1" applyAlignment="1">
      <alignment horizontal="left" vertical="center"/>
    </xf>
    <xf numFmtId="0" fontId="93" fillId="0" borderId="36" xfId="15" applyFont="1" applyBorder="1" applyAlignment="1">
      <alignment horizontal="left" vertical="center"/>
    </xf>
    <xf numFmtId="0" fontId="93" fillId="0" borderId="37" xfId="15" applyFont="1" applyBorder="1" applyAlignment="1">
      <alignment horizontal="left" vertical="center"/>
    </xf>
    <xf numFmtId="0" fontId="93" fillId="0" borderId="13" xfId="15" applyFont="1" applyBorder="1" applyAlignment="1">
      <alignment horizontal="center" vertical="top"/>
    </xf>
    <xf numFmtId="0" fontId="93" fillId="0" borderId="12" xfId="15" applyFont="1" applyBorder="1" applyAlignment="1">
      <alignment horizontal="center" vertical="center" wrapText="1"/>
    </xf>
    <xf numFmtId="0" fontId="93" fillId="0" borderId="11" xfId="15" applyFont="1" applyBorder="1" applyAlignment="1">
      <alignment horizontal="center" vertical="center" wrapText="1"/>
    </xf>
    <xf numFmtId="0" fontId="93" fillId="0" borderId="13" xfId="15" applyFont="1" applyBorder="1" applyAlignment="1">
      <alignment horizontal="center" vertical="center" wrapText="1"/>
    </xf>
    <xf numFmtId="0" fontId="93" fillId="0" borderId="78" xfId="15" applyFont="1" applyBorder="1" applyAlignment="1">
      <alignment horizontal="center" vertical="center" wrapText="1"/>
    </xf>
    <xf numFmtId="0" fontId="93" fillId="0" borderId="70" xfId="15" applyFont="1" applyBorder="1" applyAlignment="1">
      <alignment horizontal="center" vertical="center" wrapText="1"/>
    </xf>
    <xf numFmtId="0" fontId="93" fillId="0" borderId="79" xfId="15" applyFont="1" applyBorder="1" applyAlignment="1">
      <alignment horizontal="center" vertical="center" wrapText="1"/>
    </xf>
    <xf numFmtId="0" fontId="93" fillId="4" borderId="7" xfId="15" applyFont="1" applyFill="1" applyBorder="1" applyAlignment="1">
      <alignment horizontal="center" vertical="center"/>
    </xf>
    <xf numFmtId="0" fontId="93" fillId="4" borderId="0" xfId="15" applyFont="1" applyFill="1" applyAlignment="1">
      <alignment horizontal="center" vertical="center"/>
    </xf>
    <xf numFmtId="0" fontId="93" fillId="4" borderId="8" xfId="15" applyFont="1" applyFill="1" applyBorder="1" applyAlignment="1">
      <alignment horizontal="center" vertical="center"/>
    </xf>
    <xf numFmtId="0" fontId="93" fillId="4" borderId="70" xfId="15" applyFont="1" applyFill="1" applyBorder="1" applyAlignment="1">
      <alignment horizontal="center" vertical="center"/>
    </xf>
    <xf numFmtId="0" fontId="93" fillId="2" borderId="12" xfId="15" applyFont="1" applyFill="1" applyBorder="1" applyAlignment="1">
      <alignment horizontal="center" vertical="center" wrapText="1"/>
    </xf>
    <xf numFmtId="0" fontId="93" fillId="2" borderId="11" xfId="15" applyFont="1" applyFill="1" applyBorder="1" applyAlignment="1">
      <alignment horizontal="center" vertical="center" wrapText="1"/>
    </xf>
    <xf numFmtId="0" fontId="93" fillId="2" borderId="13" xfId="15" applyFont="1" applyFill="1" applyBorder="1" applyAlignment="1">
      <alignment horizontal="center" vertical="center" wrapText="1"/>
    </xf>
    <xf numFmtId="0" fontId="93" fillId="2" borderId="78" xfId="15" applyFont="1" applyFill="1" applyBorder="1" applyAlignment="1">
      <alignment horizontal="center" vertical="center" wrapText="1"/>
    </xf>
    <xf numFmtId="0" fontId="93" fillId="2" borderId="70" xfId="15" applyFont="1" applyFill="1" applyBorder="1" applyAlignment="1">
      <alignment horizontal="center" vertical="center" wrapText="1"/>
    </xf>
    <xf numFmtId="0" fontId="93" fillId="2" borderId="79" xfId="15" applyFont="1" applyFill="1" applyBorder="1" applyAlignment="1">
      <alignment horizontal="center" vertical="center" wrapText="1"/>
    </xf>
    <xf numFmtId="0" fontId="93" fillId="0" borderId="38" xfId="15" applyFont="1" applyBorder="1" applyAlignment="1">
      <alignment horizontal="center" vertical="center" wrapText="1"/>
    </xf>
    <xf numFmtId="0" fontId="93" fillId="0" borderId="36" xfId="15" applyFont="1" applyBorder="1" applyAlignment="1">
      <alignment horizontal="center" vertical="center" wrapText="1"/>
    </xf>
    <xf numFmtId="0" fontId="93" fillId="0" borderId="37" xfId="15" applyFont="1" applyBorder="1" applyAlignment="1">
      <alignment horizontal="center" vertical="center" wrapText="1"/>
    </xf>
    <xf numFmtId="0" fontId="30" fillId="0" borderId="49" xfId="2" applyFont="1" applyBorder="1" applyAlignment="1">
      <alignment horizontal="center" vertical="center"/>
    </xf>
    <xf numFmtId="0" fontId="30" fillId="0" borderId="80" xfId="2" applyFont="1" applyBorder="1" applyAlignment="1">
      <alignment horizontal="center" vertical="center"/>
    </xf>
    <xf numFmtId="0" fontId="103" fillId="0" borderId="23" xfId="16" applyFont="1" applyBorder="1" applyAlignment="1">
      <alignment horizontal="center" vertical="center"/>
    </xf>
    <xf numFmtId="0" fontId="103" fillId="0" borderId="23" xfId="16" applyFont="1" applyBorder="1" applyAlignment="1">
      <alignment horizontal="left" vertical="center"/>
    </xf>
    <xf numFmtId="0" fontId="102" fillId="0" borderId="0" xfId="16" applyFont="1" applyAlignment="1">
      <alignment horizontal="center" vertical="center"/>
    </xf>
    <xf numFmtId="0" fontId="103" fillId="0" borderId="0" xfId="2" applyFont="1" applyAlignment="1">
      <alignment horizontal="left" vertical="top" wrapText="1"/>
    </xf>
    <xf numFmtId="0" fontId="103" fillId="0" borderId="23" xfId="16" applyFont="1" applyBorder="1">
      <alignment vertical="center"/>
    </xf>
    <xf numFmtId="0" fontId="38" fillId="0" borderId="24" xfId="17" applyFont="1" applyBorder="1" applyAlignment="1">
      <alignment horizontal="center" vertical="center"/>
    </xf>
    <xf numFmtId="0" fontId="38" fillId="0" borderId="23" xfId="17" applyFont="1" applyBorder="1" applyAlignment="1">
      <alignment horizontal="center" vertical="center"/>
    </xf>
    <xf numFmtId="0" fontId="38" fillId="0" borderId="23" xfId="17" applyFont="1" applyBorder="1">
      <alignment vertical="center"/>
    </xf>
    <xf numFmtId="0" fontId="38" fillId="0" borderId="23" xfId="17" applyFont="1" applyBorder="1" applyAlignment="1">
      <alignment horizontal="right" vertical="center"/>
    </xf>
    <xf numFmtId="0" fontId="38" fillId="0" borderId="40" xfId="17" applyFont="1" applyBorder="1" applyAlignment="1">
      <alignment horizontal="right" vertical="center"/>
    </xf>
    <xf numFmtId="0" fontId="38" fillId="0" borderId="0" xfId="17" applyFont="1" applyAlignment="1">
      <alignment horizontal="left" vertical="center"/>
    </xf>
    <xf numFmtId="0" fontId="90" fillId="0" borderId="0" xfId="17" applyFont="1" applyAlignment="1">
      <alignment horizontal="left" vertical="center"/>
    </xf>
    <xf numFmtId="0" fontId="38" fillId="0" borderId="0" xfId="17" applyFont="1" applyAlignment="1">
      <alignment horizontal="right" vertical="center"/>
    </xf>
    <xf numFmtId="0" fontId="38" fillId="0" borderId="0" xfId="17" applyFont="1" applyAlignment="1">
      <alignment horizontal="center" vertical="center"/>
    </xf>
    <xf numFmtId="0" fontId="41" fillId="0" borderId="0" xfId="17" applyFont="1" applyAlignment="1">
      <alignment horizontal="center" vertical="center"/>
    </xf>
    <xf numFmtId="0" fontId="38" fillId="0" borderId="30" xfId="17" applyFont="1" applyBorder="1" applyAlignment="1">
      <alignment horizontal="left" vertical="center"/>
    </xf>
    <xf numFmtId="0" fontId="38" fillId="0" borderId="31" xfId="17" applyFont="1" applyBorder="1" applyAlignment="1">
      <alignment horizontal="left" vertical="center"/>
    </xf>
    <xf numFmtId="0" fontId="38" fillId="0" borderId="33" xfId="17" applyFont="1" applyBorder="1" applyAlignment="1">
      <alignment horizontal="center" vertical="center"/>
    </xf>
    <xf numFmtId="0" fontId="38" fillId="0" borderId="31" xfId="17" applyFont="1" applyBorder="1" applyAlignment="1">
      <alignment horizontal="center" vertical="center"/>
    </xf>
    <xf numFmtId="0" fontId="38" fillId="0" borderId="34" xfId="17" applyFont="1" applyBorder="1" applyAlignment="1">
      <alignment horizontal="center" vertical="center"/>
    </xf>
    <xf numFmtId="0" fontId="38" fillId="0" borderId="35" xfId="17" applyFont="1" applyBorder="1" applyAlignment="1">
      <alignment horizontal="left" vertical="center"/>
    </xf>
    <xf numFmtId="0" fontId="38" fillId="0" borderId="36" xfId="17" applyFont="1" applyBorder="1" applyAlignment="1">
      <alignment horizontal="left" vertical="center"/>
    </xf>
    <xf numFmtId="0" fontId="38" fillId="0" borderId="38" xfId="17" applyFont="1" applyBorder="1" applyAlignment="1">
      <alignment horizontal="center" vertical="center"/>
    </xf>
    <xf numFmtId="0" fontId="38" fillId="0" borderId="36" xfId="17" applyFont="1" applyBorder="1" applyAlignment="1">
      <alignment horizontal="center" vertical="center"/>
    </xf>
    <xf numFmtId="0" fontId="38" fillId="0" borderId="39" xfId="17" applyFont="1" applyBorder="1" applyAlignment="1">
      <alignment horizontal="center" vertical="center"/>
    </xf>
    <xf numFmtId="0" fontId="38" fillId="0" borderId="26" xfId="17" applyFont="1" applyBorder="1" applyAlignment="1">
      <alignment horizontal="center" vertical="center"/>
    </xf>
    <xf numFmtId="0" fontId="38" fillId="0" borderId="25" xfId="17" applyFont="1" applyBorder="1" applyAlignment="1">
      <alignment horizontal="center" vertical="center"/>
    </xf>
    <xf numFmtId="0" fontId="38" fillId="0" borderId="25" xfId="17" applyFont="1" applyBorder="1" applyAlignment="1">
      <alignment horizontal="center" vertical="center" wrapText="1"/>
    </xf>
    <xf numFmtId="0" fontId="38" fillId="0" borderId="54" xfId="17" applyFont="1" applyBorder="1" applyAlignment="1">
      <alignment horizontal="center" vertical="center" wrapText="1"/>
    </xf>
    <xf numFmtId="0" fontId="38" fillId="0" borderId="0" xfId="17" applyFont="1" applyAlignment="1">
      <alignment vertical="center" wrapText="1"/>
    </xf>
    <xf numFmtId="0" fontId="38" fillId="0" borderId="41" xfId="17" applyFont="1" applyBorder="1" applyAlignment="1">
      <alignment horizontal="center" vertical="center"/>
    </xf>
    <xf numFmtId="0" fontId="38" fillId="0" borderId="42" xfId="17" applyFont="1" applyBorder="1" applyAlignment="1">
      <alignment horizontal="center" vertical="center"/>
    </xf>
    <xf numFmtId="0" fontId="38" fillId="0" borderId="42" xfId="17" applyFont="1" applyBorder="1">
      <alignment vertical="center"/>
    </xf>
    <xf numFmtId="0" fontId="38" fillId="0" borderId="42" xfId="17" applyFont="1" applyBorder="1" applyAlignment="1">
      <alignment horizontal="right" vertical="center"/>
    </xf>
    <xf numFmtId="0" fontId="38" fillId="0" borderId="47" xfId="17" applyFont="1" applyBorder="1" applyAlignment="1">
      <alignment horizontal="right" vertical="center"/>
    </xf>
    <xf numFmtId="0" fontId="105" fillId="0" borderId="0" xfId="0" applyFont="1" applyAlignment="1">
      <alignment horizontal="left" vertical="center" wrapText="1"/>
    </xf>
    <xf numFmtId="0" fontId="105" fillId="0" borderId="0" xfId="0" applyFont="1" applyAlignment="1">
      <alignment horizontal="left" vertical="center"/>
    </xf>
    <xf numFmtId="0" fontId="30" fillId="0" borderId="0" xfId="0" applyFont="1" applyAlignment="1">
      <alignment horizontal="right" vertical="center"/>
    </xf>
    <xf numFmtId="0" fontId="30" fillId="0" borderId="0" xfId="0" applyFont="1">
      <alignment vertical="center"/>
    </xf>
    <xf numFmtId="0" fontId="28" fillId="0" borderId="0" xfId="0" applyFont="1" applyAlignment="1">
      <alignment horizontal="center" vertical="center"/>
    </xf>
    <xf numFmtId="0" fontId="30" fillId="0" borderId="0" xfId="0" applyFont="1" applyAlignment="1">
      <alignment horizontal="center" vertical="center"/>
    </xf>
    <xf numFmtId="0" fontId="29" fillId="0" borderId="38" xfId="0" applyFont="1" applyBorder="1" applyAlignment="1">
      <alignment horizontal="center" vertical="center"/>
    </xf>
    <xf numFmtId="0" fontId="29" fillId="0" borderId="36" xfId="0" applyFont="1" applyBorder="1" applyAlignment="1">
      <alignment horizontal="center" vertical="center"/>
    </xf>
    <xf numFmtId="0" fontId="29" fillId="0" borderId="37" xfId="0" applyFont="1" applyBorder="1" applyAlignment="1">
      <alignment horizontal="center" vertical="center"/>
    </xf>
    <xf numFmtId="0" fontId="29" fillId="0" borderId="38" xfId="3" applyFont="1" applyBorder="1" applyAlignment="1">
      <alignment horizontal="center" vertical="center"/>
    </xf>
    <xf numFmtId="0" fontId="29" fillId="0" borderId="36" xfId="3" applyFont="1" applyBorder="1" applyAlignment="1">
      <alignment horizontal="center" vertical="center"/>
    </xf>
    <xf numFmtId="0" fontId="29" fillId="0" borderId="37" xfId="3" applyFont="1" applyBorder="1" applyAlignment="1">
      <alignment horizontal="center" vertical="center"/>
    </xf>
    <xf numFmtId="0" fontId="30" fillId="0" borderId="38" xfId="0" applyFont="1" applyBorder="1" applyAlignment="1">
      <alignment horizontal="left" vertical="center" wrapText="1"/>
    </xf>
    <xf numFmtId="0" fontId="30" fillId="0" borderId="36" xfId="0" applyFont="1" applyBorder="1" applyAlignment="1">
      <alignment horizontal="left" vertical="center" wrapText="1"/>
    </xf>
    <xf numFmtId="0" fontId="30" fillId="0" borderId="37" xfId="0" applyFont="1" applyBorder="1" applyAlignment="1">
      <alignment horizontal="left" vertical="center" wrapText="1"/>
    </xf>
    <xf numFmtId="0" fontId="30" fillId="0" borderId="38" xfId="0" applyFont="1" applyBorder="1" applyAlignment="1">
      <alignment horizontal="center" vertical="center"/>
    </xf>
    <xf numFmtId="0" fontId="30" fillId="0" borderId="37" xfId="0" applyFont="1" applyBorder="1" applyAlignment="1">
      <alignment horizontal="center" vertical="center"/>
    </xf>
    <xf numFmtId="0" fontId="0" fillId="0" borderId="0" xfId="0" applyFont="1" applyAlignment="1">
      <alignment vertical="center" shrinkToFit="1"/>
    </xf>
  </cellXfs>
  <cellStyles count="18">
    <cellStyle name="桁区切り 2" xfId="8" xr:uid="{00000000-0005-0000-0000-000000000000}"/>
    <cellStyle name="標準" xfId="0" builtinId="0"/>
    <cellStyle name="標準 15" xfId="17" xr:uid="{00000000-0005-0000-0000-000002000000}"/>
    <cellStyle name="標準 2" xfId="2" xr:uid="{00000000-0005-0000-0000-000003000000}"/>
    <cellStyle name="標準 2 2" xfId="4" xr:uid="{00000000-0005-0000-0000-000004000000}"/>
    <cellStyle name="標準 2 2 2" xfId="9" xr:uid="{00000000-0005-0000-0000-000005000000}"/>
    <cellStyle name="標準 2 3" xfId="10" xr:uid="{00000000-0005-0000-0000-000006000000}"/>
    <cellStyle name="標準 3" xfId="3" xr:uid="{00000000-0005-0000-0000-000007000000}"/>
    <cellStyle name="標準 4" xfId="5" xr:uid="{00000000-0005-0000-0000-000008000000}"/>
    <cellStyle name="標準 4 2" xfId="12" xr:uid="{00000000-0005-0000-0000-000009000000}"/>
    <cellStyle name="標準 5" xfId="6" xr:uid="{00000000-0005-0000-0000-00000A000000}"/>
    <cellStyle name="標準 5 2" xfId="15" xr:uid="{00000000-0005-0000-0000-00000B000000}"/>
    <cellStyle name="標準 6" xfId="7" xr:uid="{00000000-0005-0000-0000-00000C000000}"/>
    <cellStyle name="標準 7" xfId="16" xr:uid="{00000000-0005-0000-0000-00000D000000}"/>
    <cellStyle name="標準_③-２加算様式（就労）" xfId="1" xr:uid="{00000000-0005-0000-0000-00000E000000}"/>
    <cellStyle name="標準_かさんくん1" xfId="14" xr:uid="{00000000-0005-0000-0000-00000F000000}"/>
    <cellStyle name="標準_短期入所介護給付費請求書" xfId="13" xr:uid="{00000000-0005-0000-0000-000010000000}"/>
    <cellStyle name="標準_特定事業所加算届出様式" xfId="11" xr:uid="{00000000-0005-0000-0000-000011000000}"/>
  </cellStyles>
  <dxfs count="9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983A9B10-9AF3-4400-A404-3F3F9CA36EFC}"/>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ACFB321-24DF-4AA6-B6CF-CD402F6A848F}"/>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7D42243-7348-49DA-9031-680CA5A1ED43}"/>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5D16946-6E4E-423A-A42F-83EF778C2692}"/>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CF3B045-525A-4FDC-8F3D-CDE0474A28BE}"/>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4D9BFD7-D7D9-4F83-A3D2-30A8777EB2B5}"/>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3C303817-4FAC-4A30-B59A-234D55627071}"/>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44185ED4-F548-41C8-B9F3-A3CAA6B5B533}"/>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29E3CF6D-EA25-4CAF-AD6A-5BE4CA301197}"/>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64EC1EA3-DB2D-4098-82F3-28269124F21E}"/>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15F3982D-5596-4159-B61F-2E6B27EF8F6B}"/>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14A91D9D-25F7-487F-B78A-48FE951B558D}"/>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F66F75E6-654F-49C9-AF29-E0D176F93566}"/>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247098BC-6EC2-49EA-AFF4-C1F550C0B857}"/>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3D1B2E3-EDDE-4629-8806-3351C4E28E9A}"/>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22AD8C21-3F07-4FF4-B034-616871BAE40E}"/>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53E68A3D-08E8-4954-9993-B67575B7E2BD}"/>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BC2D951-FB0C-4BC3-BA39-31B1247B6EB7}"/>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65D29350-0A4A-9604-F3B7-9C7C2C1BB9C2}"/>
            </a:ext>
          </a:extLst>
        </xdr:cNvPr>
        <xdr:cNvCxnSpPr/>
      </xdr:nvCxnSpPr>
      <xdr:spPr>
        <a:xfrm>
          <a:off x="6208061" y="4924985"/>
          <a:ext cx="334494"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AB79253E-2EBA-46EB-964D-CBA23192C1D5}"/>
            </a:ext>
          </a:extLst>
        </xdr:cNvPr>
        <xdr:cNvSpPr/>
      </xdr:nvSpPr>
      <xdr:spPr>
        <a:xfrm>
          <a:off x="8232322" y="6234577"/>
          <a:ext cx="304801" cy="13133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5569D4DB-B802-494B-A492-D43E1DB60E7F}"/>
            </a:ext>
          </a:extLst>
        </xdr:cNvPr>
        <xdr:cNvSpPr/>
      </xdr:nvSpPr>
      <xdr:spPr>
        <a:xfrm>
          <a:off x="6886575" y="6420589"/>
          <a:ext cx="1962151" cy="1992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9525</xdr:colOff>
          <xdr:row>2</xdr:row>
          <xdr:rowOff>104775</xdr:rowOff>
        </xdr:from>
        <xdr:to>
          <xdr:col>18</xdr:col>
          <xdr:colOff>57150</xdr:colOff>
          <xdr:row>5</xdr:row>
          <xdr:rowOff>0</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12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xdr:row>
          <xdr:rowOff>104775</xdr:rowOff>
        </xdr:from>
        <xdr:to>
          <xdr:col>21</xdr:col>
          <xdr:colOff>28575</xdr:colOff>
          <xdr:row>5</xdr:row>
          <xdr:rowOff>0</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12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14</xdr:row>
          <xdr:rowOff>9525</xdr:rowOff>
        </xdr:from>
        <xdr:to>
          <xdr:col>5</xdr:col>
          <xdr:colOff>276225</xdr:colOff>
          <xdr:row>15</xdr:row>
          <xdr:rowOff>0</xdr:rowOff>
        </xdr:to>
        <xdr:sp macro="" textlink="">
          <xdr:nvSpPr>
            <xdr:cNvPr id="53251" name="Check Box 3" hidden="1">
              <a:extLst>
                <a:ext uri="{63B3BB69-23CF-44E3-9099-C40C66FF867C}">
                  <a14:compatExt spid="_x0000_s53251"/>
                </a:ext>
                <a:ext uri="{FF2B5EF4-FFF2-40B4-BE49-F238E27FC236}">
                  <a16:creationId xmlns:a16="http://schemas.microsoft.com/office/drawing/2014/main" id="{00000000-0008-0000-1200-00000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1200-00000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9525</xdr:rowOff>
        </xdr:from>
        <xdr:to>
          <xdr:col>18</xdr:col>
          <xdr:colOff>257175</xdr:colOff>
          <xdr:row>22</xdr:row>
          <xdr:rowOff>0</xdr:rowOff>
        </xdr:to>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1200-00000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57150</xdr:colOff>
          <xdr:row>21</xdr:row>
          <xdr:rowOff>228600</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12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57150</xdr:colOff>
          <xdr:row>22</xdr:row>
          <xdr:rowOff>0</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1200-00000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9525</xdr:rowOff>
        </xdr:from>
        <xdr:to>
          <xdr:col>18</xdr:col>
          <xdr:colOff>257175</xdr:colOff>
          <xdr:row>49</xdr:row>
          <xdr:rowOff>0</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1200-00000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57150</xdr:colOff>
          <xdr:row>48</xdr:row>
          <xdr:rowOff>228600</xdr:rowOff>
        </xdr:to>
        <xdr:sp macro="" textlink="">
          <xdr:nvSpPr>
            <xdr:cNvPr id="53257" name="Check Box 9" hidden="1">
              <a:extLst>
                <a:ext uri="{63B3BB69-23CF-44E3-9099-C40C66FF867C}">
                  <a14:compatExt spid="_x0000_s53257"/>
                </a:ext>
                <a:ext uri="{FF2B5EF4-FFF2-40B4-BE49-F238E27FC236}">
                  <a16:creationId xmlns:a16="http://schemas.microsoft.com/office/drawing/2014/main" id="{00000000-0008-0000-12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57150</xdr:colOff>
          <xdr:row>49</xdr:row>
          <xdr:rowOff>0</xdr:rowOff>
        </xdr:to>
        <xdr:sp macro="" textlink="">
          <xdr:nvSpPr>
            <xdr:cNvPr id="53258" name="Check Box 10" hidden="1">
              <a:extLst>
                <a:ext uri="{63B3BB69-23CF-44E3-9099-C40C66FF867C}">
                  <a14:compatExt spid="_x0000_s53258"/>
                </a:ext>
                <a:ext uri="{FF2B5EF4-FFF2-40B4-BE49-F238E27FC236}">
                  <a16:creationId xmlns:a16="http://schemas.microsoft.com/office/drawing/2014/main" id="{00000000-0008-0000-12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53259" name="Check Box 11" hidden="1">
              <a:extLst>
                <a:ext uri="{63B3BB69-23CF-44E3-9099-C40C66FF867C}">
                  <a14:compatExt spid="_x0000_s53259"/>
                </a:ext>
                <a:ext uri="{FF2B5EF4-FFF2-40B4-BE49-F238E27FC236}">
                  <a16:creationId xmlns:a16="http://schemas.microsoft.com/office/drawing/2014/main" id="{00000000-0008-0000-1200-00000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53260" name="Check Box 12" hidden="1">
              <a:extLst>
                <a:ext uri="{63B3BB69-23CF-44E3-9099-C40C66FF867C}">
                  <a14:compatExt spid="_x0000_s53260"/>
                </a:ext>
                <a:ext uri="{FF2B5EF4-FFF2-40B4-BE49-F238E27FC236}">
                  <a16:creationId xmlns:a16="http://schemas.microsoft.com/office/drawing/2014/main" id="{00000000-0008-0000-1200-00000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53261" name="Check Box 13" hidden="1">
              <a:extLst>
                <a:ext uri="{63B3BB69-23CF-44E3-9099-C40C66FF867C}">
                  <a14:compatExt spid="_x0000_s53261"/>
                </a:ext>
                <a:ext uri="{FF2B5EF4-FFF2-40B4-BE49-F238E27FC236}">
                  <a16:creationId xmlns:a16="http://schemas.microsoft.com/office/drawing/2014/main" id="{00000000-0008-0000-1200-00000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53262" name="Check Box 14" hidden="1">
              <a:extLst>
                <a:ext uri="{63B3BB69-23CF-44E3-9099-C40C66FF867C}">
                  <a14:compatExt spid="_x0000_s53262"/>
                </a:ext>
                <a:ext uri="{FF2B5EF4-FFF2-40B4-BE49-F238E27FC236}">
                  <a16:creationId xmlns:a16="http://schemas.microsoft.com/office/drawing/2014/main" id="{00000000-0008-0000-1200-00000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5</xdr:col>
          <xdr:colOff>257175</xdr:colOff>
          <xdr:row>72</xdr:row>
          <xdr:rowOff>228600</xdr:rowOff>
        </xdr:to>
        <xdr:sp macro="" textlink="">
          <xdr:nvSpPr>
            <xdr:cNvPr id="53263" name="Check Box 15" hidden="1">
              <a:extLst>
                <a:ext uri="{63B3BB69-23CF-44E3-9099-C40C66FF867C}">
                  <a14:compatExt spid="_x0000_s53263"/>
                </a:ext>
                <a:ext uri="{FF2B5EF4-FFF2-40B4-BE49-F238E27FC236}">
                  <a16:creationId xmlns:a16="http://schemas.microsoft.com/office/drawing/2014/main" id="{00000000-0008-0000-1200-00000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5</xdr:col>
          <xdr:colOff>257175</xdr:colOff>
          <xdr:row>73</xdr:row>
          <xdr:rowOff>228600</xdr:rowOff>
        </xdr:to>
        <xdr:sp macro="" textlink="">
          <xdr:nvSpPr>
            <xdr:cNvPr id="53264" name="Check Box 16" hidden="1">
              <a:extLst>
                <a:ext uri="{63B3BB69-23CF-44E3-9099-C40C66FF867C}">
                  <a14:compatExt spid="_x0000_s53264"/>
                </a:ext>
                <a:ext uri="{FF2B5EF4-FFF2-40B4-BE49-F238E27FC236}">
                  <a16:creationId xmlns:a16="http://schemas.microsoft.com/office/drawing/2014/main" id="{00000000-0008-0000-1200-00001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53265" name="Check Box 17" hidden="1">
              <a:extLst>
                <a:ext uri="{63B3BB69-23CF-44E3-9099-C40C66FF867C}">
                  <a14:compatExt spid="_x0000_s53265"/>
                </a:ext>
                <a:ext uri="{FF2B5EF4-FFF2-40B4-BE49-F238E27FC236}">
                  <a16:creationId xmlns:a16="http://schemas.microsoft.com/office/drawing/2014/main" id="{00000000-0008-0000-1200-00001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53266" name="Check Box 18" hidden="1">
              <a:extLst>
                <a:ext uri="{63B3BB69-23CF-44E3-9099-C40C66FF867C}">
                  <a14:compatExt spid="_x0000_s53266"/>
                </a:ext>
                <a:ext uri="{FF2B5EF4-FFF2-40B4-BE49-F238E27FC236}">
                  <a16:creationId xmlns:a16="http://schemas.microsoft.com/office/drawing/2014/main" id="{00000000-0008-0000-1200-00001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53267" name="Check Box 19" hidden="1">
              <a:extLst>
                <a:ext uri="{63B3BB69-23CF-44E3-9099-C40C66FF867C}">
                  <a14:compatExt spid="_x0000_s53267"/>
                </a:ext>
                <a:ext uri="{FF2B5EF4-FFF2-40B4-BE49-F238E27FC236}">
                  <a16:creationId xmlns:a16="http://schemas.microsoft.com/office/drawing/2014/main" id="{00000000-0008-0000-1200-00001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53268" name="Check Box 20" hidden="1">
              <a:extLst>
                <a:ext uri="{63B3BB69-23CF-44E3-9099-C40C66FF867C}">
                  <a14:compatExt spid="_x0000_s53268"/>
                </a:ext>
                <a:ext uri="{FF2B5EF4-FFF2-40B4-BE49-F238E27FC236}">
                  <a16:creationId xmlns:a16="http://schemas.microsoft.com/office/drawing/2014/main" id="{00000000-0008-0000-1200-00001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16</xdr:col>
          <xdr:colOff>257175</xdr:colOff>
          <xdr:row>72</xdr:row>
          <xdr:rowOff>228600</xdr:rowOff>
        </xdr:to>
        <xdr:sp macro="" textlink="">
          <xdr:nvSpPr>
            <xdr:cNvPr id="53269" name="Check Box 21" hidden="1">
              <a:extLst>
                <a:ext uri="{63B3BB69-23CF-44E3-9099-C40C66FF867C}">
                  <a14:compatExt spid="_x0000_s53269"/>
                </a:ext>
                <a:ext uri="{FF2B5EF4-FFF2-40B4-BE49-F238E27FC236}">
                  <a16:creationId xmlns:a16="http://schemas.microsoft.com/office/drawing/2014/main" id="{00000000-0008-0000-1200-00001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53270" name="Check Box 22" hidden="1">
              <a:extLst>
                <a:ext uri="{63B3BB69-23CF-44E3-9099-C40C66FF867C}">
                  <a14:compatExt spid="_x0000_s53270"/>
                </a:ext>
                <a:ext uri="{FF2B5EF4-FFF2-40B4-BE49-F238E27FC236}">
                  <a16:creationId xmlns:a16="http://schemas.microsoft.com/office/drawing/2014/main" id="{00000000-0008-0000-1200-00001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53271" name="Check Box 23" hidden="1">
              <a:extLst>
                <a:ext uri="{63B3BB69-23CF-44E3-9099-C40C66FF867C}">
                  <a14:compatExt spid="_x0000_s53271"/>
                </a:ext>
                <a:ext uri="{FF2B5EF4-FFF2-40B4-BE49-F238E27FC236}">
                  <a16:creationId xmlns:a16="http://schemas.microsoft.com/office/drawing/2014/main" id="{00000000-0008-0000-1200-00001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53272" name="Check Box 24" hidden="1">
              <a:extLst>
                <a:ext uri="{63B3BB69-23CF-44E3-9099-C40C66FF867C}">
                  <a14:compatExt spid="_x0000_s53272"/>
                </a:ext>
                <a:ext uri="{FF2B5EF4-FFF2-40B4-BE49-F238E27FC236}">
                  <a16:creationId xmlns:a16="http://schemas.microsoft.com/office/drawing/2014/main" id="{00000000-0008-0000-1200-00001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12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53274" name="Check Box 26" hidden="1">
              <a:extLst>
                <a:ext uri="{63B3BB69-23CF-44E3-9099-C40C66FF867C}">
                  <a14:compatExt spid="_x0000_s53274"/>
                </a:ext>
                <a:ext uri="{FF2B5EF4-FFF2-40B4-BE49-F238E27FC236}">
                  <a16:creationId xmlns:a16="http://schemas.microsoft.com/office/drawing/2014/main" id="{00000000-0008-0000-1200-00001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12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12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12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12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12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53280" name="Check Box 32" hidden="1">
              <a:extLst>
                <a:ext uri="{63B3BB69-23CF-44E3-9099-C40C66FF867C}">
                  <a14:compatExt spid="_x0000_s53280"/>
                </a:ext>
                <a:ext uri="{FF2B5EF4-FFF2-40B4-BE49-F238E27FC236}">
                  <a16:creationId xmlns:a16="http://schemas.microsoft.com/office/drawing/2014/main" id="{00000000-0008-0000-1200-00002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12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12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53283" name="Check Box 35" hidden="1">
              <a:extLst>
                <a:ext uri="{63B3BB69-23CF-44E3-9099-C40C66FF867C}">
                  <a14:compatExt spid="_x0000_s53283"/>
                </a:ext>
                <a:ext uri="{FF2B5EF4-FFF2-40B4-BE49-F238E27FC236}">
                  <a16:creationId xmlns:a16="http://schemas.microsoft.com/office/drawing/2014/main" id="{00000000-0008-0000-1200-00002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12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12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12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53287" name="Check Box 39" hidden="1">
              <a:extLst>
                <a:ext uri="{63B3BB69-23CF-44E3-9099-C40C66FF867C}">
                  <a14:compatExt spid="_x0000_s53287"/>
                </a:ext>
                <a:ext uri="{FF2B5EF4-FFF2-40B4-BE49-F238E27FC236}">
                  <a16:creationId xmlns:a16="http://schemas.microsoft.com/office/drawing/2014/main" id="{00000000-0008-0000-1200-00002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53288" name="Check Box 40" hidden="1">
              <a:extLst>
                <a:ext uri="{63B3BB69-23CF-44E3-9099-C40C66FF867C}">
                  <a14:compatExt spid="_x0000_s53288"/>
                </a:ext>
                <a:ext uri="{FF2B5EF4-FFF2-40B4-BE49-F238E27FC236}">
                  <a16:creationId xmlns:a16="http://schemas.microsoft.com/office/drawing/2014/main" id="{00000000-0008-0000-1200-00002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53289" name="Check Box 41" hidden="1">
              <a:extLst>
                <a:ext uri="{63B3BB69-23CF-44E3-9099-C40C66FF867C}">
                  <a14:compatExt spid="_x0000_s53289"/>
                </a:ext>
                <a:ext uri="{FF2B5EF4-FFF2-40B4-BE49-F238E27FC236}">
                  <a16:creationId xmlns:a16="http://schemas.microsoft.com/office/drawing/2014/main" id="{00000000-0008-0000-1200-00002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10</xdr:col>
          <xdr:colOff>257175</xdr:colOff>
          <xdr:row>95</xdr:row>
          <xdr:rowOff>228600</xdr:rowOff>
        </xdr:to>
        <xdr:sp macro="" textlink="">
          <xdr:nvSpPr>
            <xdr:cNvPr id="53290" name="Check Box 42" hidden="1">
              <a:extLst>
                <a:ext uri="{63B3BB69-23CF-44E3-9099-C40C66FF867C}">
                  <a14:compatExt spid="_x0000_s53290"/>
                </a:ext>
                <a:ext uri="{FF2B5EF4-FFF2-40B4-BE49-F238E27FC236}">
                  <a16:creationId xmlns:a16="http://schemas.microsoft.com/office/drawing/2014/main" id="{00000000-0008-0000-1200-00002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16</xdr:col>
          <xdr:colOff>257175</xdr:colOff>
          <xdr:row>95</xdr:row>
          <xdr:rowOff>228600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12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53292" name="Check Box 44" hidden="1">
              <a:extLst>
                <a:ext uri="{63B3BB69-23CF-44E3-9099-C40C66FF867C}">
                  <a14:compatExt spid="_x0000_s53292"/>
                </a:ext>
                <a:ext uri="{FF2B5EF4-FFF2-40B4-BE49-F238E27FC236}">
                  <a16:creationId xmlns:a16="http://schemas.microsoft.com/office/drawing/2014/main" id="{00000000-0008-0000-1200-00002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12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99</xdr:row>
          <xdr:rowOff>9525</xdr:rowOff>
        </xdr:from>
        <xdr:to>
          <xdr:col>5</xdr:col>
          <xdr:colOff>57150</xdr:colOff>
          <xdr:row>100</xdr:row>
          <xdr:rowOff>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12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1200-00002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1200-00003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1200-00003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57150</xdr:colOff>
          <xdr:row>22</xdr:row>
          <xdr:rowOff>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1200-00003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57150</xdr:colOff>
          <xdr:row>49</xdr:row>
          <xdr:rowOff>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1200-00003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57150</xdr:colOff>
          <xdr:row>21</xdr:row>
          <xdr:rowOff>228600</xdr:rowOff>
        </xdr:to>
        <xdr:sp macro="" textlink="">
          <xdr:nvSpPr>
            <xdr:cNvPr id="53300" name="Check Box 52" hidden="1">
              <a:extLst>
                <a:ext uri="{63B3BB69-23CF-44E3-9099-C40C66FF867C}">
                  <a14:compatExt spid="_x0000_s53300"/>
                </a:ext>
                <a:ext uri="{FF2B5EF4-FFF2-40B4-BE49-F238E27FC236}">
                  <a16:creationId xmlns:a16="http://schemas.microsoft.com/office/drawing/2014/main" id="{00000000-0008-0000-1200-00003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57150</xdr:colOff>
          <xdr:row>21</xdr:row>
          <xdr:rowOff>228600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1200-00003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57150</xdr:colOff>
          <xdr:row>48</xdr:row>
          <xdr:rowOff>228600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1200-00003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51</xdr:row>
          <xdr:rowOff>219075</xdr:rowOff>
        </xdr:from>
        <xdr:to>
          <xdr:col>16</xdr:col>
          <xdr:colOff>276225</xdr:colOff>
          <xdr:row>53</xdr:row>
          <xdr:rowOff>28575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1200-00003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9525</xdr:rowOff>
        </xdr:from>
        <xdr:to>
          <xdr:col>31</xdr:col>
          <xdr:colOff>38100</xdr:colOff>
          <xdr:row>16</xdr:row>
          <xdr:rowOff>0</xdr:rowOff>
        </xdr:to>
        <xdr:sp macro="" textlink="">
          <xdr:nvSpPr>
            <xdr:cNvPr id="53304" name="Check Box 56" hidden="1">
              <a:extLst>
                <a:ext uri="{63B3BB69-23CF-44E3-9099-C40C66FF867C}">
                  <a14:compatExt spid="_x0000_s53304"/>
                </a:ext>
                <a:ext uri="{FF2B5EF4-FFF2-40B4-BE49-F238E27FC236}">
                  <a16:creationId xmlns:a16="http://schemas.microsoft.com/office/drawing/2014/main" id="{00000000-0008-0000-1200-00003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33</xdr:col>
          <xdr:colOff>257175</xdr:colOff>
          <xdr:row>15</xdr:row>
          <xdr:rowOff>228600</xdr:rowOff>
        </xdr:to>
        <xdr:sp macro="" textlink="">
          <xdr:nvSpPr>
            <xdr:cNvPr id="53305" name="Check Box 57" hidden="1">
              <a:extLst>
                <a:ext uri="{63B3BB69-23CF-44E3-9099-C40C66FF867C}">
                  <a14:compatExt spid="_x0000_s53305"/>
                </a:ext>
                <a:ext uri="{FF2B5EF4-FFF2-40B4-BE49-F238E27FC236}">
                  <a16:creationId xmlns:a16="http://schemas.microsoft.com/office/drawing/2014/main" id="{00000000-0008-0000-1200-00003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53306" name="Check Box 58" hidden="1">
              <a:extLst>
                <a:ext uri="{63B3BB69-23CF-44E3-9099-C40C66FF867C}">
                  <a14:compatExt spid="_x0000_s53306"/>
                </a:ext>
                <a:ext uri="{FF2B5EF4-FFF2-40B4-BE49-F238E27FC236}">
                  <a16:creationId xmlns:a16="http://schemas.microsoft.com/office/drawing/2014/main" id="{00000000-0008-0000-1200-00003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53307" name="Check Box 59" hidden="1">
              <a:extLst>
                <a:ext uri="{63B3BB69-23CF-44E3-9099-C40C66FF867C}">
                  <a14:compatExt spid="_x0000_s53307"/>
                </a:ext>
                <a:ext uri="{FF2B5EF4-FFF2-40B4-BE49-F238E27FC236}">
                  <a16:creationId xmlns:a16="http://schemas.microsoft.com/office/drawing/2014/main" id="{00000000-0008-0000-1200-00003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53308" name="Check Box 60" hidden="1">
              <a:extLst>
                <a:ext uri="{63B3BB69-23CF-44E3-9099-C40C66FF867C}">
                  <a14:compatExt spid="_x0000_s53308"/>
                </a:ext>
                <a:ext uri="{FF2B5EF4-FFF2-40B4-BE49-F238E27FC236}">
                  <a16:creationId xmlns:a16="http://schemas.microsoft.com/office/drawing/2014/main" id="{00000000-0008-0000-1200-00003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53309" name="Check Box 61" hidden="1">
              <a:extLst>
                <a:ext uri="{63B3BB69-23CF-44E3-9099-C40C66FF867C}">
                  <a14:compatExt spid="_x0000_s53309"/>
                </a:ext>
                <a:ext uri="{FF2B5EF4-FFF2-40B4-BE49-F238E27FC236}">
                  <a16:creationId xmlns:a16="http://schemas.microsoft.com/office/drawing/2014/main" id="{00000000-0008-0000-1200-00003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1200-00003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15</xdr:row>
          <xdr:rowOff>9525</xdr:rowOff>
        </xdr:from>
        <xdr:to>
          <xdr:col>16</xdr:col>
          <xdr:colOff>285750</xdr:colOff>
          <xdr:row>16</xdr:row>
          <xdr:rowOff>0</xdr:rowOff>
        </xdr:to>
        <xdr:sp macro="" textlink="">
          <xdr:nvSpPr>
            <xdr:cNvPr id="53311" name="Check Box 63" hidden="1">
              <a:extLst>
                <a:ext uri="{63B3BB69-23CF-44E3-9099-C40C66FF867C}">
                  <a14:compatExt spid="_x0000_s53311"/>
                </a:ext>
                <a:ext uri="{FF2B5EF4-FFF2-40B4-BE49-F238E27FC236}">
                  <a16:creationId xmlns:a16="http://schemas.microsoft.com/office/drawing/2014/main" id="{00000000-0008-0000-1200-00003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9525</xdr:rowOff>
        </xdr:from>
        <xdr:to>
          <xdr:col>18</xdr:col>
          <xdr:colOff>276225</xdr:colOff>
          <xdr:row>16</xdr:row>
          <xdr:rowOff>0</xdr:rowOff>
        </xdr:to>
        <xdr:sp macro="" textlink="">
          <xdr:nvSpPr>
            <xdr:cNvPr id="53312" name="Check Box 64" hidden="1">
              <a:extLst>
                <a:ext uri="{63B3BB69-23CF-44E3-9099-C40C66FF867C}">
                  <a14:compatExt spid="_x0000_s53312"/>
                </a:ext>
                <a:ext uri="{FF2B5EF4-FFF2-40B4-BE49-F238E27FC236}">
                  <a16:creationId xmlns:a16="http://schemas.microsoft.com/office/drawing/2014/main" id="{00000000-0008-0000-1200-00004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15</xdr:row>
          <xdr:rowOff>9525</xdr:rowOff>
        </xdr:from>
        <xdr:to>
          <xdr:col>21</xdr:col>
          <xdr:colOff>66675</xdr:colOff>
          <xdr:row>16</xdr:row>
          <xdr:rowOff>0</xdr:rowOff>
        </xdr:to>
        <xdr:sp macro="" textlink="">
          <xdr:nvSpPr>
            <xdr:cNvPr id="53313" name="Check Box 65" hidden="1">
              <a:extLst>
                <a:ext uri="{63B3BB69-23CF-44E3-9099-C40C66FF867C}">
                  <a14:compatExt spid="_x0000_s53313"/>
                </a:ext>
                <a:ext uri="{FF2B5EF4-FFF2-40B4-BE49-F238E27FC236}">
                  <a16:creationId xmlns:a16="http://schemas.microsoft.com/office/drawing/2014/main" id="{00000000-0008-0000-1200-00004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9525</xdr:rowOff>
        </xdr:from>
        <xdr:to>
          <xdr:col>23</xdr:col>
          <xdr:colOff>76200</xdr:colOff>
          <xdr:row>16</xdr:row>
          <xdr:rowOff>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1200-00004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19050</xdr:rowOff>
        </xdr:from>
        <xdr:to>
          <xdr:col>25</xdr:col>
          <xdr:colOff>66675</xdr:colOff>
          <xdr:row>16</xdr:row>
          <xdr:rowOff>9525</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1200-00004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1200-00004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1200-00004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1200-00004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10</xdr:col>
          <xdr:colOff>257175</xdr:colOff>
          <xdr:row>64</xdr:row>
          <xdr:rowOff>228600</xdr:rowOff>
        </xdr:to>
        <xdr:sp macro="" textlink="">
          <xdr:nvSpPr>
            <xdr:cNvPr id="53319" name="Check Box 71" hidden="1">
              <a:extLst>
                <a:ext uri="{63B3BB69-23CF-44E3-9099-C40C66FF867C}">
                  <a14:compatExt spid="_x0000_s53319"/>
                </a:ext>
                <a:ext uri="{FF2B5EF4-FFF2-40B4-BE49-F238E27FC236}">
                  <a16:creationId xmlns:a16="http://schemas.microsoft.com/office/drawing/2014/main" id="{00000000-0008-0000-1200-00004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53320" name="Check Box 72" hidden="1">
              <a:extLst>
                <a:ext uri="{63B3BB69-23CF-44E3-9099-C40C66FF867C}">
                  <a14:compatExt spid="_x0000_s53320"/>
                </a:ext>
                <a:ext uri="{FF2B5EF4-FFF2-40B4-BE49-F238E27FC236}">
                  <a16:creationId xmlns:a16="http://schemas.microsoft.com/office/drawing/2014/main" id="{00000000-0008-0000-1200-00004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53321" name="Check Box 73" hidden="1">
              <a:extLst>
                <a:ext uri="{63B3BB69-23CF-44E3-9099-C40C66FF867C}">
                  <a14:compatExt spid="_x0000_s53321"/>
                </a:ext>
                <a:ext uri="{FF2B5EF4-FFF2-40B4-BE49-F238E27FC236}">
                  <a16:creationId xmlns:a16="http://schemas.microsoft.com/office/drawing/2014/main" id="{00000000-0008-0000-1200-00004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53322" name="Check Box 74" hidden="1">
              <a:extLst>
                <a:ext uri="{63B3BB69-23CF-44E3-9099-C40C66FF867C}">
                  <a14:compatExt spid="_x0000_s53322"/>
                </a:ext>
                <a:ext uri="{FF2B5EF4-FFF2-40B4-BE49-F238E27FC236}">
                  <a16:creationId xmlns:a16="http://schemas.microsoft.com/office/drawing/2014/main" id="{00000000-0008-0000-1200-00004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9525</xdr:rowOff>
        </xdr:from>
        <xdr:to>
          <xdr:col>12</xdr:col>
          <xdr:colOff>38100</xdr:colOff>
          <xdr:row>22</xdr:row>
          <xdr:rowOff>0</xdr:rowOff>
        </xdr:to>
        <xdr:sp macro="" textlink="">
          <xdr:nvSpPr>
            <xdr:cNvPr id="53323" name="Check Box 75" hidden="1">
              <a:extLst>
                <a:ext uri="{63B3BB69-23CF-44E3-9099-C40C66FF867C}">
                  <a14:compatExt spid="_x0000_s53323"/>
                </a:ext>
                <a:ext uri="{FF2B5EF4-FFF2-40B4-BE49-F238E27FC236}">
                  <a16:creationId xmlns:a16="http://schemas.microsoft.com/office/drawing/2014/main" id="{00000000-0008-0000-1200-00004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9525</xdr:rowOff>
        </xdr:from>
        <xdr:to>
          <xdr:col>12</xdr:col>
          <xdr:colOff>38100</xdr:colOff>
          <xdr:row>49</xdr:row>
          <xdr:rowOff>0</xdr:rowOff>
        </xdr:to>
        <xdr:sp macro="" textlink="">
          <xdr:nvSpPr>
            <xdr:cNvPr id="53324" name="Check Box 76" hidden="1">
              <a:extLst>
                <a:ext uri="{63B3BB69-23CF-44E3-9099-C40C66FF867C}">
                  <a14:compatExt spid="_x0000_s53324"/>
                </a:ext>
                <a:ext uri="{FF2B5EF4-FFF2-40B4-BE49-F238E27FC236}">
                  <a16:creationId xmlns:a16="http://schemas.microsoft.com/office/drawing/2014/main" id="{00000000-0008-0000-1200-00004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25</xdr:row>
          <xdr:rowOff>219075</xdr:rowOff>
        </xdr:from>
        <xdr:to>
          <xdr:col>7</xdr:col>
          <xdr:colOff>57150</xdr:colOff>
          <xdr:row>27</xdr:row>
          <xdr:rowOff>19050</xdr:rowOff>
        </xdr:to>
        <xdr:sp macro="" textlink="">
          <xdr:nvSpPr>
            <xdr:cNvPr id="53325" name="Check Box 77" hidden="1">
              <a:extLst>
                <a:ext uri="{63B3BB69-23CF-44E3-9099-C40C66FF867C}">
                  <a14:compatExt spid="_x0000_s53325"/>
                </a:ext>
                <a:ext uri="{FF2B5EF4-FFF2-40B4-BE49-F238E27FC236}">
                  <a16:creationId xmlns:a16="http://schemas.microsoft.com/office/drawing/2014/main" id="{00000000-0008-0000-1200-00004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27</xdr:row>
          <xdr:rowOff>171450</xdr:rowOff>
        </xdr:from>
        <xdr:to>
          <xdr:col>5</xdr:col>
          <xdr:colOff>276225</xdr:colOff>
          <xdr:row>29</xdr:row>
          <xdr:rowOff>19050</xdr:rowOff>
        </xdr:to>
        <xdr:sp macro="" textlink="">
          <xdr:nvSpPr>
            <xdr:cNvPr id="53326" name="Check Box 78" hidden="1">
              <a:extLst>
                <a:ext uri="{63B3BB69-23CF-44E3-9099-C40C66FF867C}">
                  <a14:compatExt spid="_x0000_s53326"/>
                </a:ext>
                <a:ext uri="{FF2B5EF4-FFF2-40B4-BE49-F238E27FC236}">
                  <a16:creationId xmlns:a16="http://schemas.microsoft.com/office/drawing/2014/main" id="{00000000-0008-0000-1200-00004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171450</xdr:rowOff>
        </xdr:from>
        <xdr:to>
          <xdr:col>5</xdr:col>
          <xdr:colOff>276225</xdr:colOff>
          <xdr:row>30</xdr:row>
          <xdr:rowOff>19050</xdr:rowOff>
        </xdr:to>
        <xdr:sp macro="" textlink="">
          <xdr:nvSpPr>
            <xdr:cNvPr id="53327" name="Check Box 79" hidden="1">
              <a:extLst>
                <a:ext uri="{63B3BB69-23CF-44E3-9099-C40C66FF867C}">
                  <a14:compatExt spid="_x0000_s53327"/>
                </a:ext>
                <a:ext uri="{FF2B5EF4-FFF2-40B4-BE49-F238E27FC236}">
                  <a16:creationId xmlns:a16="http://schemas.microsoft.com/office/drawing/2014/main" id="{00000000-0008-0000-1200-00004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25</xdr:row>
          <xdr:rowOff>219075</xdr:rowOff>
        </xdr:from>
        <xdr:to>
          <xdr:col>10</xdr:col>
          <xdr:colOff>57150</xdr:colOff>
          <xdr:row>27</xdr:row>
          <xdr:rowOff>19050</xdr:rowOff>
        </xdr:to>
        <xdr:sp macro="" textlink="">
          <xdr:nvSpPr>
            <xdr:cNvPr id="53328" name="Check Box 80" hidden="1">
              <a:extLst>
                <a:ext uri="{63B3BB69-23CF-44E3-9099-C40C66FF867C}">
                  <a14:compatExt spid="_x0000_s53328"/>
                </a:ext>
                <a:ext uri="{FF2B5EF4-FFF2-40B4-BE49-F238E27FC236}">
                  <a16:creationId xmlns:a16="http://schemas.microsoft.com/office/drawing/2014/main" id="{00000000-0008-0000-1200-00005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27</xdr:row>
          <xdr:rowOff>180975</xdr:rowOff>
        </xdr:from>
        <xdr:to>
          <xdr:col>9</xdr:col>
          <xdr:colOff>57150</xdr:colOff>
          <xdr:row>29</xdr:row>
          <xdr:rowOff>28575</xdr:rowOff>
        </xdr:to>
        <xdr:sp macro="" textlink="">
          <xdr:nvSpPr>
            <xdr:cNvPr id="53329" name="Check Box 81" hidden="1">
              <a:extLst>
                <a:ext uri="{63B3BB69-23CF-44E3-9099-C40C66FF867C}">
                  <a14:compatExt spid="_x0000_s53329"/>
                </a:ext>
                <a:ext uri="{FF2B5EF4-FFF2-40B4-BE49-F238E27FC236}">
                  <a16:creationId xmlns:a16="http://schemas.microsoft.com/office/drawing/2014/main" id="{00000000-0008-0000-1200-00005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28</xdr:row>
          <xdr:rowOff>180975</xdr:rowOff>
        </xdr:from>
        <xdr:to>
          <xdr:col>9</xdr:col>
          <xdr:colOff>57150</xdr:colOff>
          <xdr:row>30</xdr:row>
          <xdr:rowOff>28575</xdr:rowOff>
        </xdr:to>
        <xdr:sp macro="" textlink="">
          <xdr:nvSpPr>
            <xdr:cNvPr id="53330" name="Check Box 82" hidden="1">
              <a:extLst>
                <a:ext uri="{63B3BB69-23CF-44E3-9099-C40C66FF867C}">
                  <a14:compatExt spid="_x0000_s53330"/>
                </a:ext>
                <a:ext uri="{FF2B5EF4-FFF2-40B4-BE49-F238E27FC236}">
                  <a16:creationId xmlns:a16="http://schemas.microsoft.com/office/drawing/2014/main" id="{00000000-0008-0000-1200-00005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219075</xdr:rowOff>
        </xdr:from>
        <xdr:to>
          <xdr:col>13</xdr:col>
          <xdr:colOff>38100</xdr:colOff>
          <xdr:row>27</xdr:row>
          <xdr:rowOff>19050</xdr:rowOff>
        </xdr:to>
        <xdr:sp macro="" textlink="">
          <xdr:nvSpPr>
            <xdr:cNvPr id="53331" name="Check Box 83" hidden="1">
              <a:extLst>
                <a:ext uri="{63B3BB69-23CF-44E3-9099-C40C66FF867C}">
                  <a14:compatExt spid="_x0000_s53331"/>
                </a:ext>
                <a:ext uri="{FF2B5EF4-FFF2-40B4-BE49-F238E27FC236}">
                  <a16:creationId xmlns:a16="http://schemas.microsoft.com/office/drawing/2014/main" id="{00000000-0008-0000-1200-00005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180975</xdr:rowOff>
        </xdr:from>
        <xdr:to>
          <xdr:col>12</xdr:col>
          <xdr:colOff>38100</xdr:colOff>
          <xdr:row>29</xdr:row>
          <xdr:rowOff>28575</xdr:rowOff>
        </xdr:to>
        <xdr:sp macro="" textlink="">
          <xdr:nvSpPr>
            <xdr:cNvPr id="53332" name="Check Box 84" hidden="1">
              <a:extLst>
                <a:ext uri="{63B3BB69-23CF-44E3-9099-C40C66FF867C}">
                  <a14:compatExt spid="_x0000_s53332"/>
                </a:ext>
                <a:ext uri="{FF2B5EF4-FFF2-40B4-BE49-F238E27FC236}">
                  <a16:creationId xmlns:a16="http://schemas.microsoft.com/office/drawing/2014/main" id="{00000000-0008-0000-1200-00005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180975</xdr:rowOff>
        </xdr:from>
        <xdr:to>
          <xdr:col>12</xdr:col>
          <xdr:colOff>38100</xdr:colOff>
          <xdr:row>30</xdr:row>
          <xdr:rowOff>28575</xdr:rowOff>
        </xdr:to>
        <xdr:sp macro="" textlink="">
          <xdr:nvSpPr>
            <xdr:cNvPr id="53333" name="Check Box 85" hidden="1">
              <a:extLst>
                <a:ext uri="{63B3BB69-23CF-44E3-9099-C40C66FF867C}">
                  <a14:compatExt spid="_x0000_s53333"/>
                </a:ext>
                <a:ext uri="{FF2B5EF4-FFF2-40B4-BE49-F238E27FC236}">
                  <a16:creationId xmlns:a16="http://schemas.microsoft.com/office/drawing/2014/main" id="{00000000-0008-0000-1200-00005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53334" name="Check Box 86" hidden="1">
              <a:extLst>
                <a:ext uri="{63B3BB69-23CF-44E3-9099-C40C66FF867C}">
                  <a14:compatExt spid="_x0000_s53334"/>
                </a:ext>
                <a:ext uri="{FF2B5EF4-FFF2-40B4-BE49-F238E27FC236}">
                  <a16:creationId xmlns:a16="http://schemas.microsoft.com/office/drawing/2014/main" id="{00000000-0008-0000-1200-00005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180975</xdr:rowOff>
        </xdr:from>
        <xdr:to>
          <xdr:col>16</xdr:col>
          <xdr:colOff>38100</xdr:colOff>
          <xdr:row>29</xdr:row>
          <xdr:rowOff>28575</xdr:rowOff>
        </xdr:to>
        <xdr:sp macro="" textlink="">
          <xdr:nvSpPr>
            <xdr:cNvPr id="53335" name="Check Box 87" hidden="1">
              <a:extLst>
                <a:ext uri="{63B3BB69-23CF-44E3-9099-C40C66FF867C}">
                  <a14:compatExt spid="_x0000_s53335"/>
                </a:ext>
                <a:ext uri="{FF2B5EF4-FFF2-40B4-BE49-F238E27FC236}">
                  <a16:creationId xmlns:a16="http://schemas.microsoft.com/office/drawing/2014/main" id="{00000000-0008-0000-1200-00005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16</xdr:col>
          <xdr:colOff>257175</xdr:colOff>
          <xdr:row>27</xdr:row>
          <xdr:rowOff>28575</xdr:rowOff>
        </xdr:to>
        <xdr:sp macro="" textlink="">
          <xdr:nvSpPr>
            <xdr:cNvPr id="53336" name="Check Box 88" hidden="1">
              <a:extLst>
                <a:ext uri="{63B3BB69-23CF-44E3-9099-C40C66FF867C}">
                  <a14:compatExt spid="_x0000_s53336"/>
                </a:ext>
                <a:ext uri="{FF2B5EF4-FFF2-40B4-BE49-F238E27FC236}">
                  <a16:creationId xmlns:a16="http://schemas.microsoft.com/office/drawing/2014/main" id="{00000000-0008-0000-1200-00005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209550</xdr:rowOff>
        </xdr:from>
        <xdr:to>
          <xdr:col>24</xdr:col>
          <xdr:colOff>38100</xdr:colOff>
          <xdr:row>27</xdr:row>
          <xdr:rowOff>9525</xdr:rowOff>
        </xdr:to>
        <xdr:sp macro="" textlink="">
          <xdr:nvSpPr>
            <xdr:cNvPr id="53337" name="Check Box 89" hidden="1">
              <a:extLst>
                <a:ext uri="{63B3BB69-23CF-44E3-9099-C40C66FF867C}">
                  <a14:compatExt spid="_x0000_s53337"/>
                </a:ext>
                <a:ext uri="{FF2B5EF4-FFF2-40B4-BE49-F238E27FC236}">
                  <a16:creationId xmlns:a16="http://schemas.microsoft.com/office/drawing/2014/main" id="{00000000-0008-0000-1200-00005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25</xdr:row>
          <xdr:rowOff>219075</xdr:rowOff>
        </xdr:from>
        <xdr:to>
          <xdr:col>26</xdr:col>
          <xdr:colOff>238125</xdr:colOff>
          <xdr:row>27</xdr:row>
          <xdr:rowOff>19050</xdr:rowOff>
        </xdr:to>
        <xdr:sp macro="" textlink="">
          <xdr:nvSpPr>
            <xdr:cNvPr id="53338" name="Check Box 90" hidden="1">
              <a:extLst>
                <a:ext uri="{63B3BB69-23CF-44E3-9099-C40C66FF867C}">
                  <a14:compatExt spid="_x0000_s53338"/>
                </a:ext>
                <a:ext uri="{FF2B5EF4-FFF2-40B4-BE49-F238E27FC236}">
                  <a16:creationId xmlns:a16="http://schemas.microsoft.com/office/drawing/2014/main" id="{00000000-0008-0000-1200-00005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219075</xdr:rowOff>
        </xdr:from>
        <xdr:to>
          <xdr:col>30</xdr:col>
          <xdr:colOff>38100</xdr:colOff>
          <xdr:row>27</xdr:row>
          <xdr:rowOff>19050</xdr:rowOff>
        </xdr:to>
        <xdr:sp macro="" textlink="">
          <xdr:nvSpPr>
            <xdr:cNvPr id="53339" name="Check Box 91" hidden="1">
              <a:extLst>
                <a:ext uri="{63B3BB69-23CF-44E3-9099-C40C66FF867C}">
                  <a14:compatExt spid="_x0000_s53339"/>
                </a:ext>
                <a:ext uri="{FF2B5EF4-FFF2-40B4-BE49-F238E27FC236}">
                  <a16:creationId xmlns:a16="http://schemas.microsoft.com/office/drawing/2014/main" id="{00000000-0008-0000-1200-00005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209550</xdr:rowOff>
        </xdr:from>
        <xdr:to>
          <xdr:col>33</xdr:col>
          <xdr:colOff>257175</xdr:colOff>
          <xdr:row>27</xdr:row>
          <xdr:rowOff>9525</xdr:rowOff>
        </xdr:to>
        <xdr:sp macro="" textlink="">
          <xdr:nvSpPr>
            <xdr:cNvPr id="53340" name="Check Box 92" hidden="1">
              <a:extLst>
                <a:ext uri="{63B3BB69-23CF-44E3-9099-C40C66FF867C}">
                  <a14:compatExt spid="_x0000_s53340"/>
                </a:ext>
                <a:ext uri="{FF2B5EF4-FFF2-40B4-BE49-F238E27FC236}">
                  <a16:creationId xmlns:a16="http://schemas.microsoft.com/office/drawing/2014/main" id="{00000000-0008-0000-1200-00005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171450</xdr:rowOff>
        </xdr:from>
        <xdr:to>
          <xdr:col>24</xdr:col>
          <xdr:colOff>38100</xdr:colOff>
          <xdr:row>28</xdr:row>
          <xdr:rowOff>19050</xdr:rowOff>
        </xdr:to>
        <xdr:sp macro="" textlink="">
          <xdr:nvSpPr>
            <xdr:cNvPr id="53341" name="Check Box 93" hidden="1">
              <a:extLst>
                <a:ext uri="{63B3BB69-23CF-44E3-9099-C40C66FF867C}">
                  <a14:compatExt spid="_x0000_s53341"/>
                </a:ext>
                <a:ext uri="{FF2B5EF4-FFF2-40B4-BE49-F238E27FC236}">
                  <a16:creationId xmlns:a16="http://schemas.microsoft.com/office/drawing/2014/main" id="{00000000-0008-0000-1200-00005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26</xdr:row>
          <xdr:rowOff>171450</xdr:rowOff>
        </xdr:from>
        <xdr:to>
          <xdr:col>26</xdr:col>
          <xdr:colOff>238125</xdr:colOff>
          <xdr:row>28</xdr:row>
          <xdr:rowOff>19050</xdr:rowOff>
        </xdr:to>
        <xdr:sp macro="" textlink="">
          <xdr:nvSpPr>
            <xdr:cNvPr id="53342" name="Check Box 94" hidden="1">
              <a:extLst>
                <a:ext uri="{63B3BB69-23CF-44E3-9099-C40C66FF867C}">
                  <a14:compatExt spid="_x0000_s53342"/>
                </a:ext>
                <a:ext uri="{FF2B5EF4-FFF2-40B4-BE49-F238E27FC236}">
                  <a16:creationId xmlns:a16="http://schemas.microsoft.com/office/drawing/2014/main" id="{00000000-0008-0000-1200-00005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171450</xdr:rowOff>
        </xdr:from>
        <xdr:to>
          <xdr:col>30</xdr:col>
          <xdr:colOff>38100</xdr:colOff>
          <xdr:row>28</xdr:row>
          <xdr:rowOff>19050</xdr:rowOff>
        </xdr:to>
        <xdr:sp macro="" textlink="">
          <xdr:nvSpPr>
            <xdr:cNvPr id="53343" name="Check Box 95" hidden="1">
              <a:extLst>
                <a:ext uri="{63B3BB69-23CF-44E3-9099-C40C66FF867C}">
                  <a14:compatExt spid="_x0000_s53343"/>
                </a:ext>
                <a:ext uri="{FF2B5EF4-FFF2-40B4-BE49-F238E27FC236}">
                  <a16:creationId xmlns:a16="http://schemas.microsoft.com/office/drawing/2014/main" id="{00000000-0008-0000-1200-00005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161925</xdr:rowOff>
        </xdr:from>
        <xdr:to>
          <xdr:col>33</xdr:col>
          <xdr:colOff>257175</xdr:colOff>
          <xdr:row>28</xdr:row>
          <xdr:rowOff>9525</xdr:rowOff>
        </xdr:to>
        <xdr:sp macro="" textlink="">
          <xdr:nvSpPr>
            <xdr:cNvPr id="53344" name="Check Box 96" hidden="1">
              <a:extLst>
                <a:ext uri="{63B3BB69-23CF-44E3-9099-C40C66FF867C}">
                  <a14:compatExt spid="_x0000_s53344"/>
                </a:ext>
                <a:ext uri="{FF2B5EF4-FFF2-40B4-BE49-F238E27FC236}">
                  <a16:creationId xmlns:a16="http://schemas.microsoft.com/office/drawing/2014/main" id="{00000000-0008-0000-1200-00006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27</xdr:row>
          <xdr:rowOff>171450</xdr:rowOff>
        </xdr:from>
        <xdr:to>
          <xdr:col>22</xdr:col>
          <xdr:colOff>28575</xdr:colOff>
          <xdr:row>29</xdr:row>
          <xdr:rowOff>19050</xdr:rowOff>
        </xdr:to>
        <xdr:sp macro="" textlink="">
          <xdr:nvSpPr>
            <xdr:cNvPr id="53345" name="Check Box 97" hidden="1">
              <a:extLst>
                <a:ext uri="{63B3BB69-23CF-44E3-9099-C40C66FF867C}">
                  <a14:compatExt spid="_x0000_s53345"/>
                </a:ext>
                <a:ext uri="{FF2B5EF4-FFF2-40B4-BE49-F238E27FC236}">
                  <a16:creationId xmlns:a16="http://schemas.microsoft.com/office/drawing/2014/main" id="{00000000-0008-0000-1200-00006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27</xdr:row>
          <xdr:rowOff>171450</xdr:rowOff>
        </xdr:from>
        <xdr:to>
          <xdr:col>25</xdr:col>
          <xdr:colOff>57150</xdr:colOff>
          <xdr:row>29</xdr:row>
          <xdr:rowOff>19050</xdr:rowOff>
        </xdr:to>
        <xdr:sp macro="" textlink="">
          <xdr:nvSpPr>
            <xdr:cNvPr id="53346" name="Check Box 98" hidden="1">
              <a:extLst>
                <a:ext uri="{63B3BB69-23CF-44E3-9099-C40C66FF867C}">
                  <a14:compatExt spid="_x0000_s53346"/>
                </a:ext>
                <a:ext uri="{FF2B5EF4-FFF2-40B4-BE49-F238E27FC236}">
                  <a16:creationId xmlns:a16="http://schemas.microsoft.com/office/drawing/2014/main" id="{00000000-0008-0000-1200-00006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171450</xdr:rowOff>
        </xdr:from>
        <xdr:to>
          <xdr:col>29</xdr:col>
          <xdr:colOff>38100</xdr:colOff>
          <xdr:row>29</xdr:row>
          <xdr:rowOff>19050</xdr:rowOff>
        </xdr:to>
        <xdr:sp macro="" textlink="">
          <xdr:nvSpPr>
            <xdr:cNvPr id="53347" name="Check Box 99" hidden="1">
              <a:extLst>
                <a:ext uri="{63B3BB69-23CF-44E3-9099-C40C66FF867C}">
                  <a14:compatExt spid="_x0000_s53347"/>
                </a:ext>
                <a:ext uri="{FF2B5EF4-FFF2-40B4-BE49-F238E27FC236}">
                  <a16:creationId xmlns:a16="http://schemas.microsoft.com/office/drawing/2014/main" id="{00000000-0008-0000-1200-00006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171450</xdr:rowOff>
        </xdr:from>
        <xdr:to>
          <xdr:col>22</xdr:col>
          <xdr:colOff>38100</xdr:colOff>
          <xdr:row>30</xdr:row>
          <xdr:rowOff>19050</xdr:rowOff>
        </xdr:to>
        <xdr:sp macro="" textlink="">
          <xdr:nvSpPr>
            <xdr:cNvPr id="53348" name="Check Box 100" hidden="1">
              <a:extLst>
                <a:ext uri="{63B3BB69-23CF-44E3-9099-C40C66FF867C}">
                  <a14:compatExt spid="_x0000_s53348"/>
                </a:ext>
                <a:ext uri="{FF2B5EF4-FFF2-40B4-BE49-F238E27FC236}">
                  <a16:creationId xmlns:a16="http://schemas.microsoft.com/office/drawing/2014/main" id="{00000000-0008-0000-1200-00006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171450</xdr:rowOff>
        </xdr:from>
        <xdr:to>
          <xdr:col>25</xdr:col>
          <xdr:colOff>38100</xdr:colOff>
          <xdr:row>30</xdr:row>
          <xdr:rowOff>19050</xdr:rowOff>
        </xdr:to>
        <xdr:sp macro="" textlink="">
          <xdr:nvSpPr>
            <xdr:cNvPr id="53349" name="Check Box 101" hidden="1">
              <a:extLst>
                <a:ext uri="{63B3BB69-23CF-44E3-9099-C40C66FF867C}">
                  <a14:compatExt spid="_x0000_s53349"/>
                </a:ext>
                <a:ext uri="{FF2B5EF4-FFF2-40B4-BE49-F238E27FC236}">
                  <a16:creationId xmlns:a16="http://schemas.microsoft.com/office/drawing/2014/main" id="{00000000-0008-0000-1200-00006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171450</xdr:rowOff>
        </xdr:from>
        <xdr:to>
          <xdr:col>29</xdr:col>
          <xdr:colOff>38100</xdr:colOff>
          <xdr:row>30</xdr:row>
          <xdr:rowOff>19050</xdr:rowOff>
        </xdr:to>
        <xdr:sp macro="" textlink="">
          <xdr:nvSpPr>
            <xdr:cNvPr id="53350" name="Check Box 102" hidden="1">
              <a:extLst>
                <a:ext uri="{63B3BB69-23CF-44E3-9099-C40C66FF867C}">
                  <a14:compatExt spid="_x0000_s53350"/>
                </a:ext>
                <a:ext uri="{FF2B5EF4-FFF2-40B4-BE49-F238E27FC236}">
                  <a16:creationId xmlns:a16="http://schemas.microsoft.com/office/drawing/2014/main" id="{00000000-0008-0000-1200-00006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171450</xdr:rowOff>
        </xdr:from>
        <xdr:to>
          <xdr:col>33</xdr:col>
          <xdr:colOff>38100</xdr:colOff>
          <xdr:row>30</xdr:row>
          <xdr:rowOff>19050</xdr:rowOff>
        </xdr:to>
        <xdr:sp macro="" textlink="">
          <xdr:nvSpPr>
            <xdr:cNvPr id="53351" name="Check Box 103" hidden="1">
              <a:extLst>
                <a:ext uri="{63B3BB69-23CF-44E3-9099-C40C66FF867C}">
                  <a14:compatExt spid="_x0000_s53351"/>
                </a:ext>
                <a:ext uri="{FF2B5EF4-FFF2-40B4-BE49-F238E27FC236}">
                  <a16:creationId xmlns:a16="http://schemas.microsoft.com/office/drawing/2014/main" id="{00000000-0008-0000-1200-00006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161925</xdr:rowOff>
        </xdr:from>
        <xdr:to>
          <xdr:col>33</xdr:col>
          <xdr:colOff>38100</xdr:colOff>
          <xdr:row>29</xdr:row>
          <xdr:rowOff>9525</xdr:rowOff>
        </xdr:to>
        <xdr:sp macro="" textlink="">
          <xdr:nvSpPr>
            <xdr:cNvPr id="53352" name="Check Box 104" hidden="1">
              <a:extLst>
                <a:ext uri="{63B3BB69-23CF-44E3-9099-C40C66FF867C}">
                  <a14:compatExt spid="_x0000_s53352"/>
                </a:ext>
                <a:ext uri="{FF2B5EF4-FFF2-40B4-BE49-F238E27FC236}">
                  <a16:creationId xmlns:a16="http://schemas.microsoft.com/office/drawing/2014/main" id="{00000000-0008-0000-1200-00006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180975</xdr:rowOff>
        </xdr:from>
        <xdr:to>
          <xdr:col>7</xdr:col>
          <xdr:colOff>57150</xdr:colOff>
          <xdr:row>28</xdr:row>
          <xdr:rowOff>28575</xdr:rowOff>
        </xdr:to>
        <xdr:sp macro="" textlink="">
          <xdr:nvSpPr>
            <xdr:cNvPr id="53353" name="Check Box 105" hidden="1">
              <a:extLst>
                <a:ext uri="{63B3BB69-23CF-44E3-9099-C40C66FF867C}">
                  <a14:compatExt spid="_x0000_s53353"/>
                </a:ext>
                <a:ext uri="{FF2B5EF4-FFF2-40B4-BE49-F238E27FC236}">
                  <a16:creationId xmlns:a16="http://schemas.microsoft.com/office/drawing/2014/main" id="{00000000-0008-0000-1200-00006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26</xdr:row>
          <xdr:rowOff>180975</xdr:rowOff>
        </xdr:from>
        <xdr:to>
          <xdr:col>10</xdr:col>
          <xdr:colOff>57150</xdr:colOff>
          <xdr:row>28</xdr:row>
          <xdr:rowOff>28575</xdr:rowOff>
        </xdr:to>
        <xdr:sp macro="" textlink="">
          <xdr:nvSpPr>
            <xdr:cNvPr id="53354" name="Check Box 106" hidden="1">
              <a:extLst>
                <a:ext uri="{63B3BB69-23CF-44E3-9099-C40C66FF867C}">
                  <a14:compatExt spid="_x0000_s53354"/>
                </a:ext>
                <a:ext uri="{FF2B5EF4-FFF2-40B4-BE49-F238E27FC236}">
                  <a16:creationId xmlns:a16="http://schemas.microsoft.com/office/drawing/2014/main" id="{00000000-0008-0000-1200-00006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171450</xdr:rowOff>
        </xdr:from>
        <xdr:to>
          <xdr:col>13</xdr:col>
          <xdr:colOff>38100</xdr:colOff>
          <xdr:row>28</xdr:row>
          <xdr:rowOff>19050</xdr:rowOff>
        </xdr:to>
        <xdr:sp macro="" textlink="">
          <xdr:nvSpPr>
            <xdr:cNvPr id="53355" name="Check Box 107" hidden="1">
              <a:extLst>
                <a:ext uri="{63B3BB69-23CF-44E3-9099-C40C66FF867C}">
                  <a14:compatExt spid="_x0000_s53355"/>
                </a:ext>
                <a:ext uri="{FF2B5EF4-FFF2-40B4-BE49-F238E27FC236}">
                  <a16:creationId xmlns:a16="http://schemas.microsoft.com/office/drawing/2014/main" id="{00000000-0008-0000-1200-00006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161925</xdr:rowOff>
        </xdr:from>
        <xdr:to>
          <xdr:col>16</xdr:col>
          <xdr:colOff>257175</xdr:colOff>
          <xdr:row>28</xdr:row>
          <xdr:rowOff>9525</xdr:rowOff>
        </xdr:to>
        <xdr:sp macro="" textlink="">
          <xdr:nvSpPr>
            <xdr:cNvPr id="53356" name="Check Box 108" hidden="1">
              <a:extLst>
                <a:ext uri="{63B3BB69-23CF-44E3-9099-C40C66FF867C}">
                  <a14:compatExt spid="_x0000_s53356"/>
                </a:ext>
                <a:ext uri="{FF2B5EF4-FFF2-40B4-BE49-F238E27FC236}">
                  <a16:creationId xmlns:a16="http://schemas.microsoft.com/office/drawing/2014/main" id="{00000000-0008-0000-1200-00006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33</xdr:row>
          <xdr:rowOff>219075</xdr:rowOff>
        </xdr:from>
        <xdr:to>
          <xdr:col>5</xdr:col>
          <xdr:colOff>57150</xdr:colOff>
          <xdr:row>35</xdr:row>
          <xdr:rowOff>19050</xdr:rowOff>
        </xdr:to>
        <xdr:sp macro="" textlink="">
          <xdr:nvSpPr>
            <xdr:cNvPr id="53357" name="Check Box 109" hidden="1">
              <a:extLst>
                <a:ext uri="{63B3BB69-23CF-44E3-9099-C40C66FF867C}">
                  <a14:compatExt spid="_x0000_s53357"/>
                </a:ext>
                <a:ext uri="{FF2B5EF4-FFF2-40B4-BE49-F238E27FC236}">
                  <a16:creationId xmlns:a16="http://schemas.microsoft.com/office/drawing/2014/main" id="{00000000-0008-0000-1200-00006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33</xdr:row>
          <xdr:rowOff>219075</xdr:rowOff>
        </xdr:from>
        <xdr:to>
          <xdr:col>9</xdr:col>
          <xdr:colOff>57150</xdr:colOff>
          <xdr:row>35</xdr:row>
          <xdr:rowOff>19050</xdr:rowOff>
        </xdr:to>
        <xdr:sp macro="" textlink="">
          <xdr:nvSpPr>
            <xdr:cNvPr id="53358" name="Check Box 110" hidden="1">
              <a:extLst>
                <a:ext uri="{63B3BB69-23CF-44E3-9099-C40C66FF867C}">
                  <a14:compatExt spid="_x0000_s53358"/>
                </a:ext>
                <a:ext uri="{FF2B5EF4-FFF2-40B4-BE49-F238E27FC236}">
                  <a16:creationId xmlns:a16="http://schemas.microsoft.com/office/drawing/2014/main" id="{00000000-0008-0000-1200-00006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219075</xdr:rowOff>
        </xdr:from>
        <xdr:to>
          <xdr:col>13</xdr:col>
          <xdr:colOff>57150</xdr:colOff>
          <xdr:row>35</xdr:row>
          <xdr:rowOff>19050</xdr:rowOff>
        </xdr:to>
        <xdr:sp macro="" textlink="">
          <xdr:nvSpPr>
            <xdr:cNvPr id="53359" name="Check Box 111" hidden="1">
              <a:extLst>
                <a:ext uri="{63B3BB69-23CF-44E3-9099-C40C66FF867C}">
                  <a14:compatExt spid="_x0000_s53359"/>
                </a:ext>
                <a:ext uri="{FF2B5EF4-FFF2-40B4-BE49-F238E27FC236}">
                  <a16:creationId xmlns:a16="http://schemas.microsoft.com/office/drawing/2014/main" id="{00000000-0008-0000-1200-00006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33</xdr:row>
          <xdr:rowOff>219075</xdr:rowOff>
        </xdr:from>
        <xdr:to>
          <xdr:col>18</xdr:col>
          <xdr:colOff>57150</xdr:colOff>
          <xdr:row>35</xdr:row>
          <xdr:rowOff>19050</xdr:rowOff>
        </xdr:to>
        <xdr:sp macro="" textlink="">
          <xdr:nvSpPr>
            <xdr:cNvPr id="53360" name="Check Box 112" hidden="1">
              <a:extLst>
                <a:ext uri="{63B3BB69-23CF-44E3-9099-C40C66FF867C}">
                  <a14:compatExt spid="_x0000_s53360"/>
                </a:ext>
                <a:ext uri="{FF2B5EF4-FFF2-40B4-BE49-F238E27FC236}">
                  <a16:creationId xmlns:a16="http://schemas.microsoft.com/office/drawing/2014/main" id="{00000000-0008-0000-1200-00007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33</xdr:row>
          <xdr:rowOff>219075</xdr:rowOff>
        </xdr:from>
        <xdr:to>
          <xdr:col>22</xdr:col>
          <xdr:colOff>57150</xdr:colOff>
          <xdr:row>35</xdr:row>
          <xdr:rowOff>19050</xdr:rowOff>
        </xdr:to>
        <xdr:sp macro="" textlink="">
          <xdr:nvSpPr>
            <xdr:cNvPr id="53361" name="Check Box 113" hidden="1">
              <a:extLst>
                <a:ext uri="{63B3BB69-23CF-44E3-9099-C40C66FF867C}">
                  <a14:compatExt spid="_x0000_s53361"/>
                </a:ext>
                <a:ext uri="{FF2B5EF4-FFF2-40B4-BE49-F238E27FC236}">
                  <a16:creationId xmlns:a16="http://schemas.microsoft.com/office/drawing/2014/main" id="{00000000-0008-0000-1200-00007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33</xdr:row>
          <xdr:rowOff>219075</xdr:rowOff>
        </xdr:from>
        <xdr:to>
          <xdr:col>26</xdr:col>
          <xdr:colOff>57150</xdr:colOff>
          <xdr:row>35</xdr:row>
          <xdr:rowOff>19050</xdr:rowOff>
        </xdr:to>
        <xdr:sp macro="" textlink="">
          <xdr:nvSpPr>
            <xdr:cNvPr id="53362" name="Check Box 114" hidden="1">
              <a:extLst>
                <a:ext uri="{63B3BB69-23CF-44E3-9099-C40C66FF867C}">
                  <a14:compatExt spid="_x0000_s53362"/>
                </a:ext>
                <a:ext uri="{FF2B5EF4-FFF2-40B4-BE49-F238E27FC236}">
                  <a16:creationId xmlns:a16="http://schemas.microsoft.com/office/drawing/2014/main" id="{00000000-0008-0000-1200-00007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34</xdr:row>
          <xdr:rowOff>219075</xdr:rowOff>
        </xdr:from>
        <xdr:to>
          <xdr:col>5</xdr:col>
          <xdr:colOff>57150</xdr:colOff>
          <xdr:row>36</xdr:row>
          <xdr:rowOff>38100</xdr:rowOff>
        </xdr:to>
        <xdr:sp macro="" textlink="">
          <xdr:nvSpPr>
            <xdr:cNvPr id="53363" name="Check Box 115" hidden="1">
              <a:extLst>
                <a:ext uri="{63B3BB69-23CF-44E3-9099-C40C66FF867C}">
                  <a14:compatExt spid="_x0000_s53363"/>
                </a:ext>
                <a:ext uri="{FF2B5EF4-FFF2-40B4-BE49-F238E27FC236}">
                  <a16:creationId xmlns:a16="http://schemas.microsoft.com/office/drawing/2014/main" id="{00000000-0008-0000-1200-00007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34</xdr:row>
          <xdr:rowOff>219075</xdr:rowOff>
        </xdr:from>
        <xdr:to>
          <xdr:col>9</xdr:col>
          <xdr:colOff>57150</xdr:colOff>
          <xdr:row>36</xdr:row>
          <xdr:rowOff>38100</xdr:rowOff>
        </xdr:to>
        <xdr:sp macro="" textlink="">
          <xdr:nvSpPr>
            <xdr:cNvPr id="53364" name="Check Box 116" hidden="1">
              <a:extLst>
                <a:ext uri="{63B3BB69-23CF-44E3-9099-C40C66FF867C}">
                  <a14:compatExt spid="_x0000_s53364"/>
                </a:ext>
                <a:ext uri="{FF2B5EF4-FFF2-40B4-BE49-F238E27FC236}">
                  <a16:creationId xmlns:a16="http://schemas.microsoft.com/office/drawing/2014/main" id="{00000000-0008-0000-1200-00007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xdr:row>
          <xdr:rowOff>219075</xdr:rowOff>
        </xdr:from>
        <xdr:to>
          <xdr:col>13</xdr:col>
          <xdr:colOff>57150</xdr:colOff>
          <xdr:row>36</xdr:row>
          <xdr:rowOff>38100</xdr:rowOff>
        </xdr:to>
        <xdr:sp macro="" textlink="">
          <xdr:nvSpPr>
            <xdr:cNvPr id="53365" name="Check Box 117" hidden="1">
              <a:extLst>
                <a:ext uri="{63B3BB69-23CF-44E3-9099-C40C66FF867C}">
                  <a14:compatExt spid="_x0000_s53365"/>
                </a:ext>
                <a:ext uri="{FF2B5EF4-FFF2-40B4-BE49-F238E27FC236}">
                  <a16:creationId xmlns:a16="http://schemas.microsoft.com/office/drawing/2014/main" id="{00000000-0008-0000-1200-00007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34</xdr:row>
          <xdr:rowOff>219075</xdr:rowOff>
        </xdr:from>
        <xdr:to>
          <xdr:col>22</xdr:col>
          <xdr:colOff>57150</xdr:colOff>
          <xdr:row>36</xdr:row>
          <xdr:rowOff>38100</xdr:rowOff>
        </xdr:to>
        <xdr:sp macro="" textlink="">
          <xdr:nvSpPr>
            <xdr:cNvPr id="53366" name="Check Box 118" hidden="1">
              <a:extLst>
                <a:ext uri="{63B3BB69-23CF-44E3-9099-C40C66FF867C}">
                  <a14:compatExt spid="_x0000_s53366"/>
                </a:ext>
                <a:ext uri="{FF2B5EF4-FFF2-40B4-BE49-F238E27FC236}">
                  <a16:creationId xmlns:a16="http://schemas.microsoft.com/office/drawing/2014/main" id="{00000000-0008-0000-1200-00007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34</xdr:row>
          <xdr:rowOff>219075</xdr:rowOff>
        </xdr:from>
        <xdr:to>
          <xdr:col>26</xdr:col>
          <xdr:colOff>57150</xdr:colOff>
          <xdr:row>36</xdr:row>
          <xdr:rowOff>38100</xdr:rowOff>
        </xdr:to>
        <xdr:sp macro="" textlink="">
          <xdr:nvSpPr>
            <xdr:cNvPr id="53367" name="Check Box 119" hidden="1">
              <a:extLst>
                <a:ext uri="{63B3BB69-23CF-44E3-9099-C40C66FF867C}">
                  <a14:compatExt spid="_x0000_s53367"/>
                </a:ext>
                <a:ext uri="{FF2B5EF4-FFF2-40B4-BE49-F238E27FC236}">
                  <a16:creationId xmlns:a16="http://schemas.microsoft.com/office/drawing/2014/main" id="{00000000-0008-0000-1200-00007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34</xdr:row>
          <xdr:rowOff>219075</xdr:rowOff>
        </xdr:from>
        <xdr:to>
          <xdr:col>30</xdr:col>
          <xdr:colOff>57150</xdr:colOff>
          <xdr:row>36</xdr:row>
          <xdr:rowOff>38100</xdr:rowOff>
        </xdr:to>
        <xdr:sp macro="" textlink="">
          <xdr:nvSpPr>
            <xdr:cNvPr id="53368" name="Check Box 120" hidden="1">
              <a:extLst>
                <a:ext uri="{63B3BB69-23CF-44E3-9099-C40C66FF867C}">
                  <a14:compatExt spid="_x0000_s53368"/>
                </a:ext>
                <a:ext uri="{FF2B5EF4-FFF2-40B4-BE49-F238E27FC236}">
                  <a16:creationId xmlns:a16="http://schemas.microsoft.com/office/drawing/2014/main" id="{00000000-0008-0000-1200-00007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9.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8.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3.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3"/>
  <sheetViews>
    <sheetView tabSelected="1" view="pageBreakPreview" topLeftCell="A12" zoomScaleNormal="100" zoomScaleSheetLayoutView="100" workbookViewId="0">
      <selection activeCell="C41" sqref="C41"/>
    </sheetView>
  </sheetViews>
  <sheetFormatPr defaultRowHeight="18" customHeight="1"/>
  <cols>
    <col min="1" max="1" width="4.125" customWidth="1"/>
    <col min="2" max="2" width="3.5" bestFit="1" customWidth="1"/>
    <col min="3" max="3" width="92.25" style="7" customWidth="1"/>
    <col min="8" max="8" width="11.625" customWidth="1"/>
    <col min="257" max="257" width="4.125" customWidth="1"/>
    <col min="258" max="258" width="3.5" bestFit="1" customWidth="1"/>
    <col min="259" max="259" width="30.625" customWidth="1"/>
    <col min="264" max="264" width="11.625" customWidth="1"/>
    <col min="513" max="513" width="4.125" customWidth="1"/>
    <col min="514" max="514" width="3.5" bestFit="1" customWidth="1"/>
    <col min="515" max="515" width="30.625" customWidth="1"/>
    <col min="520" max="520" width="11.625" customWidth="1"/>
    <col min="769" max="769" width="4.125" customWidth="1"/>
    <col min="770" max="770" width="3.5" bestFit="1" customWidth="1"/>
    <col min="771" max="771" width="30.625" customWidth="1"/>
    <col min="776" max="776" width="11.625" customWidth="1"/>
    <col min="1025" max="1025" width="4.125" customWidth="1"/>
    <col min="1026" max="1026" width="3.5" bestFit="1" customWidth="1"/>
    <col min="1027" max="1027" width="30.625" customWidth="1"/>
    <col min="1032" max="1032" width="11.625" customWidth="1"/>
    <col min="1281" max="1281" width="4.125" customWidth="1"/>
    <col min="1282" max="1282" width="3.5" bestFit="1" customWidth="1"/>
    <col min="1283" max="1283" width="30.625" customWidth="1"/>
    <col min="1288" max="1288" width="11.625" customWidth="1"/>
    <col min="1537" max="1537" width="4.125" customWidth="1"/>
    <col min="1538" max="1538" width="3.5" bestFit="1" customWidth="1"/>
    <col min="1539" max="1539" width="30.625" customWidth="1"/>
    <col min="1544" max="1544" width="11.625" customWidth="1"/>
    <col min="1793" max="1793" width="4.125" customWidth="1"/>
    <col min="1794" max="1794" width="3.5" bestFit="1" customWidth="1"/>
    <col min="1795" max="1795" width="30.625" customWidth="1"/>
    <col min="1800" max="1800" width="11.625" customWidth="1"/>
    <col min="2049" max="2049" width="4.125" customWidth="1"/>
    <col min="2050" max="2050" width="3.5" bestFit="1" customWidth="1"/>
    <col min="2051" max="2051" width="30.625" customWidth="1"/>
    <col min="2056" max="2056" width="11.625" customWidth="1"/>
    <col min="2305" max="2305" width="4.125" customWidth="1"/>
    <col min="2306" max="2306" width="3.5" bestFit="1" customWidth="1"/>
    <col min="2307" max="2307" width="30.625" customWidth="1"/>
    <col min="2312" max="2312" width="11.625" customWidth="1"/>
    <col min="2561" max="2561" width="4.125" customWidth="1"/>
    <col min="2562" max="2562" width="3.5" bestFit="1" customWidth="1"/>
    <col min="2563" max="2563" width="30.625" customWidth="1"/>
    <col min="2568" max="2568" width="11.625" customWidth="1"/>
    <col min="2817" max="2817" width="4.125" customWidth="1"/>
    <col min="2818" max="2818" width="3.5" bestFit="1" customWidth="1"/>
    <col min="2819" max="2819" width="30.625" customWidth="1"/>
    <col min="2824" max="2824" width="11.625" customWidth="1"/>
    <col min="3073" max="3073" width="4.125" customWidth="1"/>
    <col min="3074" max="3074" width="3.5" bestFit="1" customWidth="1"/>
    <col min="3075" max="3075" width="30.625" customWidth="1"/>
    <col min="3080" max="3080" width="11.625" customWidth="1"/>
    <col min="3329" max="3329" width="4.125" customWidth="1"/>
    <col min="3330" max="3330" width="3.5" bestFit="1" customWidth="1"/>
    <col min="3331" max="3331" width="30.625" customWidth="1"/>
    <col min="3336" max="3336" width="11.625" customWidth="1"/>
    <col min="3585" max="3585" width="4.125" customWidth="1"/>
    <col min="3586" max="3586" width="3.5" bestFit="1" customWidth="1"/>
    <col min="3587" max="3587" width="30.625" customWidth="1"/>
    <col min="3592" max="3592" width="11.625" customWidth="1"/>
    <col min="3841" max="3841" width="4.125" customWidth="1"/>
    <col min="3842" max="3842" width="3.5" bestFit="1" customWidth="1"/>
    <col min="3843" max="3843" width="30.625" customWidth="1"/>
    <col min="3848" max="3848" width="11.625" customWidth="1"/>
    <col min="4097" max="4097" width="4.125" customWidth="1"/>
    <col min="4098" max="4098" width="3.5" bestFit="1" customWidth="1"/>
    <col min="4099" max="4099" width="30.625" customWidth="1"/>
    <col min="4104" max="4104" width="11.625" customWidth="1"/>
    <col min="4353" max="4353" width="4.125" customWidth="1"/>
    <col min="4354" max="4354" width="3.5" bestFit="1" customWidth="1"/>
    <col min="4355" max="4355" width="30.625" customWidth="1"/>
    <col min="4360" max="4360" width="11.625" customWidth="1"/>
    <col min="4609" max="4609" width="4.125" customWidth="1"/>
    <col min="4610" max="4610" width="3.5" bestFit="1" customWidth="1"/>
    <col min="4611" max="4611" width="30.625" customWidth="1"/>
    <col min="4616" max="4616" width="11.625" customWidth="1"/>
    <col min="4865" max="4865" width="4.125" customWidth="1"/>
    <col min="4866" max="4866" width="3.5" bestFit="1" customWidth="1"/>
    <col min="4867" max="4867" width="30.625" customWidth="1"/>
    <col min="4872" max="4872" width="11.625" customWidth="1"/>
    <col min="5121" max="5121" width="4.125" customWidth="1"/>
    <col min="5122" max="5122" width="3.5" bestFit="1" customWidth="1"/>
    <col min="5123" max="5123" width="30.625" customWidth="1"/>
    <col min="5128" max="5128" width="11.625" customWidth="1"/>
    <col min="5377" max="5377" width="4.125" customWidth="1"/>
    <col min="5378" max="5378" width="3.5" bestFit="1" customWidth="1"/>
    <col min="5379" max="5379" width="30.625" customWidth="1"/>
    <col min="5384" max="5384" width="11.625" customWidth="1"/>
    <col min="5633" max="5633" width="4.125" customWidth="1"/>
    <col min="5634" max="5634" width="3.5" bestFit="1" customWidth="1"/>
    <col min="5635" max="5635" width="30.625" customWidth="1"/>
    <col min="5640" max="5640" width="11.625" customWidth="1"/>
    <col min="5889" max="5889" width="4.125" customWidth="1"/>
    <col min="5890" max="5890" width="3.5" bestFit="1" customWidth="1"/>
    <col min="5891" max="5891" width="30.625" customWidth="1"/>
    <col min="5896" max="5896" width="11.625" customWidth="1"/>
    <col min="6145" max="6145" width="4.125" customWidth="1"/>
    <col min="6146" max="6146" width="3.5" bestFit="1" customWidth="1"/>
    <col min="6147" max="6147" width="30.625" customWidth="1"/>
    <col min="6152" max="6152" width="11.625" customWidth="1"/>
    <col min="6401" max="6401" width="4.125" customWidth="1"/>
    <col min="6402" max="6402" width="3.5" bestFit="1" customWidth="1"/>
    <col min="6403" max="6403" width="30.625" customWidth="1"/>
    <col min="6408" max="6408" width="11.625" customWidth="1"/>
    <col min="6657" max="6657" width="4.125" customWidth="1"/>
    <col min="6658" max="6658" width="3.5" bestFit="1" customWidth="1"/>
    <col min="6659" max="6659" width="30.625" customWidth="1"/>
    <col min="6664" max="6664" width="11.625" customWidth="1"/>
    <col min="6913" max="6913" width="4.125" customWidth="1"/>
    <col min="6914" max="6914" width="3.5" bestFit="1" customWidth="1"/>
    <col min="6915" max="6915" width="30.625" customWidth="1"/>
    <col min="6920" max="6920" width="11.625" customWidth="1"/>
    <col min="7169" max="7169" width="4.125" customWidth="1"/>
    <col min="7170" max="7170" width="3.5" bestFit="1" customWidth="1"/>
    <col min="7171" max="7171" width="30.625" customWidth="1"/>
    <col min="7176" max="7176" width="11.625" customWidth="1"/>
    <col min="7425" max="7425" width="4.125" customWidth="1"/>
    <col min="7426" max="7426" width="3.5" bestFit="1" customWidth="1"/>
    <col min="7427" max="7427" width="30.625" customWidth="1"/>
    <col min="7432" max="7432" width="11.625" customWidth="1"/>
    <col min="7681" max="7681" width="4.125" customWidth="1"/>
    <col min="7682" max="7682" width="3.5" bestFit="1" customWidth="1"/>
    <col min="7683" max="7683" width="30.625" customWidth="1"/>
    <col min="7688" max="7688" width="11.625" customWidth="1"/>
    <col min="7937" max="7937" width="4.125" customWidth="1"/>
    <col min="7938" max="7938" width="3.5" bestFit="1" customWidth="1"/>
    <col min="7939" max="7939" width="30.625" customWidth="1"/>
    <col min="7944" max="7944" width="11.625" customWidth="1"/>
    <col min="8193" max="8193" width="4.125" customWidth="1"/>
    <col min="8194" max="8194" width="3.5" bestFit="1" customWidth="1"/>
    <col min="8195" max="8195" width="30.625" customWidth="1"/>
    <col min="8200" max="8200" width="11.625" customWidth="1"/>
    <col min="8449" max="8449" width="4.125" customWidth="1"/>
    <col min="8450" max="8450" width="3.5" bestFit="1" customWidth="1"/>
    <col min="8451" max="8451" width="30.625" customWidth="1"/>
    <col min="8456" max="8456" width="11.625" customWidth="1"/>
    <col min="8705" max="8705" width="4.125" customWidth="1"/>
    <col min="8706" max="8706" width="3.5" bestFit="1" customWidth="1"/>
    <col min="8707" max="8707" width="30.625" customWidth="1"/>
    <col min="8712" max="8712" width="11.625" customWidth="1"/>
    <col min="8961" max="8961" width="4.125" customWidth="1"/>
    <col min="8962" max="8962" width="3.5" bestFit="1" customWidth="1"/>
    <col min="8963" max="8963" width="30.625" customWidth="1"/>
    <col min="8968" max="8968" width="11.625" customWidth="1"/>
    <col min="9217" max="9217" width="4.125" customWidth="1"/>
    <col min="9218" max="9218" width="3.5" bestFit="1" customWidth="1"/>
    <col min="9219" max="9219" width="30.625" customWidth="1"/>
    <col min="9224" max="9224" width="11.625" customWidth="1"/>
    <col min="9473" max="9473" width="4.125" customWidth="1"/>
    <col min="9474" max="9474" width="3.5" bestFit="1" customWidth="1"/>
    <col min="9475" max="9475" width="30.625" customWidth="1"/>
    <col min="9480" max="9480" width="11.625" customWidth="1"/>
    <col min="9729" max="9729" width="4.125" customWidth="1"/>
    <col min="9730" max="9730" width="3.5" bestFit="1" customWidth="1"/>
    <col min="9731" max="9731" width="30.625" customWidth="1"/>
    <col min="9736" max="9736" width="11.625" customWidth="1"/>
    <col min="9985" max="9985" width="4.125" customWidth="1"/>
    <col min="9986" max="9986" width="3.5" bestFit="1" customWidth="1"/>
    <col min="9987" max="9987" width="30.625" customWidth="1"/>
    <col min="9992" max="9992" width="11.625" customWidth="1"/>
    <col min="10241" max="10241" width="4.125" customWidth="1"/>
    <col min="10242" max="10242" width="3.5" bestFit="1" customWidth="1"/>
    <col min="10243" max="10243" width="30.625" customWidth="1"/>
    <col min="10248" max="10248" width="11.625" customWidth="1"/>
    <col min="10497" max="10497" width="4.125" customWidth="1"/>
    <col min="10498" max="10498" width="3.5" bestFit="1" customWidth="1"/>
    <col min="10499" max="10499" width="30.625" customWidth="1"/>
    <col min="10504" max="10504" width="11.625" customWidth="1"/>
    <col min="10753" max="10753" width="4.125" customWidth="1"/>
    <col min="10754" max="10754" width="3.5" bestFit="1" customWidth="1"/>
    <col min="10755" max="10755" width="30.625" customWidth="1"/>
    <col min="10760" max="10760" width="11.625" customWidth="1"/>
    <col min="11009" max="11009" width="4.125" customWidth="1"/>
    <col min="11010" max="11010" width="3.5" bestFit="1" customWidth="1"/>
    <col min="11011" max="11011" width="30.625" customWidth="1"/>
    <col min="11016" max="11016" width="11.625" customWidth="1"/>
    <col min="11265" max="11265" width="4.125" customWidth="1"/>
    <col min="11266" max="11266" width="3.5" bestFit="1" customWidth="1"/>
    <col min="11267" max="11267" width="30.625" customWidth="1"/>
    <col min="11272" max="11272" width="11.625" customWidth="1"/>
    <col min="11521" max="11521" width="4.125" customWidth="1"/>
    <col min="11522" max="11522" width="3.5" bestFit="1" customWidth="1"/>
    <col min="11523" max="11523" width="30.625" customWidth="1"/>
    <col min="11528" max="11528" width="11.625" customWidth="1"/>
    <col min="11777" max="11777" width="4.125" customWidth="1"/>
    <col min="11778" max="11778" width="3.5" bestFit="1" customWidth="1"/>
    <col min="11779" max="11779" width="30.625" customWidth="1"/>
    <col min="11784" max="11784" width="11.625" customWidth="1"/>
    <col min="12033" max="12033" width="4.125" customWidth="1"/>
    <col min="12034" max="12034" width="3.5" bestFit="1" customWidth="1"/>
    <col min="12035" max="12035" width="30.625" customWidth="1"/>
    <col min="12040" max="12040" width="11.625" customWidth="1"/>
    <col min="12289" max="12289" width="4.125" customWidth="1"/>
    <col min="12290" max="12290" width="3.5" bestFit="1" customWidth="1"/>
    <col min="12291" max="12291" width="30.625" customWidth="1"/>
    <col min="12296" max="12296" width="11.625" customWidth="1"/>
    <col min="12545" max="12545" width="4.125" customWidth="1"/>
    <col min="12546" max="12546" width="3.5" bestFit="1" customWidth="1"/>
    <col min="12547" max="12547" width="30.625" customWidth="1"/>
    <col min="12552" max="12552" width="11.625" customWidth="1"/>
    <col min="12801" max="12801" width="4.125" customWidth="1"/>
    <col min="12802" max="12802" width="3.5" bestFit="1" customWidth="1"/>
    <col min="12803" max="12803" width="30.625" customWidth="1"/>
    <col min="12808" max="12808" width="11.625" customWidth="1"/>
    <col min="13057" max="13057" width="4.125" customWidth="1"/>
    <col min="13058" max="13058" width="3.5" bestFit="1" customWidth="1"/>
    <col min="13059" max="13059" width="30.625" customWidth="1"/>
    <col min="13064" max="13064" width="11.625" customWidth="1"/>
    <col min="13313" max="13313" width="4.125" customWidth="1"/>
    <col min="13314" max="13314" width="3.5" bestFit="1" customWidth="1"/>
    <col min="13315" max="13315" width="30.625" customWidth="1"/>
    <col min="13320" max="13320" width="11.625" customWidth="1"/>
    <col min="13569" max="13569" width="4.125" customWidth="1"/>
    <col min="13570" max="13570" width="3.5" bestFit="1" customWidth="1"/>
    <col min="13571" max="13571" width="30.625" customWidth="1"/>
    <col min="13576" max="13576" width="11.625" customWidth="1"/>
    <col min="13825" max="13825" width="4.125" customWidth="1"/>
    <col min="13826" max="13826" width="3.5" bestFit="1" customWidth="1"/>
    <col min="13827" max="13827" width="30.625" customWidth="1"/>
    <col min="13832" max="13832" width="11.625" customWidth="1"/>
    <col min="14081" max="14081" width="4.125" customWidth="1"/>
    <col min="14082" max="14082" width="3.5" bestFit="1" customWidth="1"/>
    <col min="14083" max="14083" width="30.625" customWidth="1"/>
    <col min="14088" max="14088" width="11.625" customWidth="1"/>
    <col min="14337" max="14337" width="4.125" customWidth="1"/>
    <col min="14338" max="14338" width="3.5" bestFit="1" customWidth="1"/>
    <col min="14339" max="14339" width="30.625" customWidth="1"/>
    <col min="14344" max="14344" width="11.625" customWidth="1"/>
    <col min="14593" max="14593" width="4.125" customWidth="1"/>
    <col min="14594" max="14594" width="3.5" bestFit="1" customWidth="1"/>
    <col min="14595" max="14595" width="30.625" customWidth="1"/>
    <col min="14600" max="14600" width="11.625" customWidth="1"/>
    <col min="14849" max="14849" width="4.125" customWidth="1"/>
    <col min="14850" max="14850" width="3.5" bestFit="1" customWidth="1"/>
    <col min="14851" max="14851" width="30.625" customWidth="1"/>
    <col min="14856" max="14856" width="11.625" customWidth="1"/>
    <col min="15105" max="15105" width="4.125" customWidth="1"/>
    <col min="15106" max="15106" width="3.5" bestFit="1" customWidth="1"/>
    <col min="15107" max="15107" width="30.625" customWidth="1"/>
    <col min="15112" max="15112" width="11.625" customWidth="1"/>
    <col min="15361" max="15361" width="4.125" customWidth="1"/>
    <col min="15362" max="15362" width="3.5" bestFit="1" customWidth="1"/>
    <col min="15363" max="15363" width="30.625" customWidth="1"/>
    <col min="15368" max="15368" width="11.625" customWidth="1"/>
    <col min="15617" max="15617" width="4.125" customWidth="1"/>
    <col min="15618" max="15618" width="3.5" bestFit="1" customWidth="1"/>
    <col min="15619" max="15619" width="30.625" customWidth="1"/>
    <col min="15624" max="15624" width="11.625" customWidth="1"/>
    <col min="15873" max="15873" width="4.125" customWidth="1"/>
    <col min="15874" max="15874" width="3.5" bestFit="1" customWidth="1"/>
    <col min="15875" max="15875" width="30.625" customWidth="1"/>
    <col min="15880" max="15880" width="11.625" customWidth="1"/>
    <col min="16129" max="16129" width="4.125" customWidth="1"/>
    <col min="16130" max="16130" width="3.5" bestFit="1" customWidth="1"/>
    <col min="16131" max="16131" width="30.625" customWidth="1"/>
    <col min="16136" max="16136" width="11.625" customWidth="1"/>
  </cols>
  <sheetData>
    <row r="1" spans="1:3" ht="18" customHeight="1">
      <c r="A1" s="10" t="s">
        <v>647</v>
      </c>
      <c r="B1" s="9"/>
      <c r="C1" s="9"/>
    </row>
    <row r="2" spans="1:3" ht="18" customHeight="1">
      <c r="A2" s="8"/>
    </row>
    <row r="3" spans="1:3" ht="18" customHeight="1">
      <c r="A3">
        <v>61</v>
      </c>
      <c r="C3" s="7" t="s">
        <v>44</v>
      </c>
    </row>
    <row r="4" spans="1:3" ht="8.25" customHeight="1">
      <c r="A4" s="6"/>
    </row>
    <row r="5" spans="1:3" s="505" customFormat="1" ht="18" customHeight="1">
      <c r="A5" s="505">
        <v>62</v>
      </c>
      <c r="C5" s="475" t="s">
        <v>49</v>
      </c>
    </row>
    <row r="6" spans="1:3" ht="8.25" customHeight="1">
      <c r="A6" s="6"/>
    </row>
    <row r="7" spans="1:3" ht="18" customHeight="1">
      <c r="A7">
        <v>63</v>
      </c>
      <c r="C7" s="7" t="s">
        <v>55</v>
      </c>
    </row>
    <row r="8" spans="1:3" ht="8.25" customHeight="1">
      <c r="A8" s="6"/>
    </row>
    <row r="9" spans="1:3" ht="18" customHeight="1">
      <c r="A9">
        <v>64</v>
      </c>
      <c r="C9" s="7" t="s">
        <v>83</v>
      </c>
    </row>
    <row r="10" spans="1:3" ht="8.25" customHeight="1">
      <c r="A10" s="6"/>
    </row>
    <row r="11" spans="1:3" ht="18" customHeight="1">
      <c r="A11">
        <v>65</v>
      </c>
      <c r="B11">
        <v>-1</v>
      </c>
      <c r="C11" s="7" t="s">
        <v>172</v>
      </c>
    </row>
    <row r="12" spans="1:3" ht="8.25" customHeight="1">
      <c r="A12" s="6"/>
    </row>
    <row r="13" spans="1:3" ht="18" customHeight="1">
      <c r="A13">
        <v>65</v>
      </c>
      <c r="B13">
        <v>-2</v>
      </c>
      <c r="C13" s="7" t="s">
        <v>173</v>
      </c>
    </row>
    <row r="14" spans="1:3" ht="8.25" customHeight="1">
      <c r="A14" s="6"/>
    </row>
    <row r="15" spans="1:3" ht="18" customHeight="1">
      <c r="A15">
        <v>65</v>
      </c>
      <c r="B15">
        <v>-3</v>
      </c>
      <c r="C15" s="7" t="s">
        <v>174</v>
      </c>
    </row>
    <row r="16" spans="1:3" ht="8.25" customHeight="1">
      <c r="A16" s="6"/>
    </row>
    <row r="17" spans="1:3" ht="18" customHeight="1">
      <c r="A17">
        <v>66</v>
      </c>
      <c r="C17" s="7" t="s">
        <v>217</v>
      </c>
    </row>
    <row r="18" spans="1:3" ht="8.25" customHeight="1">
      <c r="A18" s="6"/>
    </row>
    <row r="19" spans="1:3" s="505" customFormat="1" ht="18" customHeight="1">
      <c r="A19" s="505">
        <v>67</v>
      </c>
      <c r="B19" s="505">
        <v>-1</v>
      </c>
      <c r="C19" s="475" t="s">
        <v>339</v>
      </c>
    </row>
    <row r="20" spans="1:3" ht="9.75" customHeight="1">
      <c r="A20" s="6"/>
    </row>
    <row r="21" spans="1:3" ht="18" customHeight="1">
      <c r="A21">
        <v>67</v>
      </c>
      <c r="B21">
        <v>-2</v>
      </c>
      <c r="C21" s="7" t="s">
        <v>342</v>
      </c>
    </row>
    <row r="22" spans="1:3" ht="9.75" customHeight="1">
      <c r="A22" s="6"/>
    </row>
    <row r="23" spans="1:3" ht="18" customHeight="1">
      <c r="A23">
        <v>67</v>
      </c>
      <c r="B23">
        <v>-3</v>
      </c>
      <c r="C23" s="7" t="s">
        <v>341</v>
      </c>
    </row>
    <row r="24" spans="1:3" ht="10.5" customHeight="1">
      <c r="A24" s="6"/>
    </row>
    <row r="25" spans="1:3" ht="18" customHeight="1">
      <c r="A25">
        <v>67</v>
      </c>
      <c r="B25">
        <v>-4</v>
      </c>
      <c r="C25" s="7" t="s">
        <v>340</v>
      </c>
    </row>
    <row r="26" spans="1:3" ht="6.75" customHeight="1">
      <c r="A26" s="6"/>
    </row>
    <row r="27" spans="1:3" ht="18" customHeight="1">
      <c r="A27">
        <v>68</v>
      </c>
      <c r="C27" s="7" t="s">
        <v>350</v>
      </c>
    </row>
    <row r="28" spans="1:3" ht="6.75" customHeight="1">
      <c r="A28" s="6"/>
    </row>
    <row r="29" spans="1:3" ht="18" customHeight="1">
      <c r="A29">
        <v>69</v>
      </c>
      <c r="C29" s="7" t="s">
        <v>382</v>
      </c>
    </row>
    <row r="30" spans="1:3" ht="6.75" customHeight="1">
      <c r="A30" s="6"/>
    </row>
    <row r="31" spans="1:3" ht="18" customHeight="1">
      <c r="A31">
        <v>70</v>
      </c>
      <c r="C31" s="7" t="s">
        <v>423</v>
      </c>
    </row>
    <row r="32" spans="1:3" ht="6.75" customHeight="1">
      <c r="A32" s="6"/>
    </row>
    <row r="33" spans="1:3" ht="18" customHeight="1">
      <c r="A33">
        <v>71</v>
      </c>
      <c r="C33" s="7" t="s">
        <v>444</v>
      </c>
    </row>
    <row r="34" spans="1:3" ht="6.75" customHeight="1">
      <c r="A34" s="6"/>
    </row>
    <row r="35" spans="1:3" ht="18" customHeight="1">
      <c r="A35">
        <v>72</v>
      </c>
      <c r="C35" s="7" t="s">
        <v>451</v>
      </c>
    </row>
    <row r="36" spans="1:3" ht="6.75" customHeight="1">
      <c r="A36" s="6"/>
    </row>
    <row r="37" spans="1:3" ht="18" customHeight="1">
      <c r="A37">
        <v>73</v>
      </c>
      <c r="C37" s="7" t="s">
        <v>584</v>
      </c>
    </row>
    <row r="38" spans="1:3" ht="6.75" customHeight="1">
      <c r="A38" s="6"/>
    </row>
    <row r="39" spans="1:3" ht="18" customHeight="1">
      <c r="A39">
        <v>74</v>
      </c>
      <c r="C39" s="7" t="s">
        <v>590</v>
      </c>
    </row>
    <row r="40" spans="1:3" ht="6.75" customHeight="1">
      <c r="A40" s="6"/>
    </row>
    <row r="41" spans="1:3" ht="18" customHeight="1">
      <c r="A41">
        <v>75</v>
      </c>
      <c r="C41" s="7" t="s">
        <v>619</v>
      </c>
    </row>
    <row r="42" spans="1:3" ht="6.75" customHeight="1">
      <c r="A42" s="6"/>
    </row>
    <row r="43" spans="1:3" ht="18" customHeight="1">
      <c r="A43">
        <v>76</v>
      </c>
      <c r="C43" s="7" t="s">
        <v>620</v>
      </c>
    </row>
    <row r="44" spans="1:3" ht="6.75" customHeight="1">
      <c r="A44" s="6"/>
    </row>
    <row r="45" spans="1:3" ht="18" customHeight="1">
      <c r="A45">
        <v>77</v>
      </c>
      <c r="C45" s="1656" t="s">
        <v>621</v>
      </c>
    </row>
    <row r="46" spans="1:3" ht="6.75" customHeight="1">
      <c r="A46" s="6"/>
      <c r="C46" s="1656"/>
    </row>
    <row r="47" spans="1:3" ht="18" customHeight="1">
      <c r="A47">
        <v>78</v>
      </c>
      <c r="C47" s="1656" t="s">
        <v>622</v>
      </c>
    </row>
    <row r="48" spans="1:3" ht="6.75" customHeight="1">
      <c r="A48" s="6"/>
    </row>
    <row r="49" spans="1:1" ht="18" customHeight="1">
      <c r="A49" s="6"/>
    </row>
    <row r="51" spans="1:1" ht="18" customHeight="1">
      <c r="A51" s="6"/>
    </row>
    <row r="53" spans="1:1" ht="18" customHeight="1">
      <c r="A53" s="6"/>
    </row>
  </sheetData>
  <phoneticPr fontId="5"/>
  <pageMargins left="0.70866141732283472" right="0.51181102362204722" top="0.74803149606299213" bottom="0.74803149606299213" header="0.31496062992125984" footer="0.31496062992125984"/>
  <pageSetup paperSize="9" scale="9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L44"/>
  <sheetViews>
    <sheetView view="pageBreakPreview" zoomScale="120" zoomScaleNormal="100" zoomScaleSheetLayoutView="120" workbookViewId="0">
      <selection activeCell="F23" sqref="F23:H23"/>
    </sheetView>
  </sheetViews>
  <sheetFormatPr defaultRowHeight="13.5"/>
  <cols>
    <col min="1" max="1" width="1.75" style="5" customWidth="1"/>
    <col min="2" max="2" width="22.625" style="5" customWidth="1"/>
    <col min="3" max="3" width="4" style="5" customWidth="1"/>
    <col min="4" max="4" width="8.25" style="5" customWidth="1"/>
    <col min="5" max="5" width="14.75" style="5" customWidth="1"/>
    <col min="6" max="6" width="7.625" style="5" customWidth="1"/>
    <col min="7" max="7" width="14.5" style="5" customWidth="1"/>
    <col min="8" max="8" width="8.25" style="5" customWidth="1"/>
    <col min="9" max="9" width="14.625" style="5" customWidth="1"/>
    <col min="10" max="10" width="7.625" style="5" customWidth="1"/>
    <col min="11" max="11" width="8.625" style="5" customWidth="1"/>
    <col min="12" max="12" width="1.75" style="5" customWidth="1"/>
    <col min="13" max="258" width="9" style="5"/>
    <col min="259" max="259" width="2.25" style="5" customWidth="1"/>
    <col min="260" max="260" width="24.25" style="5" customWidth="1"/>
    <col min="261" max="261" width="4" style="5" customWidth="1"/>
    <col min="262" max="264" width="20.125" style="5" customWidth="1"/>
    <col min="265" max="265" width="3.125" style="5" customWidth="1"/>
    <col min="266" max="266" width="4.375" style="5" customWidth="1"/>
    <col min="267" max="267" width="2.5" style="5" customWidth="1"/>
    <col min="268" max="514" width="9" style="5"/>
    <col min="515" max="515" width="2.25" style="5" customWidth="1"/>
    <col min="516" max="516" width="24.25" style="5" customWidth="1"/>
    <col min="517" max="517" width="4" style="5" customWidth="1"/>
    <col min="518" max="520" width="20.125" style="5" customWidth="1"/>
    <col min="521" max="521" width="3.125" style="5" customWidth="1"/>
    <col min="522" max="522" width="4.375" style="5" customWidth="1"/>
    <col min="523" max="523" width="2.5" style="5" customWidth="1"/>
    <col min="524" max="770" width="9" style="5"/>
    <col min="771" max="771" width="2.25" style="5" customWidth="1"/>
    <col min="772" max="772" width="24.25" style="5" customWidth="1"/>
    <col min="773" max="773" width="4" style="5" customWidth="1"/>
    <col min="774" max="776" width="20.125" style="5" customWidth="1"/>
    <col min="777" max="777" width="3.125" style="5" customWidth="1"/>
    <col min="778" max="778" width="4.375" style="5" customWidth="1"/>
    <col min="779" max="779" width="2.5" style="5" customWidth="1"/>
    <col min="780" max="1026" width="9" style="5"/>
    <col min="1027" max="1027" width="2.25" style="5" customWidth="1"/>
    <col min="1028" max="1028" width="24.25" style="5" customWidth="1"/>
    <col min="1029" max="1029" width="4" style="5" customWidth="1"/>
    <col min="1030" max="1032" width="20.125" style="5" customWidth="1"/>
    <col min="1033" max="1033" width="3.125" style="5" customWidth="1"/>
    <col min="1034" max="1034" width="4.375" style="5" customWidth="1"/>
    <col min="1035" max="1035" width="2.5" style="5" customWidth="1"/>
    <col min="1036" max="1282" width="9" style="5"/>
    <col min="1283" max="1283" width="2.25" style="5" customWidth="1"/>
    <col min="1284" max="1284" width="24.25" style="5" customWidth="1"/>
    <col min="1285" max="1285" width="4" style="5" customWidth="1"/>
    <col min="1286" max="1288" width="20.125" style="5" customWidth="1"/>
    <col min="1289" max="1289" width="3.125" style="5" customWidth="1"/>
    <col min="1290" max="1290" width="4.375" style="5" customWidth="1"/>
    <col min="1291" max="1291" width="2.5" style="5" customWidth="1"/>
    <col min="1292" max="1538" width="9" style="5"/>
    <col min="1539" max="1539" width="2.25" style="5" customWidth="1"/>
    <col min="1540" max="1540" width="24.25" style="5" customWidth="1"/>
    <col min="1541" max="1541" width="4" style="5" customWidth="1"/>
    <col min="1542" max="1544" width="20.125" style="5" customWidth="1"/>
    <col min="1545" max="1545" width="3.125" style="5" customWidth="1"/>
    <col min="1546" max="1546" width="4.375" style="5" customWidth="1"/>
    <col min="1547" max="1547" width="2.5" style="5" customWidth="1"/>
    <col min="1548" max="1794" width="9" style="5"/>
    <col min="1795" max="1795" width="2.25" style="5" customWidth="1"/>
    <col min="1796" max="1796" width="24.25" style="5" customWidth="1"/>
    <col min="1797" max="1797" width="4" style="5" customWidth="1"/>
    <col min="1798" max="1800" width="20.125" style="5" customWidth="1"/>
    <col min="1801" max="1801" width="3.125" style="5" customWidth="1"/>
    <col min="1802" max="1802" width="4.375" style="5" customWidth="1"/>
    <col min="1803" max="1803" width="2.5" style="5" customWidth="1"/>
    <col min="1804" max="2050" width="9" style="5"/>
    <col min="2051" max="2051" width="2.25" style="5" customWidth="1"/>
    <col min="2052" max="2052" width="24.25" style="5" customWidth="1"/>
    <col min="2053" max="2053" width="4" style="5" customWidth="1"/>
    <col min="2054" max="2056" width="20.125" style="5" customWidth="1"/>
    <col min="2057" max="2057" width="3.125" style="5" customWidth="1"/>
    <col min="2058" max="2058" width="4.375" style="5" customWidth="1"/>
    <col min="2059" max="2059" width="2.5" style="5" customWidth="1"/>
    <col min="2060" max="2306" width="9" style="5"/>
    <col min="2307" max="2307" width="2.25" style="5" customWidth="1"/>
    <col min="2308" max="2308" width="24.25" style="5" customWidth="1"/>
    <col min="2309" max="2309" width="4" style="5" customWidth="1"/>
    <col min="2310" max="2312" width="20.125" style="5" customWidth="1"/>
    <col min="2313" max="2313" width="3.125" style="5" customWidth="1"/>
    <col min="2314" max="2314" width="4.375" style="5" customWidth="1"/>
    <col min="2315" max="2315" width="2.5" style="5" customWidth="1"/>
    <col min="2316" max="2562" width="9" style="5"/>
    <col min="2563" max="2563" width="2.25" style="5" customWidth="1"/>
    <col min="2564" max="2564" width="24.25" style="5" customWidth="1"/>
    <col min="2565" max="2565" width="4" style="5" customWidth="1"/>
    <col min="2566" max="2568" width="20.125" style="5" customWidth="1"/>
    <col min="2569" max="2569" width="3.125" style="5" customWidth="1"/>
    <col min="2570" max="2570" width="4.375" style="5" customWidth="1"/>
    <col min="2571" max="2571" width="2.5" style="5" customWidth="1"/>
    <col min="2572" max="2818" width="9" style="5"/>
    <col min="2819" max="2819" width="2.25" style="5" customWidth="1"/>
    <col min="2820" max="2820" width="24.25" style="5" customWidth="1"/>
    <col min="2821" max="2821" width="4" style="5" customWidth="1"/>
    <col min="2822" max="2824" width="20.125" style="5" customWidth="1"/>
    <col min="2825" max="2825" width="3.125" style="5" customWidth="1"/>
    <col min="2826" max="2826" width="4.375" style="5" customWidth="1"/>
    <col min="2827" max="2827" width="2.5" style="5" customWidth="1"/>
    <col min="2828" max="3074" width="9" style="5"/>
    <col min="3075" max="3075" width="2.25" style="5" customWidth="1"/>
    <col min="3076" max="3076" width="24.25" style="5" customWidth="1"/>
    <col min="3077" max="3077" width="4" style="5" customWidth="1"/>
    <col min="3078" max="3080" width="20.125" style="5" customWidth="1"/>
    <col min="3081" max="3081" width="3.125" style="5" customWidth="1"/>
    <col min="3082" max="3082" width="4.375" style="5" customWidth="1"/>
    <col min="3083" max="3083" width="2.5" style="5" customWidth="1"/>
    <col min="3084" max="3330" width="9" style="5"/>
    <col min="3331" max="3331" width="2.25" style="5" customWidth="1"/>
    <col min="3332" max="3332" width="24.25" style="5" customWidth="1"/>
    <col min="3333" max="3333" width="4" style="5" customWidth="1"/>
    <col min="3334" max="3336" width="20.125" style="5" customWidth="1"/>
    <col min="3337" max="3337" width="3.125" style="5" customWidth="1"/>
    <col min="3338" max="3338" width="4.375" style="5" customWidth="1"/>
    <col min="3339" max="3339" width="2.5" style="5" customWidth="1"/>
    <col min="3340" max="3586" width="9" style="5"/>
    <col min="3587" max="3587" width="2.25" style="5" customWidth="1"/>
    <col min="3588" max="3588" width="24.25" style="5" customWidth="1"/>
    <col min="3589" max="3589" width="4" style="5" customWidth="1"/>
    <col min="3590" max="3592" width="20.125" style="5" customWidth="1"/>
    <col min="3593" max="3593" width="3.125" style="5" customWidth="1"/>
    <col min="3594" max="3594" width="4.375" style="5" customWidth="1"/>
    <col min="3595" max="3595" width="2.5" style="5" customWidth="1"/>
    <col min="3596" max="3842" width="9" style="5"/>
    <col min="3843" max="3843" width="2.25" style="5" customWidth="1"/>
    <col min="3844" max="3844" width="24.25" style="5" customWidth="1"/>
    <col min="3845" max="3845" width="4" style="5" customWidth="1"/>
    <col min="3846" max="3848" width="20.125" style="5" customWidth="1"/>
    <col min="3849" max="3849" width="3.125" style="5" customWidth="1"/>
    <col min="3850" max="3850" width="4.375" style="5" customWidth="1"/>
    <col min="3851" max="3851" width="2.5" style="5" customWidth="1"/>
    <col min="3852" max="4098" width="9" style="5"/>
    <col min="4099" max="4099" width="2.25" style="5" customWidth="1"/>
    <col min="4100" max="4100" width="24.25" style="5" customWidth="1"/>
    <col min="4101" max="4101" width="4" style="5" customWidth="1"/>
    <col min="4102" max="4104" width="20.125" style="5" customWidth="1"/>
    <col min="4105" max="4105" width="3.125" style="5" customWidth="1"/>
    <col min="4106" max="4106" width="4.375" style="5" customWidth="1"/>
    <col min="4107" max="4107" width="2.5" style="5" customWidth="1"/>
    <col min="4108" max="4354" width="9" style="5"/>
    <col min="4355" max="4355" width="2.25" style="5" customWidth="1"/>
    <col min="4356" max="4356" width="24.25" style="5" customWidth="1"/>
    <col min="4357" max="4357" width="4" style="5" customWidth="1"/>
    <col min="4358" max="4360" width="20.125" style="5" customWidth="1"/>
    <col min="4361" max="4361" width="3.125" style="5" customWidth="1"/>
    <col min="4362" max="4362" width="4.375" style="5" customWidth="1"/>
    <col min="4363" max="4363" width="2.5" style="5" customWidth="1"/>
    <col min="4364" max="4610" width="9" style="5"/>
    <col min="4611" max="4611" width="2.25" style="5" customWidth="1"/>
    <col min="4612" max="4612" width="24.25" style="5" customWidth="1"/>
    <col min="4613" max="4613" width="4" style="5" customWidth="1"/>
    <col min="4614" max="4616" width="20.125" style="5" customWidth="1"/>
    <col min="4617" max="4617" width="3.125" style="5" customWidth="1"/>
    <col min="4618" max="4618" width="4.375" style="5" customWidth="1"/>
    <col min="4619" max="4619" width="2.5" style="5" customWidth="1"/>
    <col min="4620" max="4866" width="9" style="5"/>
    <col min="4867" max="4867" width="2.25" style="5" customWidth="1"/>
    <col min="4868" max="4868" width="24.25" style="5" customWidth="1"/>
    <col min="4869" max="4869" width="4" style="5" customWidth="1"/>
    <col min="4870" max="4872" width="20.125" style="5" customWidth="1"/>
    <col min="4873" max="4873" width="3.125" style="5" customWidth="1"/>
    <col min="4874" max="4874" width="4.375" style="5" customWidth="1"/>
    <col min="4875" max="4875" width="2.5" style="5" customWidth="1"/>
    <col min="4876" max="5122" width="9" style="5"/>
    <col min="5123" max="5123" width="2.25" style="5" customWidth="1"/>
    <col min="5124" max="5124" width="24.25" style="5" customWidth="1"/>
    <col min="5125" max="5125" width="4" style="5" customWidth="1"/>
    <col min="5126" max="5128" width="20.125" style="5" customWidth="1"/>
    <col min="5129" max="5129" width="3.125" style="5" customWidth="1"/>
    <col min="5130" max="5130" width="4.375" style="5" customWidth="1"/>
    <col min="5131" max="5131" width="2.5" style="5" customWidth="1"/>
    <col min="5132" max="5378" width="9" style="5"/>
    <col min="5379" max="5379" width="2.25" style="5" customWidth="1"/>
    <col min="5380" max="5380" width="24.25" style="5" customWidth="1"/>
    <col min="5381" max="5381" width="4" style="5" customWidth="1"/>
    <col min="5382" max="5384" width="20.125" style="5" customWidth="1"/>
    <col min="5385" max="5385" width="3.125" style="5" customWidth="1"/>
    <col min="5386" max="5386" width="4.375" style="5" customWidth="1"/>
    <col min="5387" max="5387" width="2.5" style="5" customWidth="1"/>
    <col min="5388" max="5634" width="9" style="5"/>
    <col min="5635" max="5635" width="2.25" style="5" customWidth="1"/>
    <col min="5636" max="5636" width="24.25" style="5" customWidth="1"/>
    <col min="5637" max="5637" width="4" style="5" customWidth="1"/>
    <col min="5638" max="5640" width="20.125" style="5" customWidth="1"/>
    <col min="5641" max="5641" width="3.125" style="5" customWidth="1"/>
    <col min="5642" max="5642" width="4.375" style="5" customWidth="1"/>
    <col min="5643" max="5643" width="2.5" style="5" customWidth="1"/>
    <col min="5644" max="5890" width="9" style="5"/>
    <col min="5891" max="5891" width="2.25" style="5" customWidth="1"/>
    <col min="5892" max="5892" width="24.25" style="5" customWidth="1"/>
    <col min="5893" max="5893" width="4" style="5" customWidth="1"/>
    <col min="5894" max="5896" width="20.125" style="5" customWidth="1"/>
    <col min="5897" max="5897" width="3.125" style="5" customWidth="1"/>
    <col min="5898" max="5898" width="4.375" style="5" customWidth="1"/>
    <col min="5899" max="5899" width="2.5" style="5" customWidth="1"/>
    <col min="5900" max="6146" width="9" style="5"/>
    <col min="6147" max="6147" width="2.25" style="5" customWidth="1"/>
    <col min="6148" max="6148" width="24.25" style="5" customWidth="1"/>
    <col min="6149" max="6149" width="4" style="5" customWidth="1"/>
    <col min="6150" max="6152" width="20.125" style="5" customWidth="1"/>
    <col min="6153" max="6153" width="3.125" style="5" customWidth="1"/>
    <col min="6154" max="6154" width="4.375" style="5" customWidth="1"/>
    <col min="6155" max="6155" width="2.5" style="5" customWidth="1"/>
    <col min="6156" max="6402" width="9" style="5"/>
    <col min="6403" max="6403" width="2.25" style="5" customWidth="1"/>
    <col min="6404" max="6404" width="24.25" style="5" customWidth="1"/>
    <col min="6405" max="6405" width="4" style="5" customWidth="1"/>
    <col min="6406" max="6408" width="20.125" style="5" customWidth="1"/>
    <col min="6409" max="6409" width="3.125" style="5" customWidth="1"/>
    <col min="6410" max="6410" width="4.375" style="5" customWidth="1"/>
    <col min="6411" max="6411" width="2.5" style="5" customWidth="1"/>
    <col min="6412" max="6658" width="9" style="5"/>
    <col min="6659" max="6659" width="2.25" style="5" customWidth="1"/>
    <col min="6660" max="6660" width="24.25" style="5" customWidth="1"/>
    <col min="6661" max="6661" width="4" style="5" customWidth="1"/>
    <col min="6662" max="6664" width="20.125" style="5" customWidth="1"/>
    <col min="6665" max="6665" width="3.125" style="5" customWidth="1"/>
    <col min="6666" max="6666" width="4.375" style="5" customWidth="1"/>
    <col min="6667" max="6667" width="2.5" style="5" customWidth="1"/>
    <col min="6668" max="6914" width="9" style="5"/>
    <col min="6915" max="6915" width="2.25" style="5" customWidth="1"/>
    <col min="6916" max="6916" width="24.25" style="5" customWidth="1"/>
    <col min="6917" max="6917" width="4" style="5" customWidth="1"/>
    <col min="6918" max="6920" width="20.125" style="5" customWidth="1"/>
    <col min="6921" max="6921" width="3.125" style="5" customWidth="1"/>
    <col min="6922" max="6922" width="4.375" style="5" customWidth="1"/>
    <col min="6923" max="6923" width="2.5" style="5" customWidth="1"/>
    <col min="6924" max="7170" width="9" style="5"/>
    <col min="7171" max="7171" width="2.25" style="5" customWidth="1"/>
    <col min="7172" max="7172" width="24.25" style="5" customWidth="1"/>
    <col min="7173" max="7173" width="4" style="5" customWidth="1"/>
    <col min="7174" max="7176" width="20.125" style="5" customWidth="1"/>
    <col min="7177" max="7177" width="3.125" style="5" customWidth="1"/>
    <col min="7178" max="7178" width="4.375" style="5" customWidth="1"/>
    <col min="7179" max="7179" width="2.5" style="5" customWidth="1"/>
    <col min="7180" max="7426" width="9" style="5"/>
    <col min="7427" max="7427" width="2.25" style="5" customWidth="1"/>
    <col min="7428" max="7428" width="24.25" style="5" customWidth="1"/>
    <col min="7429" max="7429" width="4" style="5" customWidth="1"/>
    <col min="7430" max="7432" width="20.125" style="5" customWidth="1"/>
    <col min="7433" max="7433" width="3.125" style="5" customWidth="1"/>
    <col min="7434" max="7434" width="4.375" style="5" customWidth="1"/>
    <col min="7435" max="7435" width="2.5" style="5" customWidth="1"/>
    <col min="7436" max="7682" width="9" style="5"/>
    <col min="7683" max="7683" width="2.25" style="5" customWidth="1"/>
    <col min="7684" max="7684" width="24.25" style="5" customWidth="1"/>
    <col min="7685" max="7685" width="4" style="5" customWidth="1"/>
    <col min="7686" max="7688" width="20.125" style="5" customWidth="1"/>
    <col min="7689" max="7689" width="3.125" style="5" customWidth="1"/>
    <col min="7690" max="7690" width="4.375" style="5" customWidth="1"/>
    <col min="7691" max="7691" width="2.5" style="5" customWidth="1"/>
    <col min="7692" max="7938" width="9" style="5"/>
    <col min="7939" max="7939" width="2.25" style="5" customWidth="1"/>
    <col min="7940" max="7940" width="24.25" style="5" customWidth="1"/>
    <col min="7941" max="7941" width="4" style="5" customWidth="1"/>
    <col min="7942" max="7944" width="20.125" style="5" customWidth="1"/>
    <col min="7945" max="7945" width="3.125" style="5" customWidth="1"/>
    <col min="7946" max="7946" width="4.375" style="5" customWidth="1"/>
    <col min="7947" max="7947" width="2.5" style="5" customWidth="1"/>
    <col min="7948" max="8194" width="9" style="5"/>
    <col min="8195" max="8195" width="2.25" style="5" customWidth="1"/>
    <col min="8196" max="8196" width="24.25" style="5" customWidth="1"/>
    <col min="8197" max="8197" width="4" style="5" customWidth="1"/>
    <col min="8198" max="8200" width="20.125" style="5" customWidth="1"/>
    <col min="8201" max="8201" width="3.125" style="5" customWidth="1"/>
    <col min="8202" max="8202" width="4.375" style="5" customWidth="1"/>
    <col min="8203" max="8203" width="2.5" style="5" customWidth="1"/>
    <col min="8204" max="8450" width="9" style="5"/>
    <col min="8451" max="8451" width="2.25" style="5" customWidth="1"/>
    <col min="8452" max="8452" width="24.25" style="5" customWidth="1"/>
    <col min="8453" max="8453" width="4" style="5" customWidth="1"/>
    <col min="8454" max="8456" width="20.125" style="5" customWidth="1"/>
    <col min="8457" max="8457" width="3.125" style="5" customWidth="1"/>
    <col min="8458" max="8458" width="4.375" style="5" customWidth="1"/>
    <col min="8459" max="8459" width="2.5" style="5" customWidth="1"/>
    <col min="8460" max="8706" width="9" style="5"/>
    <col min="8707" max="8707" width="2.25" style="5" customWidth="1"/>
    <col min="8708" max="8708" width="24.25" style="5" customWidth="1"/>
    <col min="8709" max="8709" width="4" style="5" customWidth="1"/>
    <col min="8710" max="8712" width="20.125" style="5" customWidth="1"/>
    <col min="8713" max="8713" width="3.125" style="5" customWidth="1"/>
    <col min="8714" max="8714" width="4.375" style="5" customWidth="1"/>
    <col min="8715" max="8715" width="2.5" style="5" customWidth="1"/>
    <col min="8716" max="8962" width="9" style="5"/>
    <col min="8963" max="8963" width="2.25" style="5" customWidth="1"/>
    <col min="8964" max="8964" width="24.25" style="5" customWidth="1"/>
    <col min="8965" max="8965" width="4" style="5" customWidth="1"/>
    <col min="8966" max="8968" width="20.125" style="5" customWidth="1"/>
    <col min="8969" max="8969" width="3.125" style="5" customWidth="1"/>
    <col min="8970" max="8970" width="4.375" style="5" customWidth="1"/>
    <col min="8971" max="8971" width="2.5" style="5" customWidth="1"/>
    <col min="8972" max="9218" width="9" style="5"/>
    <col min="9219" max="9219" width="2.25" style="5" customWidth="1"/>
    <col min="9220" max="9220" width="24.25" style="5" customWidth="1"/>
    <col min="9221" max="9221" width="4" style="5" customWidth="1"/>
    <col min="9222" max="9224" width="20.125" style="5" customWidth="1"/>
    <col min="9225" max="9225" width="3.125" style="5" customWidth="1"/>
    <col min="9226" max="9226" width="4.375" style="5" customWidth="1"/>
    <col min="9227" max="9227" width="2.5" style="5" customWidth="1"/>
    <col min="9228" max="9474" width="9" style="5"/>
    <col min="9475" max="9475" width="2.25" style="5" customWidth="1"/>
    <col min="9476" max="9476" width="24.25" style="5" customWidth="1"/>
    <col min="9477" max="9477" width="4" style="5" customWidth="1"/>
    <col min="9478" max="9480" width="20.125" style="5" customWidth="1"/>
    <col min="9481" max="9481" width="3.125" style="5" customWidth="1"/>
    <col min="9482" max="9482" width="4.375" style="5" customWidth="1"/>
    <col min="9483" max="9483" width="2.5" style="5" customWidth="1"/>
    <col min="9484" max="9730" width="9" style="5"/>
    <col min="9731" max="9731" width="2.25" style="5" customWidth="1"/>
    <col min="9732" max="9732" width="24.25" style="5" customWidth="1"/>
    <col min="9733" max="9733" width="4" style="5" customWidth="1"/>
    <col min="9734" max="9736" width="20.125" style="5" customWidth="1"/>
    <col min="9737" max="9737" width="3.125" style="5" customWidth="1"/>
    <col min="9738" max="9738" width="4.375" style="5" customWidth="1"/>
    <col min="9739" max="9739" width="2.5" style="5" customWidth="1"/>
    <col min="9740" max="9986" width="9" style="5"/>
    <col min="9987" max="9987" width="2.25" style="5" customWidth="1"/>
    <col min="9988" max="9988" width="24.25" style="5" customWidth="1"/>
    <col min="9989" max="9989" width="4" style="5" customWidth="1"/>
    <col min="9990" max="9992" width="20.125" style="5" customWidth="1"/>
    <col min="9993" max="9993" width="3.125" style="5" customWidth="1"/>
    <col min="9994" max="9994" width="4.375" style="5" customWidth="1"/>
    <col min="9995" max="9995" width="2.5" style="5" customWidth="1"/>
    <col min="9996" max="10242" width="9" style="5"/>
    <col min="10243" max="10243" width="2.25" style="5" customWidth="1"/>
    <col min="10244" max="10244" width="24.25" style="5" customWidth="1"/>
    <col min="10245" max="10245" width="4" style="5" customWidth="1"/>
    <col min="10246" max="10248" width="20.125" style="5" customWidth="1"/>
    <col min="10249" max="10249" width="3.125" style="5" customWidth="1"/>
    <col min="10250" max="10250" width="4.375" style="5" customWidth="1"/>
    <col min="10251" max="10251" width="2.5" style="5" customWidth="1"/>
    <col min="10252" max="10498" width="9" style="5"/>
    <col min="10499" max="10499" width="2.25" style="5" customWidth="1"/>
    <col min="10500" max="10500" width="24.25" style="5" customWidth="1"/>
    <col min="10501" max="10501" width="4" style="5" customWidth="1"/>
    <col min="10502" max="10504" width="20.125" style="5" customWidth="1"/>
    <col min="10505" max="10505" width="3.125" style="5" customWidth="1"/>
    <col min="10506" max="10506" width="4.375" style="5" customWidth="1"/>
    <col min="10507" max="10507" width="2.5" style="5" customWidth="1"/>
    <col min="10508" max="10754" width="9" style="5"/>
    <col min="10755" max="10755" width="2.25" style="5" customWidth="1"/>
    <col min="10756" max="10756" width="24.25" style="5" customWidth="1"/>
    <col min="10757" max="10757" width="4" style="5" customWidth="1"/>
    <col min="10758" max="10760" width="20.125" style="5" customWidth="1"/>
    <col min="10761" max="10761" width="3.125" style="5" customWidth="1"/>
    <col min="10762" max="10762" width="4.375" style="5" customWidth="1"/>
    <col min="10763" max="10763" width="2.5" style="5" customWidth="1"/>
    <col min="10764" max="11010" width="9" style="5"/>
    <col min="11011" max="11011" width="2.25" style="5" customWidth="1"/>
    <col min="11012" max="11012" width="24.25" style="5" customWidth="1"/>
    <col min="11013" max="11013" width="4" style="5" customWidth="1"/>
    <col min="11014" max="11016" width="20.125" style="5" customWidth="1"/>
    <col min="11017" max="11017" width="3.125" style="5" customWidth="1"/>
    <col min="11018" max="11018" width="4.375" style="5" customWidth="1"/>
    <col min="11019" max="11019" width="2.5" style="5" customWidth="1"/>
    <col min="11020" max="11266" width="9" style="5"/>
    <col min="11267" max="11267" width="2.25" style="5" customWidth="1"/>
    <col min="11268" max="11268" width="24.25" style="5" customWidth="1"/>
    <col min="11269" max="11269" width="4" style="5" customWidth="1"/>
    <col min="11270" max="11272" width="20.125" style="5" customWidth="1"/>
    <col min="11273" max="11273" width="3.125" style="5" customWidth="1"/>
    <col min="11274" max="11274" width="4.375" style="5" customWidth="1"/>
    <col min="11275" max="11275" width="2.5" style="5" customWidth="1"/>
    <col min="11276" max="11522" width="9" style="5"/>
    <col min="11523" max="11523" width="2.25" style="5" customWidth="1"/>
    <col min="11524" max="11524" width="24.25" style="5" customWidth="1"/>
    <col min="11525" max="11525" width="4" style="5" customWidth="1"/>
    <col min="11526" max="11528" width="20.125" style="5" customWidth="1"/>
    <col min="11529" max="11529" width="3.125" style="5" customWidth="1"/>
    <col min="11530" max="11530" width="4.375" style="5" customWidth="1"/>
    <col min="11531" max="11531" width="2.5" style="5" customWidth="1"/>
    <col min="11532" max="11778" width="9" style="5"/>
    <col min="11779" max="11779" width="2.25" style="5" customWidth="1"/>
    <col min="11780" max="11780" width="24.25" style="5" customWidth="1"/>
    <col min="11781" max="11781" width="4" style="5" customWidth="1"/>
    <col min="11782" max="11784" width="20.125" style="5" customWidth="1"/>
    <col min="11785" max="11785" width="3.125" style="5" customWidth="1"/>
    <col min="11786" max="11786" width="4.375" style="5" customWidth="1"/>
    <col min="11787" max="11787" width="2.5" style="5" customWidth="1"/>
    <col min="11788" max="12034" width="9" style="5"/>
    <col min="12035" max="12035" width="2.25" style="5" customWidth="1"/>
    <col min="12036" max="12036" width="24.25" style="5" customWidth="1"/>
    <col min="12037" max="12037" width="4" style="5" customWidth="1"/>
    <col min="12038" max="12040" width="20.125" style="5" customWidth="1"/>
    <col min="12041" max="12041" width="3.125" style="5" customWidth="1"/>
    <col min="12042" max="12042" width="4.375" style="5" customWidth="1"/>
    <col min="12043" max="12043" width="2.5" style="5" customWidth="1"/>
    <col min="12044" max="12290" width="9" style="5"/>
    <col min="12291" max="12291" width="2.25" style="5" customWidth="1"/>
    <col min="12292" max="12292" width="24.25" style="5" customWidth="1"/>
    <col min="12293" max="12293" width="4" style="5" customWidth="1"/>
    <col min="12294" max="12296" width="20.125" style="5" customWidth="1"/>
    <col min="12297" max="12297" width="3.125" style="5" customWidth="1"/>
    <col min="12298" max="12298" width="4.375" style="5" customWidth="1"/>
    <col min="12299" max="12299" width="2.5" style="5" customWidth="1"/>
    <col min="12300" max="12546" width="9" style="5"/>
    <col min="12547" max="12547" width="2.25" style="5" customWidth="1"/>
    <col min="12548" max="12548" width="24.25" style="5" customWidth="1"/>
    <col min="12549" max="12549" width="4" style="5" customWidth="1"/>
    <col min="12550" max="12552" width="20.125" style="5" customWidth="1"/>
    <col min="12553" max="12553" width="3.125" style="5" customWidth="1"/>
    <col min="12554" max="12554" width="4.375" style="5" customWidth="1"/>
    <col min="12555" max="12555" width="2.5" style="5" customWidth="1"/>
    <col min="12556" max="12802" width="9" style="5"/>
    <col min="12803" max="12803" width="2.25" style="5" customWidth="1"/>
    <col min="12804" max="12804" width="24.25" style="5" customWidth="1"/>
    <col min="12805" max="12805" width="4" style="5" customWidth="1"/>
    <col min="12806" max="12808" width="20.125" style="5" customWidth="1"/>
    <col min="12809" max="12809" width="3.125" style="5" customWidth="1"/>
    <col min="12810" max="12810" width="4.375" style="5" customWidth="1"/>
    <col min="12811" max="12811" width="2.5" style="5" customWidth="1"/>
    <col min="12812" max="13058" width="9" style="5"/>
    <col min="13059" max="13059" width="2.25" style="5" customWidth="1"/>
    <col min="13060" max="13060" width="24.25" style="5" customWidth="1"/>
    <col min="13061" max="13061" width="4" style="5" customWidth="1"/>
    <col min="13062" max="13064" width="20.125" style="5" customWidth="1"/>
    <col min="13065" max="13065" width="3.125" style="5" customWidth="1"/>
    <col min="13066" max="13066" width="4.375" style="5" customWidth="1"/>
    <col min="13067" max="13067" width="2.5" style="5" customWidth="1"/>
    <col min="13068" max="13314" width="9" style="5"/>
    <col min="13315" max="13315" width="2.25" style="5" customWidth="1"/>
    <col min="13316" max="13316" width="24.25" style="5" customWidth="1"/>
    <col min="13317" max="13317" width="4" style="5" customWidth="1"/>
    <col min="13318" max="13320" width="20.125" style="5" customWidth="1"/>
    <col min="13321" max="13321" width="3.125" style="5" customWidth="1"/>
    <col min="13322" max="13322" width="4.375" style="5" customWidth="1"/>
    <col min="13323" max="13323" width="2.5" style="5" customWidth="1"/>
    <col min="13324" max="13570" width="9" style="5"/>
    <col min="13571" max="13571" width="2.25" style="5" customWidth="1"/>
    <col min="13572" max="13572" width="24.25" style="5" customWidth="1"/>
    <col min="13573" max="13573" width="4" style="5" customWidth="1"/>
    <col min="13574" max="13576" width="20.125" style="5" customWidth="1"/>
    <col min="13577" max="13577" width="3.125" style="5" customWidth="1"/>
    <col min="13578" max="13578" width="4.375" style="5" customWidth="1"/>
    <col min="13579" max="13579" width="2.5" style="5" customWidth="1"/>
    <col min="13580" max="13826" width="9" style="5"/>
    <col min="13827" max="13827" width="2.25" style="5" customWidth="1"/>
    <col min="13828" max="13828" width="24.25" style="5" customWidth="1"/>
    <col min="13829" max="13829" width="4" style="5" customWidth="1"/>
    <col min="13830" max="13832" width="20.125" style="5" customWidth="1"/>
    <col min="13833" max="13833" width="3.125" style="5" customWidth="1"/>
    <col min="13834" max="13834" width="4.375" style="5" customWidth="1"/>
    <col min="13835" max="13835" width="2.5" style="5" customWidth="1"/>
    <col min="13836" max="14082" width="9" style="5"/>
    <col min="14083" max="14083" width="2.25" style="5" customWidth="1"/>
    <col min="14084" max="14084" width="24.25" style="5" customWidth="1"/>
    <col min="14085" max="14085" width="4" style="5" customWidth="1"/>
    <col min="14086" max="14088" width="20.125" style="5" customWidth="1"/>
    <col min="14089" max="14089" width="3.125" style="5" customWidth="1"/>
    <col min="14090" max="14090" width="4.375" style="5" customWidth="1"/>
    <col min="14091" max="14091" width="2.5" style="5" customWidth="1"/>
    <col min="14092" max="14338" width="9" style="5"/>
    <col min="14339" max="14339" width="2.25" style="5" customWidth="1"/>
    <col min="14340" max="14340" width="24.25" style="5" customWidth="1"/>
    <col min="14341" max="14341" width="4" style="5" customWidth="1"/>
    <col min="14342" max="14344" width="20.125" style="5" customWidth="1"/>
    <col min="14345" max="14345" width="3.125" style="5" customWidth="1"/>
    <col min="14346" max="14346" width="4.375" style="5" customWidth="1"/>
    <col min="14347" max="14347" width="2.5" style="5" customWidth="1"/>
    <col min="14348" max="14594" width="9" style="5"/>
    <col min="14595" max="14595" width="2.25" style="5" customWidth="1"/>
    <col min="14596" max="14596" width="24.25" style="5" customWidth="1"/>
    <col min="14597" max="14597" width="4" style="5" customWidth="1"/>
    <col min="14598" max="14600" width="20.125" style="5" customWidth="1"/>
    <col min="14601" max="14601" width="3.125" style="5" customWidth="1"/>
    <col min="14602" max="14602" width="4.375" style="5" customWidth="1"/>
    <col min="14603" max="14603" width="2.5" style="5" customWidth="1"/>
    <col min="14604" max="14850" width="9" style="5"/>
    <col min="14851" max="14851" width="2.25" style="5" customWidth="1"/>
    <col min="14852" max="14852" width="24.25" style="5" customWidth="1"/>
    <col min="14853" max="14853" width="4" style="5" customWidth="1"/>
    <col min="14854" max="14856" width="20.125" style="5" customWidth="1"/>
    <col min="14857" max="14857" width="3.125" style="5" customWidth="1"/>
    <col min="14858" max="14858" width="4.375" style="5" customWidth="1"/>
    <col min="14859" max="14859" width="2.5" style="5" customWidth="1"/>
    <col min="14860" max="15106" width="9" style="5"/>
    <col min="15107" max="15107" width="2.25" style="5" customWidth="1"/>
    <col min="15108" max="15108" width="24.25" style="5" customWidth="1"/>
    <col min="15109" max="15109" width="4" style="5" customWidth="1"/>
    <col min="15110" max="15112" width="20.125" style="5" customWidth="1"/>
    <col min="15113" max="15113" width="3.125" style="5" customWidth="1"/>
    <col min="15114" max="15114" width="4.375" style="5" customWidth="1"/>
    <col min="15115" max="15115" width="2.5" style="5" customWidth="1"/>
    <col min="15116" max="15362" width="9" style="5"/>
    <col min="15363" max="15363" width="2.25" style="5" customWidth="1"/>
    <col min="15364" max="15364" width="24.25" style="5" customWidth="1"/>
    <col min="15365" max="15365" width="4" style="5" customWidth="1"/>
    <col min="15366" max="15368" width="20.125" style="5" customWidth="1"/>
    <col min="15369" max="15369" width="3.125" style="5" customWidth="1"/>
    <col min="15370" max="15370" width="4.375" style="5" customWidth="1"/>
    <col min="15371" max="15371" width="2.5" style="5" customWidth="1"/>
    <col min="15372" max="15618" width="9" style="5"/>
    <col min="15619" max="15619" width="2.25" style="5" customWidth="1"/>
    <col min="15620" max="15620" width="24.25" style="5" customWidth="1"/>
    <col min="15621" max="15621" width="4" style="5" customWidth="1"/>
    <col min="15622" max="15624" width="20.125" style="5" customWidth="1"/>
    <col min="15625" max="15625" width="3.125" style="5" customWidth="1"/>
    <col min="15626" max="15626" width="4.375" style="5" customWidth="1"/>
    <col min="15627" max="15627" width="2.5" style="5" customWidth="1"/>
    <col min="15628" max="15874" width="9" style="5"/>
    <col min="15875" max="15875" width="2.25" style="5" customWidth="1"/>
    <col min="15876" max="15876" width="24.25" style="5" customWidth="1"/>
    <col min="15877" max="15877" width="4" style="5" customWidth="1"/>
    <col min="15878" max="15880" width="20.125" style="5" customWidth="1"/>
    <col min="15881" max="15881" width="3.125" style="5" customWidth="1"/>
    <col min="15882" max="15882" width="4.375" style="5" customWidth="1"/>
    <col min="15883" max="15883" width="2.5" style="5" customWidth="1"/>
    <col min="15884" max="16130" width="9" style="5"/>
    <col min="16131" max="16131" width="2.25" style="5" customWidth="1"/>
    <col min="16132" max="16132" width="24.25" style="5" customWidth="1"/>
    <col min="16133" max="16133" width="4" style="5" customWidth="1"/>
    <col min="16134" max="16136" width="20.125" style="5" customWidth="1"/>
    <col min="16137" max="16137" width="3.125" style="5" customWidth="1"/>
    <col min="16138" max="16138" width="4.375" style="5" customWidth="1"/>
    <col min="16139" max="16139" width="2.5" style="5" customWidth="1"/>
    <col min="16140" max="16384" width="9" style="5"/>
  </cols>
  <sheetData>
    <row r="1" spans="1:12" ht="17.25" customHeight="1">
      <c r="A1" s="582"/>
      <c r="B1" s="582"/>
      <c r="C1" s="30"/>
      <c r="D1" s="30"/>
      <c r="E1" s="30"/>
      <c r="F1" s="30"/>
      <c r="G1" s="30"/>
      <c r="H1" s="30"/>
      <c r="I1" s="30"/>
      <c r="J1" s="30"/>
      <c r="K1" s="30"/>
      <c r="L1" s="30"/>
    </row>
    <row r="2" spans="1:12" ht="17.25">
      <c r="A2" s="506"/>
      <c r="B2" s="507"/>
      <c r="C2" s="507"/>
      <c r="D2" s="507"/>
      <c r="E2" s="507"/>
      <c r="F2" s="507"/>
      <c r="G2" s="507"/>
      <c r="H2" s="507"/>
      <c r="I2" s="573" t="s">
        <v>3</v>
      </c>
      <c r="J2" s="573"/>
      <c r="K2" s="573"/>
      <c r="L2" s="507"/>
    </row>
    <row r="3" spans="1:12" ht="17.25">
      <c r="A3" s="506"/>
      <c r="B3" s="507"/>
      <c r="C3" s="507"/>
      <c r="D3" s="507"/>
      <c r="E3" s="507"/>
      <c r="F3" s="507"/>
      <c r="G3" s="507"/>
      <c r="H3" s="507"/>
      <c r="I3" s="508"/>
      <c r="J3" s="508"/>
      <c r="K3" s="508"/>
      <c r="L3" s="507"/>
    </row>
    <row r="4" spans="1:12" ht="17.25">
      <c r="A4" s="574" t="s">
        <v>218</v>
      </c>
      <c r="B4" s="574"/>
      <c r="C4" s="574"/>
      <c r="D4" s="574"/>
      <c r="E4" s="574"/>
      <c r="F4" s="574"/>
      <c r="G4" s="574"/>
      <c r="H4" s="574"/>
      <c r="I4" s="574"/>
      <c r="J4" s="574"/>
      <c r="K4" s="574"/>
      <c r="L4" s="507"/>
    </row>
    <row r="5" spans="1:12" ht="17.25">
      <c r="A5" s="509"/>
      <c r="B5" s="509"/>
      <c r="C5" s="509"/>
      <c r="D5" s="509"/>
      <c r="E5" s="509"/>
      <c r="F5" s="509"/>
      <c r="G5" s="509"/>
      <c r="H5" s="509"/>
      <c r="I5" s="509"/>
      <c r="J5" s="509"/>
      <c r="K5" s="509"/>
      <c r="L5" s="507"/>
    </row>
    <row r="6" spans="1:12" ht="26.25" customHeight="1">
      <c r="A6" s="509"/>
      <c r="B6" s="510" t="s">
        <v>219</v>
      </c>
      <c r="C6" s="511"/>
      <c r="D6" s="512"/>
      <c r="E6" s="512"/>
      <c r="F6" s="512"/>
      <c r="G6" s="512"/>
      <c r="H6" s="512"/>
      <c r="I6" s="512"/>
      <c r="J6" s="512"/>
      <c r="K6" s="513"/>
      <c r="L6" s="507"/>
    </row>
    <row r="7" spans="1:12" ht="26.25" customHeight="1">
      <c r="A7" s="507"/>
      <c r="B7" s="514" t="s">
        <v>35</v>
      </c>
      <c r="C7" s="575" t="s">
        <v>220</v>
      </c>
      <c r="D7" s="575"/>
      <c r="E7" s="575"/>
      <c r="F7" s="575"/>
      <c r="G7" s="575"/>
      <c r="H7" s="575"/>
      <c r="I7" s="575"/>
      <c r="J7" s="575"/>
      <c r="K7" s="576"/>
      <c r="L7" s="507"/>
    </row>
    <row r="8" spans="1:12" ht="26.25" customHeight="1">
      <c r="A8" s="507"/>
      <c r="B8" s="515" t="s">
        <v>221</v>
      </c>
      <c r="C8" s="577" t="s">
        <v>222</v>
      </c>
      <c r="D8" s="578"/>
      <c r="E8" s="578"/>
      <c r="F8" s="578"/>
      <c r="G8" s="578"/>
      <c r="H8" s="578"/>
      <c r="I8" s="578"/>
      <c r="J8" s="578"/>
      <c r="K8" s="579"/>
      <c r="L8" s="507"/>
    </row>
    <row r="9" spans="1:12" ht="26.25" customHeight="1">
      <c r="A9" s="507"/>
      <c r="B9" s="516" t="s">
        <v>223</v>
      </c>
      <c r="C9" s="577" t="s">
        <v>650</v>
      </c>
      <c r="D9" s="578"/>
      <c r="E9" s="578"/>
      <c r="F9" s="578"/>
      <c r="G9" s="578"/>
      <c r="H9" s="578"/>
      <c r="I9" s="578"/>
      <c r="J9" s="578"/>
      <c r="K9" s="579"/>
      <c r="L9" s="507"/>
    </row>
    <row r="10" spans="1:12">
      <c r="A10" s="507"/>
      <c r="B10" s="569" t="s">
        <v>224</v>
      </c>
      <c r="C10" s="517"/>
      <c r="D10" s="507"/>
      <c r="E10" s="507"/>
      <c r="F10" s="507"/>
      <c r="G10" s="507"/>
      <c r="H10" s="507"/>
      <c r="I10" s="507"/>
      <c r="J10" s="507"/>
      <c r="K10" s="518"/>
      <c r="L10" s="507"/>
    </row>
    <row r="11" spans="1:12">
      <c r="A11" s="507"/>
      <c r="B11" s="569"/>
      <c r="C11" s="517"/>
      <c r="D11" s="571" t="s">
        <v>225</v>
      </c>
      <c r="E11" s="571"/>
      <c r="F11" s="519"/>
      <c r="G11" s="520"/>
      <c r="H11" s="520" t="s">
        <v>12</v>
      </c>
      <c r="I11" s="508"/>
      <c r="J11" s="508"/>
      <c r="K11" s="518"/>
      <c r="L11" s="507"/>
    </row>
    <row r="12" spans="1:12">
      <c r="A12" s="507"/>
      <c r="B12" s="570"/>
      <c r="C12" s="521"/>
      <c r="D12" s="522" t="s">
        <v>226</v>
      </c>
      <c r="E12" s="522"/>
      <c r="F12" s="523"/>
      <c r="G12" s="523"/>
      <c r="H12" s="523"/>
      <c r="I12" s="523"/>
      <c r="J12" s="523"/>
      <c r="K12" s="524"/>
      <c r="L12" s="507"/>
    </row>
    <row r="13" spans="1:12" ht="26.25" customHeight="1">
      <c r="A13" s="507"/>
      <c r="B13" s="525" t="s">
        <v>227</v>
      </c>
      <c r="C13" s="577" t="s">
        <v>228</v>
      </c>
      <c r="D13" s="578"/>
      <c r="E13" s="578"/>
      <c r="F13" s="578"/>
      <c r="G13" s="578"/>
      <c r="H13" s="578"/>
      <c r="I13" s="578"/>
      <c r="J13" s="578"/>
      <c r="K13" s="579"/>
      <c r="L13" s="507"/>
    </row>
    <row r="14" spans="1:12" ht="26.25" customHeight="1">
      <c r="A14" s="526"/>
      <c r="B14" s="583" t="s">
        <v>229</v>
      </c>
      <c r="C14" s="586" t="s">
        <v>651</v>
      </c>
      <c r="D14" s="587"/>
      <c r="E14" s="587"/>
      <c r="F14" s="587"/>
      <c r="G14" s="587"/>
      <c r="H14" s="587"/>
      <c r="I14" s="587"/>
      <c r="J14" s="587"/>
      <c r="K14" s="588"/>
      <c r="L14" s="507"/>
    </row>
    <row r="15" spans="1:12" ht="26.25" customHeight="1" thickBot="1">
      <c r="A15" s="526"/>
      <c r="B15" s="584"/>
      <c r="C15" s="527"/>
      <c r="D15" s="526" t="s">
        <v>652</v>
      </c>
      <c r="E15" s="526"/>
      <c r="F15" s="526"/>
      <c r="G15" s="526"/>
      <c r="H15" s="526"/>
      <c r="I15" s="526"/>
      <c r="J15" s="526"/>
      <c r="K15" s="528"/>
      <c r="L15" s="507"/>
    </row>
    <row r="16" spans="1:12" ht="26.25" customHeight="1">
      <c r="A16" s="526"/>
      <c r="B16" s="584"/>
      <c r="C16" s="527"/>
      <c r="D16" s="529"/>
      <c r="E16" s="606" t="s">
        <v>230</v>
      </c>
      <c r="F16" s="607"/>
      <c r="G16" s="530" t="s">
        <v>231</v>
      </c>
      <c r="H16" s="531"/>
      <c r="I16" s="589" t="s">
        <v>653</v>
      </c>
      <c r="J16" s="590"/>
      <c r="K16" s="528"/>
      <c r="L16" s="507"/>
    </row>
    <row r="17" spans="1:12" ht="26.25" customHeight="1">
      <c r="A17" s="526"/>
      <c r="B17" s="584"/>
      <c r="C17" s="527"/>
      <c r="D17" s="568" t="s">
        <v>654</v>
      </c>
      <c r="E17" s="532"/>
      <c r="F17" s="533" t="s">
        <v>12</v>
      </c>
      <c r="G17" s="532"/>
      <c r="H17" s="534" t="s">
        <v>12</v>
      </c>
      <c r="I17" s="535"/>
      <c r="J17" s="536" t="s">
        <v>12</v>
      </c>
      <c r="K17" s="528"/>
      <c r="L17" s="507"/>
    </row>
    <row r="18" spans="1:12" ht="26.25" customHeight="1" thickBot="1">
      <c r="A18" s="526"/>
      <c r="B18" s="584"/>
      <c r="C18" s="527"/>
      <c r="D18" s="537" t="s">
        <v>655</v>
      </c>
      <c r="E18" s="532" t="s">
        <v>656</v>
      </c>
      <c r="F18" s="538" t="s">
        <v>232</v>
      </c>
      <c r="G18" s="532" t="s">
        <v>657</v>
      </c>
      <c r="H18" s="539" t="s">
        <v>232</v>
      </c>
      <c r="I18" s="540" t="s">
        <v>658</v>
      </c>
      <c r="J18" s="541" t="s">
        <v>232</v>
      </c>
      <c r="K18" s="528"/>
      <c r="L18" s="507"/>
    </row>
    <row r="19" spans="1:12" ht="26.25" customHeight="1" thickBot="1">
      <c r="A19" s="526"/>
      <c r="B19" s="584"/>
      <c r="C19" s="527"/>
      <c r="D19" s="526" t="s">
        <v>659</v>
      </c>
      <c r="E19" s="526"/>
      <c r="F19" s="526"/>
      <c r="G19" s="542"/>
      <c r="H19" s="542"/>
      <c r="I19" s="542"/>
      <c r="J19" s="542"/>
      <c r="K19" s="528"/>
      <c r="L19" s="507"/>
    </row>
    <row r="20" spans="1:12" ht="26.25" customHeight="1">
      <c r="A20" s="526"/>
      <c r="B20" s="584"/>
      <c r="C20" s="527"/>
      <c r="D20" s="543"/>
      <c r="E20" s="544" t="s">
        <v>660</v>
      </c>
      <c r="F20" s="545"/>
      <c r="G20" s="546"/>
      <c r="H20" s="543"/>
      <c r="I20" s="547" t="s">
        <v>661</v>
      </c>
      <c r="J20" s="545"/>
      <c r="K20" s="528"/>
      <c r="L20" s="507"/>
    </row>
    <row r="21" spans="1:12" ht="26.25" customHeight="1" thickBot="1">
      <c r="A21" s="526"/>
      <c r="B21" s="584"/>
      <c r="C21" s="527"/>
      <c r="D21" s="548" t="s">
        <v>662</v>
      </c>
      <c r="E21" s="549" t="s">
        <v>663</v>
      </c>
      <c r="F21" s="541" t="s">
        <v>232</v>
      </c>
      <c r="G21" s="546"/>
      <c r="H21" s="548" t="s">
        <v>678</v>
      </c>
      <c r="I21" s="549" t="s">
        <v>664</v>
      </c>
      <c r="J21" s="541" t="s">
        <v>232</v>
      </c>
      <c r="K21" s="528"/>
      <c r="L21" s="507"/>
    </row>
    <row r="22" spans="1:12" ht="26.25" customHeight="1" thickBot="1">
      <c r="A22" s="526"/>
      <c r="B22" s="584"/>
      <c r="C22" s="517"/>
      <c r="D22" s="580" t="s">
        <v>665</v>
      </c>
      <c r="E22" s="580"/>
      <c r="F22" s="580"/>
      <c r="G22" s="580"/>
      <c r="H22" s="580"/>
      <c r="I22" s="580"/>
      <c r="J22" s="580"/>
      <c r="K22" s="581"/>
      <c r="L22" s="507"/>
    </row>
    <row r="23" spans="1:12" ht="26.25" customHeight="1">
      <c r="A23" s="526"/>
      <c r="B23" s="584"/>
      <c r="C23" s="517"/>
      <c r="D23" s="550"/>
      <c r="E23" s="550"/>
      <c r="F23" s="591"/>
      <c r="G23" s="592"/>
      <c r="H23" s="593"/>
      <c r="I23" s="551" t="s">
        <v>233</v>
      </c>
      <c r="J23" s="552"/>
      <c r="K23" s="518"/>
      <c r="L23" s="507"/>
    </row>
    <row r="24" spans="1:12" ht="26.25" customHeight="1">
      <c r="A24" s="526"/>
      <c r="B24" s="584"/>
      <c r="C24" s="517"/>
      <c r="D24" s="550"/>
      <c r="E24" s="550"/>
      <c r="F24" s="594" t="s">
        <v>666</v>
      </c>
      <c r="G24" s="595"/>
      <c r="H24" s="595"/>
      <c r="I24" s="553" t="s">
        <v>667</v>
      </c>
      <c r="J24" s="554" t="s">
        <v>12</v>
      </c>
      <c r="K24" s="518"/>
      <c r="L24" s="507"/>
    </row>
    <row r="25" spans="1:12" ht="26.25" customHeight="1" thickBot="1">
      <c r="A25" s="526"/>
      <c r="B25" s="584"/>
      <c r="C25" s="517"/>
      <c r="D25" s="555"/>
      <c r="E25" s="556"/>
      <c r="F25" s="596" t="s">
        <v>668</v>
      </c>
      <c r="G25" s="597"/>
      <c r="H25" s="597"/>
      <c r="I25" s="557" t="s">
        <v>669</v>
      </c>
      <c r="J25" s="558" t="s">
        <v>232</v>
      </c>
      <c r="K25" s="518"/>
      <c r="L25" s="507"/>
    </row>
    <row r="26" spans="1:12" ht="26.25" customHeight="1">
      <c r="A26" s="526"/>
      <c r="B26" s="584"/>
      <c r="C26" s="517"/>
      <c r="D26" s="555"/>
      <c r="E26" s="556"/>
      <c r="F26" s="555"/>
      <c r="G26" s="556"/>
      <c r="H26" s="550"/>
      <c r="I26" s="550"/>
      <c r="J26" s="550"/>
      <c r="K26" s="518"/>
      <c r="L26" s="507"/>
    </row>
    <row r="27" spans="1:12" ht="26.25" customHeight="1">
      <c r="A27" s="526"/>
      <c r="B27" s="584"/>
      <c r="C27" s="598" t="s">
        <v>670</v>
      </c>
      <c r="D27" s="599"/>
      <c r="E27" s="599"/>
      <c r="F27" s="599"/>
      <c r="G27" s="599"/>
      <c r="H27" s="599"/>
      <c r="I27" s="599"/>
      <c r="J27" s="599"/>
      <c r="K27" s="600"/>
      <c r="L27" s="507"/>
    </row>
    <row r="28" spans="1:12" ht="26.25" customHeight="1" thickBot="1">
      <c r="A28" s="526"/>
      <c r="B28" s="584"/>
      <c r="C28" s="517"/>
      <c r="D28" s="559"/>
      <c r="E28" s="550"/>
      <c r="F28" s="550"/>
      <c r="G28" s="550"/>
      <c r="H28" s="550"/>
      <c r="I28" s="550"/>
      <c r="J28" s="550"/>
      <c r="K28" s="518"/>
      <c r="L28" s="507"/>
    </row>
    <row r="29" spans="1:12" ht="26.25" customHeight="1">
      <c r="A29" s="526"/>
      <c r="B29" s="584"/>
      <c r="C29" s="517"/>
      <c r="D29" s="507"/>
      <c r="E29" s="507"/>
      <c r="F29" s="591"/>
      <c r="G29" s="592"/>
      <c r="H29" s="593"/>
      <c r="I29" s="551" t="s">
        <v>233</v>
      </c>
      <c r="J29" s="552"/>
      <c r="K29" s="518"/>
      <c r="L29" s="507"/>
    </row>
    <row r="30" spans="1:12" ht="26.25" customHeight="1">
      <c r="A30" s="526"/>
      <c r="B30" s="584"/>
      <c r="C30" s="517"/>
      <c r="D30" s="560"/>
      <c r="E30" s="560"/>
      <c r="F30" s="594" t="s">
        <v>666</v>
      </c>
      <c r="G30" s="595"/>
      <c r="H30" s="595"/>
      <c r="I30" s="553" t="s">
        <v>671</v>
      </c>
      <c r="J30" s="554" t="s">
        <v>12</v>
      </c>
      <c r="K30" s="518"/>
      <c r="L30" s="507"/>
    </row>
    <row r="31" spans="1:12" ht="26.25" customHeight="1" thickBot="1">
      <c r="A31" s="526"/>
      <c r="B31" s="584"/>
      <c r="C31" s="517"/>
      <c r="D31" s="555"/>
      <c r="E31" s="555"/>
      <c r="F31" s="596" t="s">
        <v>668</v>
      </c>
      <c r="G31" s="597"/>
      <c r="H31" s="597"/>
      <c r="I31" s="561"/>
      <c r="J31" s="558" t="s">
        <v>232</v>
      </c>
      <c r="K31" s="518"/>
      <c r="L31" s="507"/>
    </row>
    <row r="32" spans="1:12" ht="26.25" customHeight="1">
      <c r="A32" s="526"/>
      <c r="B32" s="584"/>
      <c r="C32" s="517"/>
      <c r="D32" s="555"/>
      <c r="E32" s="507"/>
      <c r="F32" s="550"/>
      <c r="G32" s="507"/>
      <c r="H32" s="550"/>
      <c r="I32" s="507"/>
      <c r="J32" s="550"/>
      <c r="K32" s="518"/>
      <c r="L32" s="507"/>
    </row>
    <row r="33" spans="1:12" ht="26.25" customHeight="1">
      <c r="A33" s="526"/>
      <c r="B33" s="584"/>
      <c r="C33" s="601" t="s">
        <v>672</v>
      </c>
      <c r="D33" s="599"/>
      <c r="E33" s="599"/>
      <c r="F33" s="599"/>
      <c r="G33" s="599"/>
      <c r="H33" s="599"/>
      <c r="I33" s="599"/>
      <c r="J33" s="599"/>
      <c r="K33" s="600"/>
      <c r="L33" s="507"/>
    </row>
    <row r="34" spans="1:12" ht="26.25" customHeight="1" thickBot="1">
      <c r="A34" s="526"/>
      <c r="B34" s="584"/>
      <c r="C34" s="562"/>
      <c r="D34" s="560"/>
      <c r="E34" s="560"/>
      <c r="F34" s="560"/>
      <c r="G34" s="560"/>
      <c r="H34" s="560"/>
      <c r="I34" s="560"/>
      <c r="J34" s="560"/>
      <c r="K34" s="563"/>
      <c r="L34" s="507"/>
    </row>
    <row r="35" spans="1:12" ht="26.25" customHeight="1" thickBot="1">
      <c r="A35" s="526"/>
      <c r="B35" s="584"/>
      <c r="C35" s="564"/>
      <c r="D35" s="565" t="s">
        <v>673</v>
      </c>
      <c r="E35" s="602" t="s">
        <v>674</v>
      </c>
      <c r="F35" s="602"/>
      <c r="G35" s="602"/>
      <c r="H35" s="602"/>
      <c r="I35" s="602"/>
      <c r="J35" s="603"/>
      <c r="K35" s="563"/>
      <c r="L35" s="507"/>
    </row>
    <row r="36" spans="1:12" ht="26.25" customHeight="1" thickBot="1">
      <c r="A36" s="526"/>
      <c r="B36" s="584"/>
      <c r="C36" s="517"/>
      <c r="D36" s="566" t="s">
        <v>675</v>
      </c>
      <c r="E36" s="604" t="s">
        <v>676</v>
      </c>
      <c r="F36" s="604"/>
      <c r="G36" s="604"/>
      <c r="H36" s="604"/>
      <c r="I36" s="604"/>
      <c r="J36" s="605"/>
      <c r="K36" s="563"/>
      <c r="L36" s="507"/>
    </row>
    <row r="37" spans="1:12" ht="26.25" customHeight="1">
      <c r="A37" s="526"/>
      <c r="B37" s="585"/>
      <c r="C37" s="521"/>
      <c r="D37" s="523"/>
      <c r="E37" s="523"/>
      <c r="F37" s="523"/>
      <c r="G37" s="523"/>
      <c r="H37" s="523"/>
      <c r="I37" s="523"/>
      <c r="J37" s="523"/>
      <c r="K37" s="524"/>
      <c r="L37" s="507"/>
    </row>
    <row r="38" spans="1:12">
      <c r="A38" s="507"/>
      <c r="B38" s="567"/>
      <c r="C38" s="567"/>
      <c r="D38" s="567"/>
      <c r="E38" s="567"/>
      <c r="F38" s="567"/>
      <c r="G38" s="567"/>
      <c r="H38" s="567"/>
      <c r="I38" s="567"/>
      <c r="J38" s="567"/>
      <c r="K38" s="567"/>
      <c r="L38" s="507"/>
    </row>
    <row r="39" spans="1:12">
      <c r="A39" s="507"/>
      <c r="B39" s="572" t="s">
        <v>677</v>
      </c>
      <c r="C39" s="572"/>
      <c r="D39" s="572"/>
      <c r="E39" s="572"/>
      <c r="F39" s="572"/>
      <c r="G39" s="572"/>
      <c r="H39" s="572"/>
      <c r="I39" s="572"/>
      <c r="J39" s="572"/>
      <c r="K39" s="572"/>
      <c r="L39" s="507"/>
    </row>
    <row r="40" spans="1:12">
      <c r="A40" s="507"/>
      <c r="B40" s="572"/>
      <c r="C40" s="572"/>
      <c r="D40" s="572"/>
      <c r="E40" s="572"/>
      <c r="F40" s="572"/>
      <c r="G40" s="572"/>
      <c r="H40" s="572"/>
      <c r="I40" s="572"/>
      <c r="J40" s="572"/>
      <c r="K40" s="572"/>
      <c r="L40" s="507"/>
    </row>
    <row r="41" spans="1:12">
      <c r="A41" s="507"/>
      <c r="B41" s="572"/>
      <c r="C41" s="572"/>
      <c r="D41" s="572"/>
      <c r="E41" s="572"/>
      <c r="F41" s="572"/>
      <c r="G41" s="572"/>
      <c r="H41" s="572"/>
      <c r="I41" s="572"/>
      <c r="J41" s="572"/>
      <c r="K41" s="572"/>
      <c r="L41" s="507"/>
    </row>
    <row r="42" spans="1:12">
      <c r="A42" s="507"/>
      <c r="B42" s="572"/>
      <c r="C42" s="572"/>
      <c r="D42" s="572"/>
      <c r="E42" s="572"/>
      <c r="F42" s="572"/>
      <c r="G42" s="572"/>
      <c r="H42" s="572"/>
      <c r="I42" s="572"/>
      <c r="J42" s="572"/>
      <c r="K42" s="572"/>
      <c r="L42" s="507"/>
    </row>
    <row r="43" spans="1:12">
      <c r="A43" s="507"/>
      <c r="B43" s="572"/>
      <c r="C43" s="572"/>
      <c r="D43" s="572"/>
      <c r="E43" s="572"/>
      <c r="F43" s="572"/>
      <c r="G43" s="572"/>
      <c r="H43" s="572"/>
      <c r="I43" s="572"/>
      <c r="J43" s="572"/>
      <c r="K43" s="572"/>
      <c r="L43" s="507"/>
    </row>
    <row r="44" spans="1:12">
      <c r="A44" s="507"/>
      <c r="B44" s="572"/>
      <c r="C44" s="572"/>
      <c r="D44" s="572"/>
      <c r="E44" s="572"/>
      <c r="F44" s="572"/>
      <c r="G44" s="572"/>
      <c r="H44" s="572"/>
      <c r="I44" s="572"/>
      <c r="J44" s="572"/>
      <c r="K44" s="572"/>
      <c r="L44" s="507"/>
    </row>
  </sheetData>
  <mergeCells count="25">
    <mergeCell ref="A1:B1"/>
    <mergeCell ref="B14:B37"/>
    <mergeCell ref="C14:K14"/>
    <mergeCell ref="I16:J16"/>
    <mergeCell ref="F23:H23"/>
    <mergeCell ref="F24:H24"/>
    <mergeCell ref="F25:H25"/>
    <mergeCell ref="C27:K27"/>
    <mergeCell ref="F29:H29"/>
    <mergeCell ref="F30:H30"/>
    <mergeCell ref="F31:H31"/>
    <mergeCell ref="C33:K33"/>
    <mergeCell ref="E35:J35"/>
    <mergeCell ref="E36:J36"/>
    <mergeCell ref="C13:K13"/>
    <mergeCell ref="E16:F16"/>
    <mergeCell ref="B10:B12"/>
    <mergeCell ref="D11:E11"/>
    <mergeCell ref="B39:K44"/>
    <mergeCell ref="I2:K2"/>
    <mergeCell ref="A4:K4"/>
    <mergeCell ref="C7:K7"/>
    <mergeCell ref="C8:K8"/>
    <mergeCell ref="C9:K9"/>
    <mergeCell ref="D22:K22"/>
  </mergeCells>
  <phoneticPr fontId="5"/>
  <pageMargins left="0.70866141732283472" right="0.70866141732283472" top="0.74803149606299213" bottom="0.74803149606299213" header="0.31496062992125984" footer="0.31496062992125984"/>
  <pageSetup paperSize="9" scale="78" orientation="portrait" r:id="rId1"/>
  <colBreaks count="1" manualBreakCount="1">
    <brk id="11" max="43" man="1"/>
  </col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DH77"/>
  <sheetViews>
    <sheetView view="pageBreakPreview" topLeftCell="A48" zoomScale="60" zoomScaleNormal="100" workbookViewId="0">
      <selection activeCell="AJ57" sqref="AJ57"/>
    </sheetView>
  </sheetViews>
  <sheetFormatPr defaultColWidth="9" defaultRowHeight="21" customHeight="1"/>
  <cols>
    <col min="1" max="1" width="3.75" style="1" customWidth="1"/>
    <col min="2" max="2" width="3" style="1" customWidth="1"/>
    <col min="3" max="3" width="5.375" style="1" customWidth="1"/>
    <col min="4" max="7" width="3.5" style="163" customWidth="1"/>
    <col min="8" max="64" width="3.5" style="1" customWidth="1"/>
    <col min="65" max="65" width="3.375" style="1" customWidth="1"/>
    <col min="66" max="68" width="3.25" style="1" customWidth="1"/>
    <col min="69" max="76" width="3.375" style="1" customWidth="1"/>
    <col min="77" max="78" width="7.625" style="1" customWidth="1"/>
    <col min="79" max="80" width="2.625" style="1" customWidth="1"/>
    <col min="81" max="16384" width="9" style="1"/>
  </cols>
  <sheetData>
    <row r="1" spans="2:112" ht="21" customHeight="1">
      <c r="B1" s="163"/>
      <c r="C1" s="163"/>
      <c r="G1" s="1"/>
      <c r="W1" s="1" t="s">
        <v>234</v>
      </c>
      <c r="AK1" s="83"/>
      <c r="AO1" s="164"/>
      <c r="AZ1" s="164"/>
      <c r="BA1" s="164"/>
      <c r="BB1" s="164"/>
      <c r="BC1" s="164"/>
      <c r="BD1" s="164"/>
      <c r="BE1" s="164"/>
      <c r="BF1" s="164"/>
      <c r="BG1" s="164"/>
      <c r="BH1" s="164"/>
      <c r="BI1" s="164"/>
      <c r="BJ1" s="164"/>
      <c r="BK1" s="164"/>
      <c r="BL1" s="164"/>
      <c r="BM1" s="164"/>
      <c r="BN1" s="164"/>
      <c r="BO1" s="164"/>
      <c r="BP1" s="164"/>
      <c r="BQ1" s="164"/>
      <c r="BR1" s="164"/>
      <c r="BS1" s="83"/>
      <c r="BT1" s="83"/>
      <c r="BU1" s="83"/>
      <c r="BV1" s="83"/>
      <c r="BW1" s="83"/>
      <c r="BX1" s="83"/>
      <c r="BY1" s="83"/>
      <c r="BZ1" s="83"/>
      <c r="CA1" s="83"/>
      <c r="CB1" s="83"/>
      <c r="CC1" s="83"/>
      <c r="CD1" s="83"/>
      <c r="CE1" s="83"/>
    </row>
    <row r="2" spans="2:112" ht="21" customHeight="1">
      <c r="B2" s="163"/>
      <c r="C2" s="163"/>
      <c r="G2" s="1"/>
      <c r="Y2" s="1">
        <v>-1</v>
      </c>
      <c r="AO2" s="914" t="s">
        <v>235</v>
      </c>
      <c r="AP2" s="914"/>
      <c r="AQ2" s="914"/>
      <c r="AR2" s="914"/>
      <c r="AS2" s="914"/>
      <c r="AT2" s="914"/>
      <c r="AU2" s="914"/>
      <c r="AV2" s="914"/>
      <c r="AW2" s="915"/>
      <c r="AX2" s="916"/>
      <c r="AY2" s="916"/>
      <c r="AZ2" s="916"/>
      <c r="BA2" s="916"/>
      <c r="BB2" s="916"/>
      <c r="BC2" s="916"/>
      <c r="BD2" s="916"/>
      <c r="BE2" s="916"/>
      <c r="BF2" s="916"/>
      <c r="BG2" s="916"/>
      <c r="BH2" s="916"/>
      <c r="BI2" s="916"/>
      <c r="BJ2" s="916"/>
      <c r="BK2" s="916"/>
      <c r="BL2" s="916"/>
      <c r="BM2" s="916"/>
      <c r="BN2" s="916"/>
      <c r="BO2" s="916"/>
      <c r="BP2" s="916"/>
      <c r="BQ2" s="916"/>
      <c r="BR2" s="917"/>
      <c r="BS2" s="165"/>
      <c r="BT2" s="165"/>
      <c r="BU2" s="165"/>
      <c r="BV2" s="165"/>
      <c r="BW2" s="165"/>
      <c r="BX2" s="165"/>
      <c r="BY2" s="165"/>
      <c r="CA2" s="165"/>
      <c r="CB2" s="165"/>
      <c r="CC2" s="165"/>
      <c r="CD2" s="165"/>
      <c r="CE2" s="165"/>
    </row>
    <row r="3" spans="2:112" ht="21" customHeight="1">
      <c r="B3" s="163"/>
      <c r="C3" s="163"/>
      <c r="G3" s="1"/>
      <c r="AO3" s="914" t="s">
        <v>125</v>
      </c>
      <c r="AP3" s="914"/>
      <c r="AQ3" s="914"/>
      <c r="AR3" s="914"/>
      <c r="AS3" s="914"/>
      <c r="AT3" s="914"/>
      <c r="AU3" s="914"/>
      <c r="AV3" s="914"/>
      <c r="AW3" s="918"/>
      <c r="AX3" s="918"/>
      <c r="AY3" s="918"/>
      <c r="AZ3" s="918"/>
      <c r="BA3" s="918"/>
      <c r="BB3" s="918"/>
      <c r="BC3" s="918"/>
      <c r="BD3" s="918"/>
      <c r="BE3" s="918"/>
      <c r="BF3" s="918"/>
      <c r="BG3" s="918"/>
      <c r="BH3" s="918"/>
      <c r="BI3" s="918"/>
      <c r="BJ3" s="918"/>
      <c r="BK3" s="919" t="s">
        <v>126</v>
      </c>
      <c r="BL3" s="920"/>
      <c r="BM3" s="920"/>
      <c r="BN3" s="921"/>
      <c r="BO3" s="922"/>
      <c r="BP3" s="923"/>
      <c r="BQ3" s="923"/>
      <c r="BR3" s="924"/>
      <c r="BS3" s="165"/>
      <c r="BT3" s="165"/>
      <c r="BU3" s="165"/>
      <c r="BV3" s="165"/>
      <c r="BW3" s="165"/>
      <c r="BX3" s="165"/>
      <c r="BY3" s="165"/>
      <c r="CA3" s="165"/>
      <c r="CB3" s="165"/>
      <c r="CC3" s="165"/>
      <c r="CD3" s="165"/>
      <c r="CE3" s="165"/>
    </row>
    <row r="4" spans="2:112" ht="21" customHeight="1">
      <c r="B4" s="163"/>
      <c r="C4" s="166"/>
      <c r="D4" s="911" t="s">
        <v>236</v>
      </c>
      <c r="E4" s="911"/>
      <c r="F4" s="911"/>
      <c r="G4" s="911"/>
      <c r="H4" s="911"/>
      <c r="I4" s="911"/>
      <c r="J4" s="911"/>
      <c r="K4" s="167"/>
      <c r="L4" s="167"/>
      <c r="M4" s="168"/>
      <c r="N4" s="168"/>
      <c r="O4" s="168"/>
      <c r="P4" s="168"/>
      <c r="Q4" s="168"/>
      <c r="R4" s="168"/>
      <c r="S4" s="168"/>
      <c r="T4" s="168"/>
      <c r="U4" s="169"/>
      <c r="V4" s="170"/>
      <c r="W4" s="171"/>
      <c r="X4" s="172"/>
      <c r="Y4" s="172"/>
      <c r="Z4" s="173" t="s">
        <v>237</v>
      </c>
      <c r="AA4" s="174"/>
      <c r="CA4" s="903"/>
      <c r="CB4" s="903"/>
      <c r="CC4" s="903"/>
      <c r="CD4" s="903"/>
      <c r="CE4" s="903"/>
      <c r="CF4" s="903"/>
      <c r="CG4" s="903"/>
      <c r="CH4" s="904"/>
      <c r="CI4" s="904"/>
      <c r="CJ4" s="904"/>
      <c r="CK4" s="904"/>
      <c r="CL4" s="903"/>
      <c r="CM4" s="903"/>
      <c r="CN4" s="903"/>
      <c r="CO4" s="903"/>
      <c r="CP4" s="903"/>
      <c r="CQ4" s="903"/>
      <c r="CR4" s="903"/>
      <c r="CS4" s="903"/>
      <c r="CT4" s="903"/>
      <c r="CU4" s="903"/>
      <c r="CV4" s="903"/>
      <c r="CW4" s="903"/>
      <c r="CX4" s="903"/>
      <c r="CY4" s="903"/>
      <c r="CZ4" s="903"/>
      <c r="DA4" s="903"/>
      <c r="DB4" s="903"/>
      <c r="DC4" s="903"/>
      <c r="DD4" s="903"/>
      <c r="DE4" s="903"/>
      <c r="DF4" s="903"/>
      <c r="DG4" s="903"/>
      <c r="DH4" s="903"/>
    </row>
    <row r="5" spans="2:112" ht="27.75" customHeight="1">
      <c r="B5" s="163"/>
      <c r="C5" s="166"/>
      <c r="D5" s="925"/>
      <c r="E5" s="925"/>
      <c r="F5" s="925"/>
      <c r="G5" s="905" t="s">
        <v>238</v>
      </c>
      <c r="H5" s="905"/>
      <c r="I5" s="905"/>
      <c r="J5" s="905"/>
      <c r="K5" s="905"/>
      <c r="L5" s="905"/>
      <c r="M5" s="905"/>
      <c r="N5" s="905"/>
      <c r="O5" s="905"/>
      <c r="P5" s="905"/>
      <c r="Q5" s="905"/>
      <c r="R5" s="905"/>
      <c r="S5" s="905"/>
      <c r="T5" s="906"/>
      <c r="U5" s="169"/>
      <c r="V5" s="169"/>
      <c r="W5" s="171"/>
      <c r="X5" s="172"/>
      <c r="Y5" s="172"/>
      <c r="Z5" s="907"/>
      <c r="AA5" s="905"/>
      <c r="AB5" s="905"/>
      <c r="AC5" s="905"/>
      <c r="AD5" s="905"/>
      <c r="AE5" s="905"/>
      <c r="AF5" s="906"/>
      <c r="AG5" s="908" t="s">
        <v>239</v>
      </c>
      <c r="AH5" s="909"/>
      <c r="AI5" s="909"/>
      <c r="AJ5" s="910"/>
      <c r="AK5" s="907" t="s">
        <v>240</v>
      </c>
      <c r="AL5" s="905"/>
      <c r="AM5" s="905"/>
      <c r="AN5" s="906"/>
      <c r="AO5" s="907" t="s">
        <v>241</v>
      </c>
      <c r="AP5" s="905"/>
      <c r="AQ5" s="905"/>
      <c r="AR5" s="906"/>
      <c r="AS5" s="907" t="s">
        <v>242</v>
      </c>
      <c r="AT5" s="905"/>
      <c r="AU5" s="905"/>
      <c r="AV5" s="906"/>
      <c r="AW5" s="907" t="s">
        <v>243</v>
      </c>
      <c r="AX5" s="905"/>
      <c r="AY5" s="905"/>
      <c r="AZ5" s="906"/>
      <c r="BA5" s="907" t="s">
        <v>244</v>
      </c>
      <c r="BB5" s="905"/>
      <c r="BC5" s="905"/>
      <c r="BD5" s="906"/>
      <c r="BE5" s="907" t="s">
        <v>15</v>
      </c>
      <c r="BF5" s="905"/>
      <c r="BG5" s="906"/>
      <c r="BK5" s="175"/>
      <c r="BL5" s="175"/>
      <c r="BM5" s="175"/>
      <c r="BN5" s="175"/>
      <c r="BO5" s="176"/>
      <c r="BP5" s="177"/>
      <c r="BQ5" s="178"/>
      <c r="BR5" s="178"/>
      <c r="BS5" s="178"/>
      <c r="CA5" s="904"/>
      <c r="CB5" s="904"/>
      <c r="CC5" s="904"/>
      <c r="CD5" s="904"/>
      <c r="CE5" s="904"/>
      <c r="CF5" s="904"/>
      <c r="CG5" s="904"/>
      <c r="CH5" s="912"/>
      <c r="CI5" s="912"/>
      <c r="CJ5" s="912"/>
      <c r="CK5" s="912"/>
      <c r="CL5" s="912"/>
      <c r="CM5" s="912"/>
      <c r="CN5" s="912"/>
      <c r="CO5" s="912"/>
      <c r="CP5" s="912"/>
      <c r="CQ5" s="912"/>
      <c r="CR5" s="912"/>
      <c r="CS5" s="912"/>
      <c r="CT5" s="912"/>
      <c r="CU5" s="912"/>
      <c r="CV5" s="912"/>
      <c r="CW5" s="912"/>
      <c r="CX5" s="912"/>
      <c r="CY5" s="912"/>
      <c r="CZ5" s="912"/>
      <c r="DA5" s="912"/>
      <c r="DB5" s="912"/>
      <c r="DC5" s="912"/>
      <c r="DD5" s="912"/>
      <c r="DE5" s="912"/>
      <c r="DF5" s="913"/>
      <c r="DG5" s="913"/>
      <c r="DH5" s="913"/>
    </row>
    <row r="6" spans="2:112" ht="21" customHeight="1">
      <c r="B6" s="163"/>
      <c r="C6" s="166"/>
      <c r="D6" s="925"/>
      <c r="E6" s="925"/>
      <c r="F6" s="925"/>
      <c r="G6" s="905" t="s">
        <v>245</v>
      </c>
      <c r="H6" s="905"/>
      <c r="I6" s="905"/>
      <c r="J6" s="905"/>
      <c r="K6" s="905"/>
      <c r="L6" s="905"/>
      <c r="M6" s="905"/>
      <c r="N6" s="905"/>
      <c r="O6" s="905"/>
      <c r="P6" s="905"/>
      <c r="Q6" s="905"/>
      <c r="R6" s="905"/>
      <c r="S6" s="905"/>
      <c r="T6" s="906"/>
      <c r="U6" s="169"/>
      <c r="V6" s="169"/>
      <c r="W6" s="171"/>
      <c r="X6" s="172"/>
      <c r="Y6" s="172"/>
      <c r="Z6" s="926" t="s">
        <v>246</v>
      </c>
      <c r="AA6" s="927"/>
      <c r="AB6" s="927"/>
      <c r="AC6" s="927"/>
      <c r="AD6" s="927"/>
      <c r="AE6" s="927"/>
      <c r="AF6" s="928"/>
      <c r="AG6" s="929"/>
      <c r="AH6" s="930"/>
      <c r="AI6" s="930"/>
      <c r="AJ6" s="931"/>
      <c r="AK6" s="929"/>
      <c r="AL6" s="930"/>
      <c r="AM6" s="930"/>
      <c r="AN6" s="931"/>
      <c r="AO6" s="929"/>
      <c r="AP6" s="930"/>
      <c r="AQ6" s="930"/>
      <c r="AR6" s="931"/>
      <c r="AS6" s="929"/>
      <c r="AT6" s="930"/>
      <c r="AU6" s="930"/>
      <c r="AV6" s="931"/>
      <c r="AW6" s="929"/>
      <c r="AX6" s="930"/>
      <c r="AY6" s="930"/>
      <c r="AZ6" s="931"/>
      <c r="BA6" s="929"/>
      <c r="BB6" s="930"/>
      <c r="BC6" s="930"/>
      <c r="BD6" s="931"/>
      <c r="BE6" s="933">
        <f>SUM(AG6:BD6)</f>
        <v>0</v>
      </c>
      <c r="BF6" s="934"/>
      <c r="BG6" s="935"/>
      <c r="BL6" s="179"/>
      <c r="BM6" s="179"/>
      <c r="BN6" s="179"/>
      <c r="BW6" s="180"/>
      <c r="CC6" s="179"/>
      <c r="CD6" s="179"/>
      <c r="CE6" s="179"/>
      <c r="CL6" s="932"/>
      <c r="CM6" s="932"/>
      <c r="CN6" s="932"/>
      <c r="CO6" s="932"/>
      <c r="CP6" s="932"/>
      <c r="CQ6" s="932"/>
      <c r="CR6" s="932"/>
      <c r="CS6" s="932"/>
      <c r="CT6" s="912"/>
      <c r="CU6" s="912"/>
      <c r="CV6" s="912"/>
      <c r="CW6" s="912"/>
      <c r="CX6" s="912"/>
      <c r="CY6" s="912"/>
      <c r="CZ6" s="912"/>
      <c r="DA6" s="912"/>
      <c r="DB6" s="912"/>
      <c r="DC6" s="912"/>
      <c r="DD6" s="912"/>
      <c r="DE6" s="912"/>
      <c r="DF6" s="913"/>
      <c r="DG6" s="913"/>
      <c r="DH6" s="913"/>
    </row>
    <row r="7" spans="2:112" ht="21" customHeight="1">
      <c r="B7" s="163"/>
      <c r="C7" s="166"/>
      <c r="D7" s="925"/>
      <c r="E7" s="925"/>
      <c r="F7" s="925"/>
      <c r="G7" s="905" t="s">
        <v>247</v>
      </c>
      <c r="H7" s="905"/>
      <c r="I7" s="905"/>
      <c r="J7" s="905"/>
      <c r="K7" s="905"/>
      <c r="L7" s="905"/>
      <c r="M7" s="905"/>
      <c r="N7" s="905"/>
      <c r="O7" s="905"/>
      <c r="P7" s="905"/>
      <c r="Q7" s="905"/>
      <c r="R7" s="905"/>
      <c r="S7" s="905"/>
      <c r="T7" s="906"/>
      <c r="U7" s="181"/>
      <c r="V7" s="169"/>
      <c r="W7" s="171"/>
      <c r="X7" s="172"/>
      <c r="Y7" s="172"/>
      <c r="Z7" s="182" t="s">
        <v>248</v>
      </c>
      <c r="AA7" s="908" t="s">
        <v>249</v>
      </c>
      <c r="AB7" s="909"/>
      <c r="AC7" s="909"/>
      <c r="AD7" s="909"/>
      <c r="AE7" s="909"/>
      <c r="AF7" s="910"/>
      <c r="AG7" s="936"/>
      <c r="AH7" s="937"/>
      <c r="AI7" s="937"/>
      <c r="AJ7" s="938"/>
      <c r="AK7" s="936"/>
      <c r="AL7" s="937"/>
      <c r="AM7" s="937"/>
      <c r="AN7" s="938"/>
      <c r="AO7" s="936"/>
      <c r="AP7" s="937"/>
      <c r="AQ7" s="937"/>
      <c r="AR7" s="938"/>
      <c r="AS7" s="929"/>
      <c r="AT7" s="930"/>
      <c r="AU7" s="930"/>
      <c r="AV7" s="931"/>
      <c r="AW7" s="929"/>
      <c r="AX7" s="930"/>
      <c r="AY7" s="930"/>
      <c r="AZ7" s="931"/>
      <c r="BA7" s="929"/>
      <c r="BB7" s="930"/>
      <c r="BC7" s="930"/>
      <c r="BD7" s="931"/>
      <c r="BE7" s="933">
        <f>SUM(AG7:BD7)</f>
        <v>0</v>
      </c>
      <c r="BF7" s="934"/>
      <c r="BG7" s="935"/>
      <c r="CB7" s="903"/>
      <c r="CC7" s="903"/>
      <c r="CD7" s="903"/>
      <c r="CE7" s="903"/>
      <c r="CF7" s="903"/>
      <c r="CG7" s="903"/>
      <c r="CH7" s="903"/>
      <c r="CI7" s="939"/>
      <c r="CJ7" s="939"/>
      <c r="CK7" s="939"/>
      <c r="CL7" s="912"/>
      <c r="CM7" s="912"/>
      <c r="CN7" s="912"/>
      <c r="CO7" s="912"/>
      <c r="CP7" s="912"/>
      <c r="CQ7" s="912"/>
      <c r="CR7" s="912"/>
      <c r="CS7" s="912"/>
      <c r="CT7" s="912"/>
      <c r="CU7" s="912"/>
      <c r="CV7" s="912"/>
      <c r="CW7" s="912"/>
      <c r="CX7" s="912"/>
      <c r="CY7" s="912"/>
      <c r="CZ7" s="912"/>
      <c r="DA7" s="912"/>
      <c r="DB7" s="912"/>
      <c r="DC7" s="912"/>
      <c r="DD7" s="912"/>
      <c r="DE7" s="912"/>
      <c r="DF7" s="913"/>
      <c r="DG7" s="913"/>
      <c r="DH7" s="913"/>
    </row>
    <row r="8" spans="2:112" ht="21" customHeight="1">
      <c r="B8" s="172"/>
      <c r="C8" s="183"/>
      <c r="D8" s="168"/>
      <c r="E8" s="168"/>
      <c r="F8" s="168"/>
      <c r="G8" s="168"/>
      <c r="H8" s="168"/>
      <c r="I8" s="168"/>
      <c r="J8" s="168"/>
      <c r="K8" s="168"/>
      <c r="L8" s="184" t="str">
        <f>IF(COUNTIF(D5:F7,"○")&gt;1,"いずれか１つを選択してください。","")</f>
        <v/>
      </c>
      <c r="M8" s="168"/>
      <c r="N8" s="168"/>
      <c r="O8" s="168"/>
      <c r="P8" s="168"/>
      <c r="Q8" s="168"/>
      <c r="R8" s="168"/>
      <c r="S8" s="168"/>
      <c r="T8" s="168"/>
      <c r="U8" s="185"/>
      <c r="V8" s="185"/>
      <c r="W8" s="171"/>
      <c r="X8" s="172"/>
      <c r="Y8" s="172"/>
      <c r="Z8" s="908" t="s">
        <v>250</v>
      </c>
      <c r="AA8" s="909"/>
      <c r="AB8" s="909"/>
      <c r="AC8" s="909"/>
      <c r="AD8" s="909"/>
      <c r="AE8" s="909"/>
      <c r="AF8" s="910"/>
      <c r="AG8" s="929"/>
      <c r="AH8" s="930"/>
      <c r="AI8" s="930"/>
      <c r="AJ8" s="931"/>
      <c r="AK8" s="929"/>
      <c r="AL8" s="930"/>
      <c r="AM8" s="930"/>
      <c r="AN8" s="931"/>
      <c r="AO8" s="929"/>
      <c r="AP8" s="930"/>
      <c r="AQ8" s="930"/>
      <c r="AR8" s="931"/>
      <c r="AS8" s="929"/>
      <c r="AT8" s="930"/>
      <c r="AU8" s="930"/>
      <c r="AV8" s="931"/>
      <c r="AW8" s="929"/>
      <c r="AX8" s="930"/>
      <c r="AY8" s="930"/>
      <c r="AZ8" s="931"/>
      <c r="BA8" s="929"/>
      <c r="BB8" s="930"/>
      <c r="BC8" s="930"/>
      <c r="BD8" s="931"/>
      <c r="BE8" s="933">
        <f>SUM(AG8:BD8)</f>
        <v>0</v>
      </c>
      <c r="BF8" s="934"/>
      <c r="BG8" s="935"/>
      <c r="BU8" s="180"/>
      <c r="BW8" s="942"/>
      <c r="BX8" s="942"/>
      <c r="BY8" s="942"/>
      <c r="BZ8" s="942"/>
      <c r="CA8" s="942"/>
      <c r="CB8" s="943"/>
      <c r="CC8" s="943"/>
      <c r="CD8" s="943"/>
      <c r="CE8" s="943"/>
      <c r="CF8" s="943"/>
      <c r="CG8" s="943"/>
      <c r="CH8" s="943"/>
      <c r="CI8" s="939"/>
      <c r="CJ8" s="939"/>
      <c r="CK8" s="939"/>
      <c r="CL8" s="913"/>
      <c r="CM8" s="913"/>
      <c r="CN8" s="913"/>
      <c r="CO8" s="913"/>
      <c r="CP8" s="913"/>
      <c r="CQ8" s="913"/>
      <c r="CR8" s="913"/>
      <c r="CS8" s="913"/>
      <c r="CT8" s="913"/>
      <c r="CU8" s="913"/>
      <c r="CV8" s="913"/>
      <c r="CW8" s="913"/>
      <c r="CX8" s="913"/>
      <c r="CY8" s="913"/>
      <c r="CZ8" s="913"/>
      <c r="DA8" s="913"/>
      <c r="DB8" s="913"/>
      <c r="DC8" s="913"/>
      <c r="DD8" s="913"/>
      <c r="DE8" s="913"/>
      <c r="DF8" s="913"/>
      <c r="DG8" s="913"/>
      <c r="DH8" s="913"/>
    </row>
    <row r="9" spans="2:112" ht="21" customHeight="1">
      <c r="B9" s="172"/>
      <c r="C9" s="183"/>
      <c r="D9" s="168"/>
      <c r="E9" s="185"/>
      <c r="F9" s="169"/>
      <c r="G9" s="169"/>
      <c r="H9" s="169"/>
      <c r="I9" s="169"/>
      <c r="J9" s="169"/>
      <c r="K9" s="169"/>
      <c r="L9" s="169"/>
      <c r="M9" s="169"/>
      <c r="N9" s="169"/>
      <c r="O9" s="169"/>
      <c r="P9" s="169"/>
      <c r="Q9" s="169"/>
      <c r="R9" s="169"/>
      <c r="S9" s="169"/>
      <c r="T9" s="169"/>
      <c r="U9" s="169"/>
      <c r="V9" s="185"/>
      <c r="W9" s="171"/>
      <c r="X9" s="172"/>
      <c r="Y9" s="172"/>
      <c r="Z9" s="908" t="s">
        <v>15</v>
      </c>
      <c r="AA9" s="909"/>
      <c r="AB9" s="909"/>
      <c r="AC9" s="909"/>
      <c r="AD9" s="909"/>
      <c r="AE9" s="909"/>
      <c r="AF9" s="910"/>
      <c r="AG9" s="933">
        <f>AG6+AG8</f>
        <v>0</v>
      </c>
      <c r="AH9" s="934"/>
      <c r="AI9" s="934"/>
      <c r="AJ9" s="935"/>
      <c r="AK9" s="933">
        <f t="shared" ref="AK9" si="0">AK6+AK8</f>
        <v>0</v>
      </c>
      <c r="AL9" s="934"/>
      <c r="AM9" s="934"/>
      <c r="AN9" s="935"/>
      <c r="AO9" s="933">
        <f t="shared" ref="AO9" si="1">AO6+AO8</f>
        <v>0</v>
      </c>
      <c r="AP9" s="934"/>
      <c r="AQ9" s="934"/>
      <c r="AR9" s="935"/>
      <c r="AS9" s="933">
        <f>AS6+AS8</f>
        <v>0</v>
      </c>
      <c r="AT9" s="934"/>
      <c r="AU9" s="934"/>
      <c r="AV9" s="935"/>
      <c r="AW9" s="933">
        <f t="shared" ref="AW9" si="2">AW6+AW8</f>
        <v>0</v>
      </c>
      <c r="AX9" s="934"/>
      <c r="AY9" s="934"/>
      <c r="AZ9" s="935"/>
      <c r="BA9" s="933">
        <f t="shared" ref="BA9" si="3">BA6+BA8</f>
        <v>0</v>
      </c>
      <c r="BB9" s="934"/>
      <c r="BC9" s="934"/>
      <c r="BD9" s="935"/>
      <c r="BE9" s="933">
        <f>BE6+BE8</f>
        <v>0</v>
      </c>
      <c r="BF9" s="934"/>
      <c r="BG9" s="935"/>
      <c r="BW9" s="903"/>
      <c r="BX9" s="903"/>
      <c r="BY9" s="903"/>
      <c r="BZ9" s="903"/>
      <c r="CA9" s="903"/>
      <c r="CB9" s="940"/>
      <c r="CC9" s="940"/>
      <c r="CD9" s="940"/>
      <c r="CE9" s="940"/>
      <c r="CF9" s="941"/>
      <c r="CG9" s="941"/>
      <c r="CH9" s="941"/>
      <c r="CI9" s="941"/>
      <c r="CJ9" s="941"/>
      <c r="CK9" s="941"/>
    </row>
    <row r="10" spans="2:112" ht="21" customHeight="1">
      <c r="B10" s="172"/>
      <c r="C10" s="183"/>
      <c r="D10" s="168"/>
      <c r="E10" s="185"/>
      <c r="F10" s="169"/>
      <c r="G10" s="169"/>
      <c r="H10" s="169"/>
      <c r="I10" s="169"/>
      <c r="J10" s="169"/>
      <c r="K10" s="169"/>
      <c r="L10" s="169"/>
      <c r="M10" s="169"/>
      <c r="N10" s="169"/>
      <c r="O10" s="169"/>
      <c r="P10" s="169"/>
      <c r="Q10" s="169"/>
      <c r="R10" s="169"/>
      <c r="S10" s="169"/>
      <c r="T10" s="169"/>
      <c r="U10" s="169"/>
      <c r="V10" s="185"/>
      <c r="W10" s="186"/>
      <c r="X10" s="172"/>
      <c r="Y10" s="172"/>
      <c r="Z10" s="172"/>
      <c r="AA10" s="172"/>
      <c r="BG10" s="187" t="str">
        <f>IF(AND(BE9&lt;&gt;BO3,D12="○"),"「事業者名簿」の定員数と想定される利用者数が一致しません。","")</f>
        <v/>
      </c>
      <c r="BK10" s="175"/>
      <c r="BL10" s="175"/>
      <c r="BM10" s="175"/>
      <c r="BN10" s="175"/>
      <c r="BO10" s="176"/>
      <c r="BP10" s="177"/>
      <c r="BQ10" s="178"/>
      <c r="BR10" s="178"/>
      <c r="BS10" s="178"/>
      <c r="BW10" s="903"/>
      <c r="BX10" s="903"/>
      <c r="BY10" s="903"/>
      <c r="BZ10" s="903"/>
      <c r="CA10" s="903"/>
      <c r="CB10" s="940"/>
      <c r="CC10" s="940"/>
      <c r="CD10" s="940"/>
      <c r="CE10" s="940"/>
      <c r="CF10" s="941"/>
      <c r="CG10" s="941"/>
      <c r="CH10" s="941"/>
      <c r="CI10" s="941"/>
      <c r="CJ10" s="941"/>
      <c r="CK10" s="941"/>
    </row>
    <row r="11" spans="2:112" ht="21" customHeight="1">
      <c r="B11" s="172"/>
      <c r="C11" s="183"/>
      <c r="D11" s="188" t="s">
        <v>251</v>
      </c>
      <c r="E11" s="189"/>
      <c r="F11" s="189"/>
      <c r="G11" s="189"/>
      <c r="H11" s="189"/>
      <c r="I11" s="189"/>
      <c r="J11" s="169"/>
      <c r="K11" s="169"/>
      <c r="L11" s="169"/>
      <c r="M11" s="169"/>
      <c r="N11" s="169"/>
      <c r="O11" s="169"/>
      <c r="P11" s="169"/>
      <c r="Q11" s="169"/>
      <c r="R11" s="169"/>
      <c r="S11" s="169"/>
      <c r="T11" s="169"/>
      <c r="U11" s="169"/>
      <c r="V11" s="185"/>
      <c r="W11" s="190"/>
      <c r="Z11" s="180" t="s">
        <v>252</v>
      </c>
      <c r="AP11" s="180" t="s">
        <v>253</v>
      </c>
      <c r="AQ11" s="180"/>
      <c r="AW11" s="179"/>
      <c r="AX11" s="179"/>
      <c r="AY11" s="179"/>
      <c r="BG11" s="191"/>
      <c r="BH11" s="180" t="s">
        <v>254</v>
      </c>
      <c r="BN11" s="179"/>
      <c r="BO11" s="179"/>
      <c r="BP11" s="179"/>
      <c r="BW11" s="172"/>
      <c r="BX11" s="172"/>
      <c r="BY11" s="172"/>
      <c r="BZ11" s="172"/>
      <c r="CA11" s="172"/>
      <c r="CB11" s="940"/>
      <c r="CC11" s="940"/>
      <c r="CD11" s="940"/>
      <c r="CE11" s="940"/>
      <c r="CF11" s="941"/>
      <c r="CG11" s="941"/>
      <c r="CH11" s="941"/>
      <c r="CI11" s="941"/>
      <c r="CJ11" s="941"/>
      <c r="CK11" s="941"/>
    </row>
    <row r="12" spans="2:112" ht="21" customHeight="1">
      <c r="B12" s="172"/>
      <c r="C12" s="183"/>
      <c r="D12" s="944"/>
      <c r="E12" s="945"/>
      <c r="F12" s="946" t="s">
        <v>255</v>
      </c>
      <c r="G12" s="947"/>
      <c r="H12" s="947"/>
      <c r="I12" s="947"/>
      <c r="J12" s="947"/>
      <c r="K12" s="947"/>
      <c r="L12" s="947"/>
      <c r="M12" s="947"/>
      <c r="N12" s="947"/>
      <c r="O12" s="947"/>
      <c r="P12" s="947"/>
      <c r="Q12" s="947"/>
      <c r="R12" s="947"/>
      <c r="S12" s="947"/>
      <c r="T12" s="947"/>
      <c r="U12" s="947"/>
      <c r="V12" s="948"/>
      <c r="W12" s="186"/>
      <c r="AE12" s="907" t="s">
        <v>256</v>
      </c>
      <c r="AF12" s="905"/>
      <c r="AG12" s="905"/>
      <c r="AH12" s="905"/>
      <c r="AI12" s="905"/>
      <c r="AJ12" s="905"/>
      <c r="AK12" s="906"/>
      <c r="AL12" s="949" t="s">
        <v>257</v>
      </c>
      <c r="AM12" s="950"/>
      <c r="AN12" s="951"/>
      <c r="AV12" s="907" t="s">
        <v>256</v>
      </c>
      <c r="AW12" s="905"/>
      <c r="AX12" s="905"/>
      <c r="AY12" s="905"/>
      <c r="AZ12" s="905"/>
      <c r="BA12" s="905"/>
      <c r="BB12" s="906"/>
      <c r="BC12" s="949" t="s">
        <v>257</v>
      </c>
      <c r="BD12" s="950"/>
      <c r="BE12" s="951"/>
      <c r="BF12" s="52"/>
      <c r="BG12" s="191"/>
      <c r="BM12" s="907" t="s">
        <v>258</v>
      </c>
      <c r="BN12" s="905"/>
      <c r="BO12" s="905"/>
      <c r="BP12" s="905"/>
      <c r="BQ12" s="905"/>
      <c r="BR12" s="905"/>
      <c r="BS12" s="906"/>
      <c r="BW12" s="955"/>
      <c r="BX12" s="955"/>
      <c r="BY12" s="955"/>
      <c r="BZ12" s="955"/>
      <c r="CA12" s="955"/>
      <c r="CB12" s="956"/>
      <c r="CC12" s="956"/>
      <c r="CD12" s="956"/>
      <c r="CE12" s="956"/>
      <c r="CF12" s="957"/>
      <c r="CG12" s="957"/>
      <c r="CH12" s="957"/>
      <c r="CI12" s="955"/>
      <c r="CJ12" s="955"/>
      <c r="CK12" s="955"/>
    </row>
    <row r="13" spans="2:112" ht="26.25" customHeight="1">
      <c r="B13" s="172"/>
      <c r="C13" s="183"/>
      <c r="D13" s="944"/>
      <c r="E13" s="958"/>
      <c r="F13" s="946" t="s">
        <v>259</v>
      </c>
      <c r="G13" s="947"/>
      <c r="H13" s="947"/>
      <c r="I13" s="947"/>
      <c r="J13" s="947"/>
      <c r="K13" s="947"/>
      <c r="L13" s="947"/>
      <c r="M13" s="947"/>
      <c r="N13" s="947"/>
      <c r="O13" s="947"/>
      <c r="P13" s="947"/>
      <c r="Q13" s="947"/>
      <c r="R13" s="947"/>
      <c r="S13" s="947"/>
      <c r="T13" s="947"/>
      <c r="U13" s="947"/>
      <c r="V13" s="948"/>
      <c r="W13" s="192"/>
      <c r="AE13" s="959" t="s">
        <v>260</v>
      </c>
      <c r="AF13" s="960"/>
      <c r="AG13" s="960"/>
      <c r="AH13" s="961"/>
      <c r="AI13" s="959" t="s">
        <v>261</v>
      </c>
      <c r="AJ13" s="960"/>
      <c r="AK13" s="961"/>
      <c r="AL13" s="952"/>
      <c r="AM13" s="953"/>
      <c r="AN13" s="954"/>
      <c r="AQ13" s="946"/>
      <c r="AR13" s="947"/>
      <c r="AS13" s="947"/>
      <c r="AT13" s="947"/>
      <c r="AU13" s="948"/>
      <c r="AV13" s="959" t="s">
        <v>260</v>
      </c>
      <c r="AW13" s="960"/>
      <c r="AX13" s="960"/>
      <c r="AY13" s="961"/>
      <c r="AZ13" s="959" t="s">
        <v>261</v>
      </c>
      <c r="BA13" s="960"/>
      <c r="BB13" s="961"/>
      <c r="BC13" s="952"/>
      <c r="BD13" s="953"/>
      <c r="BE13" s="954"/>
      <c r="BF13" s="52"/>
      <c r="BG13" s="193"/>
      <c r="BH13" s="946"/>
      <c r="BI13" s="947"/>
      <c r="BJ13" s="947"/>
      <c r="BK13" s="947"/>
      <c r="BL13" s="948"/>
      <c r="BM13" s="959" t="s">
        <v>262</v>
      </c>
      <c r="BN13" s="960"/>
      <c r="BO13" s="960"/>
      <c r="BP13" s="961"/>
      <c r="BQ13" s="959" t="s">
        <v>261</v>
      </c>
      <c r="BR13" s="960"/>
      <c r="BS13" s="961"/>
      <c r="BW13" s="172"/>
      <c r="BX13" s="172"/>
      <c r="BY13" s="172"/>
      <c r="BZ13" s="940"/>
      <c r="CA13" s="940"/>
      <c r="CB13" s="940"/>
      <c r="CC13" s="940"/>
      <c r="CD13" s="941"/>
      <c r="CE13" s="941"/>
      <c r="CF13" s="941"/>
      <c r="CG13" s="941"/>
      <c r="CH13" s="941"/>
      <c r="CI13" s="941"/>
    </row>
    <row r="14" spans="2:112" ht="21" customHeight="1">
      <c r="B14" s="172"/>
      <c r="C14" s="183"/>
      <c r="D14" s="944"/>
      <c r="E14" s="958"/>
      <c r="F14" s="946" t="s">
        <v>263</v>
      </c>
      <c r="G14" s="947"/>
      <c r="H14" s="947"/>
      <c r="I14" s="947"/>
      <c r="J14" s="947"/>
      <c r="K14" s="947"/>
      <c r="L14" s="947"/>
      <c r="M14" s="947"/>
      <c r="N14" s="947"/>
      <c r="O14" s="947"/>
      <c r="P14" s="947"/>
      <c r="Q14" s="947"/>
      <c r="R14" s="947"/>
      <c r="S14" s="947"/>
      <c r="T14" s="947"/>
      <c r="U14" s="947"/>
      <c r="V14" s="948"/>
      <c r="W14" s="192"/>
      <c r="Z14" s="907" t="s">
        <v>264</v>
      </c>
      <c r="AA14" s="905"/>
      <c r="AB14" s="905"/>
      <c r="AC14" s="905"/>
      <c r="AD14" s="906"/>
      <c r="AE14" s="962" t="b">
        <f>IF((OR($D$5="○",$D$6="○")),ROUNDDOWN(((BE$6+BE$8*0.9))/6,1))</f>
        <v>0</v>
      </c>
      <c r="AF14" s="963"/>
      <c r="AG14" s="963"/>
      <c r="AH14" s="964"/>
      <c r="AI14" s="965">
        <f>AE14*$AY$60</f>
        <v>0</v>
      </c>
      <c r="AJ14" s="966"/>
      <c r="AK14" s="967"/>
      <c r="AL14" s="965">
        <f>AE14*40</f>
        <v>0</v>
      </c>
      <c r="AM14" s="966"/>
      <c r="AN14" s="967"/>
      <c r="AQ14" s="907" t="s">
        <v>264</v>
      </c>
      <c r="AR14" s="905"/>
      <c r="AS14" s="905"/>
      <c r="AT14" s="905"/>
      <c r="AU14" s="906"/>
      <c r="AV14" s="968" t="b">
        <f>IF((OR($D$5="○",$D$6="○")),$BE$43)</f>
        <v>0</v>
      </c>
      <c r="AW14" s="969"/>
      <c r="AX14" s="969"/>
      <c r="AY14" s="970"/>
      <c r="AZ14" s="971">
        <f>AV14*$AY$60</f>
        <v>0</v>
      </c>
      <c r="BA14" s="971"/>
      <c r="BB14" s="971"/>
      <c r="BC14" s="965">
        <f>AV14*40</f>
        <v>0</v>
      </c>
      <c r="BD14" s="966"/>
      <c r="BE14" s="967"/>
      <c r="BF14" s="194"/>
      <c r="BG14" s="191"/>
      <c r="BH14" s="907" t="s">
        <v>265</v>
      </c>
      <c r="BI14" s="905"/>
      <c r="BJ14" s="905"/>
      <c r="BK14" s="905"/>
      <c r="BL14" s="906"/>
      <c r="BM14" s="968">
        <f>(ROUNDDOWN(BQ14/40,1))</f>
        <v>0</v>
      </c>
      <c r="BN14" s="969"/>
      <c r="BO14" s="969"/>
      <c r="BP14" s="970"/>
      <c r="BQ14" s="971">
        <f>$BB$73</f>
        <v>0</v>
      </c>
      <c r="BR14" s="971"/>
      <c r="BS14" s="971"/>
      <c r="BU14" s="180"/>
      <c r="BW14" s="180"/>
      <c r="BX14" s="180"/>
      <c r="BY14" s="180"/>
      <c r="BZ14" s="956"/>
      <c r="CA14" s="956"/>
      <c r="CB14" s="956"/>
      <c r="CC14" s="956"/>
      <c r="CD14" s="975"/>
      <c r="CE14" s="975"/>
      <c r="CF14" s="975"/>
      <c r="CG14" s="903"/>
      <c r="CH14" s="903"/>
      <c r="CI14" s="903"/>
    </row>
    <row r="15" spans="2:112" ht="21" customHeight="1">
      <c r="B15" s="172"/>
      <c r="C15" s="195"/>
      <c r="D15" s="196"/>
      <c r="E15" s="196"/>
      <c r="F15" s="196"/>
      <c r="G15" s="196"/>
      <c r="H15" s="196"/>
      <c r="I15" s="196"/>
      <c r="J15" s="196"/>
      <c r="K15" s="196"/>
      <c r="L15" s="197" t="str">
        <f>IF(COUNTIF(D12:E14,"○")&gt;1,"いずれか１つを選択してください。","")</f>
        <v/>
      </c>
      <c r="M15" s="196"/>
      <c r="N15" s="196"/>
      <c r="O15" s="196"/>
      <c r="P15" s="196"/>
      <c r="Q15" s="196"/>
      <c r="R15" s="196"/>
      <c r="S15" s="196"/>
      <c r="T15" s="196"/>
      <c r="U15" s="196"/>
      <c r="V15" s="198"/>
      <c r="W15" s="199"/>
      <c r="Z15" s="907" t="s">
        <v>266</v>
      </c>
      <c r="AA15" s="905"/>
      <c r="AB15" s="905"/>
      <c r="AC15" s="905"/>
      <c r="AD15" s="906"/>
      <c r="AE15" s="962" t="b">
        <f>IF((OR($D$7="○")),ROUNDDOWN((BE$6+BE$8*0.9)/5,1))</f>
        <v>0</v>
      </c>
      <c r="AF15" s="963"/>
      <c r="AG15" s="963"/>
      <c r="AH15" s="964"/>
      <c r="AI15" s="965">
        <f>AE15*$AY$60</f>
        <v>0</v>
      </c>
      <c r="AJ15" s="966"/>
      <c r="AK15" s="967"/>
      <c r="AL15" s="965">
        <f>AE15*40</f>
        <v>0</v>
      </c>
      <c r="AM15" s="966"/>
      <c r="AN15" s="967"/>
      <c r="AQ15" s="907" t="s">
        <v>266</v>
      </c>
      <c r="AR15" s="905"/>
      <c r="AS15" s="905"/>
      <c r="AT15" s="905"/>
      <c r="AU15" s="906"/>
      <c r="AV15" s="968" t="b">
        <f>IF(($D$7="○"),$BE$43)</f>
        <v>0</v>
      </c>
      <c r="AW15" s="969"/>
      <c r="AX15" s="969"/>
      <c r="AY15" s="970"/>
      <c r="AZ15" s="971">
        <f>AV15*$AY$60</f>
        <v>0</v>
      </c>
      <c r="BA15" s="971"/>
      <c r="BB15" s="971"/>
      <c r="BC15" s="965">
        <f>AV15*40</f>
        <v>0</v>
      </c>
      <c r="BD15" s="966"/>
      <c r="BE15" s="967"/>
      <c r="BF15" s="194"/>
      <c r="BG15" s="191"/>
      <c r="BH15" s="972" t="s">
        <v>8</v>
      </c>
      <c r="BI15" s="973"/>
      <c r="BJ15" s="973"/>
      <c r="BK15" s="973"/>
      <c r="BL15" s="974"/>
      <c r="BM15" s="976">
        <f>SUM(BM12:BP14)</f>
        <v>0</v>
      </c>
      <c r="BN15" s="977"/>
      <c r="BO15" s="977"/>
      <c r="BP15" s="978"/>
      <c r="BQ15" s="979">
        <f>SUMIF(BQ12:BS14,"&lt;&gt;#VALUE!")</f>
        <v>0</v>
      </c>
      <c r="BR15" s="979"/>
      <c r="BS15" s="979"/>
      <c r="BW15" s="200"/>
    </row>
    <row r="16" spans="2:112" ht="21" customHeight="1">
      <c r="B16" s="172"/>
      <c r="C16" s="172"/>
      <c r="D16" s="172"/>
      <c r="E16" s="175"/>
      <c r="F16" s="175"/>
      <c r="G16" s="175"/>
      <c r="H16" s="175"/>
      <c r="I16" s="175"/>
      <c r="J16" s="175"/>
      <c r="K16" s="175"/>
      <c r="L16" s="175"/>
      <c r="M16" s="175"/>
      <c r="N16" s="175"/>
      <c r="O16" s="175"/>
      <c r="P16" s="175"/>
      <c r="Q16" s="175"/>
      <c r="R16" s="175"/>
      <c r="S16" s="175"/>
      <c r="T16" s="175"/>
      <c r="U16" s="175"/>
      <c r="V16" s="172"/>
      <c r="W16" s="172"/>
      <c r="X16" s="172"/>
      <c r="Y16" s="172"/>
      <c r="Z16" s="908" t="s">
        <v>267</v>
      </c>
      <c r="AA16" s="909"/>
      <c r="AB16" s="909"/>
      <c r="AC16" s="909"/>
      <c r="AD16" s="910"/>
      <c r="AE16" s="968">
        <f>IF($D$6="○","",ROUNDDOWN(($AO$6+$AO$8*0.9)/9,1)+ROUNDDOWN(($AS$6-$AS$7+$AS$8*0.9)/6,1)+ROUNDDOWN($AS$7/12,1)+ROUNDDOWN(($AW$6-$AW$7+$AW$8*0.9)/4,1)+ROUNDDOWN($AW$7/8,1)+ROUNDDOWN(($BA$6-$BA$7+$BA$8*0.9)/2.5,1)+ROUNDDOWN($BA$7/5,1))</f>
        <v>0</v>
      </c>
      <c r="AF16" s="969"/>
      <c r="AG16" s="969"/>
      <c r="AH16" s="970"/>
      <c r="AI16" s="965">
        <f>AE16*$AY$60</f>
        <v>0</v>
      </c>
      <c r="AJ16" s="966"/>
      <c r="AK16" s="967"/>
      <c r="AL16" s="965">
        <f>AE16*40</f>
        <v>0</v>
      </c>
      <c r="AM16" s="966"/>
      <c r="AN16" s="967"/>
      <c r="AO16" s="172"/>
      <c r="AP16" s="172"/>
      <c r="AQ16" s="908" t="s">
        <v>267</v>
      </c>
      <c r="AR16" s="909"/>
      <c r="AS16" s="909"/>
      <c r="AT16" s="909"/>
      <c r="AU16" s="910"/>
      <c r="AV16" s="968" t="e">
        <f>IF(($D$6="○"),"",$BE$51)</f>
        <v>#DIV/0!</v>
      </c>
      <c r="AW16" s="969"/>
      <c r="AX16" s="969"/>
      <c r="AY16" s="970"/>
      <c r="AZ16" s="971" t="e">
        <f>AV16*$AY$60</f>
        <v>#DIV/0!</v>
      </c>
      <c r="BA16" s="971"/>
      <c r="BB16" s="971"/>
      <c r="BC16" s="965" t="e">
        <f>AV16*40</f>
        <v>#DIV/0!</v>
      </c>
      <c r="BD16" s="966"/>
      <c r="BE16" s="967"/>
      <c r="BF16" s="194"/>
      <c r="BG16" s="191"/>
      <c r="BH16" s="172"/>
      <c r="BI16" s="172"/>
      <c r="BJ16" s="172"/>
      <c r="BK16" s="172"/>
      <c r="BL16" s="172"/>
      <c r="BM16" s="179"/>
      <c r="BN16" s="179"/>
      <c r="BO16" s="179"/>
      <c r="BP16" s="179"/>
      <c r="BQ16" s="194"/>
      <c r="BR16" s="194"/>
      <c r="BS16" s="194"/>
    </row>
    <row r="17" spans="2:92" ht="21" customHeight="1">
      <c r="B17" s="172"/>
      <c r="C17" s="172"/>
      <c r="D17" s="172"/>
      <c r="E17" s="175"/>
      <c r="F17" s="175"/>
      <c r="G17" s="175"/>
      <c r="H17" s="175"/>
      <c r="I17" s="175"/>
      <c r="J17" s="175"/>
      <c r="K17" s="175"/>
      <c r="L17" s="175"/>
      <c r="M17" s="175"/>
      <c r="N17" s="175"/>
      <c r="O17" s="175"/>
      <c r="P17" s="175"/>
      <c r="Q17" s="175"/>
      <c r="R17" s="175"/>
      <c r="S17" s="175"/>
      <c r="T17" s="175"/>
      <c r="U17" s="175"/>
      <c r="V17" s="172"/>
      <c r="W17" s="180"/>
      <c r="X17" s="180"/>
      <c r="Y17" s="180"/>
      <c r="Z17" s="972" t="s">
        <v>8</v>
      </c>
      <c r="AA17" s="973"/>
      <c r="AB17" s="973"/>
      <c r="AC17" s="973"/>
      <c r="AD17" s="974"/>
      <c r="AE17" s="976">
        <f>SUM(AE14:AH16)</f>
        <v>0</v>
      </c>
      <c r="AF17" s="977"/>
      <c r="AG17" s="977"/>
      <c r="AH17" s="978"/>
      <c r="AI17" s="989">
        <f>SUMIF(AI14:AK16,"&lt;&gt;#VALUE!")</f>
        <v>0</v>
      </c>
      <c r="AJ17" s="989"/>
      <c r="AK17" s="989"/>
      <c r="AL17" s="989">
        <f>SUMIF(AL14:AN16,"&lt;&gt;#VALUE!")</f>
        <v>0</v>
      </c>
      <c r="AM17" s="989"/>
      <c r="AN17" s="989"/>
      <c r="AO17" s="180"/>
      <c r="AP17" s="180"/>
      <c r="AQ17" s="972" t="s">
        <v>8</v>
      </c>
      <c r="AR17" s="973"/>
      <c r="AS17" s="973"/>
      <c r="AT17" s="973"/>
      <c r="AU17" s="974"/>
      <c r="AV17" s="976" t="e">
        <f>SUM(AV14:AY16)</f>
        <v>#DIV/0!</v>
      </c>
      <c r="AW17" s="977"/>
      <c r="AX17" s="977"/>
      <c r="AY17" s="978"/>
      <c r="AZ17" s="979" t="e">
        <f>SUMIF(AZ14:BB16,"&lt;&gt;#VALUE!")</f>
        <v>#DIV/0!</v>
      </c>
      <c r="BA17" s="979"/>
      <c r="BB17" s="979"/>
      <c r="BC17" s="972" t="e">
        <f>SUMIF(BC14:BE16,"&lt;&gt;#VALUE!")</f>
        <v>#DIV/0!</v>
      </c>
      <c r="BD17" s="973"/>
      <c r="BE17" s="974"/>
      <c r="BF17" s="180"/>
      <c r="BG17" s="201"/>
      <c r="BH17" s="180"/>
      <c r="BI17" s="180"/>
      <c r="BJ17" s="180"/>
      <c r="BK17" s="180"/>
      <c r="BL17" s="180"/>
      <c r="BM17" s="202"/>
      <c r="BN17" s="202"/>
      <c r="BO17" s="202"/>
      <c r="BP17" s="202"/>
      <c r="BQ17" s="203"/>
      <c r="BR17" s="203"/>
      <c r="BS17" s="203"/>
      <c r="BT17" s="180"/>
      <c r="BU17" s="180"/>
      <c r="BV17" s="180"/>
      <c r="BW17" s="204"/>
      <c r="BX17" s="205"/>
    </row>
    <row r="18" spans="2:92" ht="21" customHeight="1" thickBot="1">
      <c r="B18" s="172"/>
      <c r="C18" s="172"/>
      <c r="D18" s="172"/>
      <c r="E18" s="175"/>
      <c r="F18" s="175"/>
      <c r="G18" s="175"/>
      <c r="H18" s="175"/>
      <c r="I18" s="175"/>
      <c r="J18" s="175"/>
      <c r="K18" s="175"/>
      <c r="L18" s="175"/>
      <c r="M18" s="175"/>
      <c r="N18" s="175"/>
      <c r="O18" s="175"/>
      <c r="P18" s="175"/>
      <c r="Q18" s="175"/>
      <c r="R18" s="175"/>
      <c r="S18" s="175"/>
      <c r="T18" s="175"/>
      <c r="U18" s="175"/>
      <c r="V18" s="172"/>
      <c r="W18" s="206"/>
      <c r="X18" s="206"/>
      <c r="Y18" s="206"/>
      <c r="Z18" s="206"/>
      <c r="AA18" s="206"/>
      <c r="AB18" s="207"/>
      <c r="AC18" s="207"/>
      <c r="AD18" s="207"/>
      <c r="AE18" s="207"/>
      <c r="AF18" s="175"/>
      <c r="AG18" s="175"/>
      <c r="AH18" s="175"/>
      <c r="AI18" s="175"/>
      <c r="AJ18" s="175"/>
      <c r="AK18" s="175"/>
      <c r="AM18" s="206"/>
      <c r="AN18" s="206"/>
      <c r="AO18" s="206"/>
      <c r="AP18" s="206"/>
      <c r="AQ18" s="206"/>
      <c r="AR18" s="207"/>
      <c r="AS18" s="207"/>
      <c r="AT18" s="207"/>
      <c r="AU18" s="207"/>
      <c r="AV18" s="208"/>
      <c r="AW18" s="208"/>
      <c r="AX18" s="208"/>
      <c r="AY18" s="175"/>
      <c r="AZ18" s="175"/>
      <c r="BA18" s="175"/>
      <c r="BD18" s="201"/>
      <c r="BE18" s="201"/>
      <c r="BF18" s="201"/>
      <c r="BG18" s="201"/>
      <c r="BH18" s="201"/>
      <c r="BI18" s="209"/>
      <c r="BJ18" s="209"/>
      <c r="BK18" s="209"/>
      <c r="BL18" s="209"/>
      <c r="BM18" s="210"/>
      <c r="BN18" s="210"/>
      <c r="BO18" s="210"/>
      <c r="BP18" s="210"/>
      <c r="BQ18" s="174"/>
      <c r="BR18" s="204"/>
      <c r="BS18" s="204"/>
      <c r="BT18" s="204"/>
      <c r="BU18" s="200"/>
      <c r="BV18" s="200"/>
      <c r="BW18" s="200"/>
      <c r="BX18" s="205"/>
    </row>
    <row r="19" spans="2:92" ht="8.25" customHeight="1">
      <c r="B19" s="211"/>
      <c r="C19" s="212"/>
      <c r="D19" s="212"/>
      <c r="E19" s="213"/>
      <c r="F19" s="213"/>
      <c r="G19" s="213"/>
      <c r="H19" s="213"/>
      <c r="I19" s="213"/>
      <c r="J19" s="213"/>
      <c r="K19" s="213"/>
      <c r="L19" s="213"/>
      <c r="M19" s="213"/>
      <c r="N19" s="213"/>
      <c r="O19" s="213"/>
      <c r="P19" s="213"/>
      <c r="Q19" s="213"/>
      <c r="R19" s="213"/>
      <c r="S19" s="213"/>
      <c r="T19" s="213"/>
      <c r="U19" s="213"/>
      <c r="V19" s="212"/>
      <c r="W19" s="214"/>
      <c r="X19" s="214"/>
      <c r="Y19" s="214"/>
      <c r="Z19" s="214"/>
      <c r="AA19" s="214"/>
      <c r="AB19" s="215"/>
      <c r="AC19" s="215"/>
      <c r="AD19" s="215"/>
      <c r="AE19" s="215"/>
      <c r="AF19" s="213"/>
      <c r="AG19" s="213"/>
      <c r="AH19" s="213"/>
      <c r="AI19" s="213"/>
      <c r="AJ19" s="213"/>
      <c r="AK19" s="213"/>
      <c r="AL19" s="216"/>
      <c r="AM19" s="214"/>
      <c r="AN19" s="214"/>
      <c r="AO19" s="214"/>
      <c r="AP19" s="214"/>
      <c r="AQ19" s="214"/>
      <c r="AR19" s="215"/>
      <c r="AS19" s="215"/>
      <c r="AT19" s="215"/>
      <c r="AU19" s="215"/>
      <c r="AV19" s="217"/>
      <c r="AW19" s="217"/>
      <c r="AX19" s="217"/>
      <c r="AY19" s="213"/>
      <c r="AZ19" s="213"/>
      <c r="BA19" s="213"/>
      <c r="BB19" s="216"/>
      <c r="BC19" s="216"/>
      <c r="BD19" s="218"/>
      <c r="BE19" s="218"/>
      <c r="BF19" s="218"/>
      <c r="BG19" s="218"/>
      <c r="BH19" s="218"/>
      <c r="BI19" s="219"/>
      <c r="BJ19" s="219"/>
      <c r="BK19" s="219"/>
      <c r="BL19" s="219"/>
      <c r="BM19" s="220"/>
      <c r="BN19" s="221"/>
      <c r="BO19" s="210"/>
      <c r="BP19" s="210"/>
      <c r="BQ19" s="174"/>
      <c r="BR19" s="204"/>
      <c r="BS19" s="204"/>
      <c r="BT19" s="204"/>
      <c r="BU19" s="200"/>
      <c r="BV19" s="200"/>
      <c r="BW19" s="200"/>
      <c r="BX19" s="205"/>
    </row>
    <row r="20" spans="2:92" ht="21" customHeight="1">
      <c r="B20" s="222"/>
      <c r="D20" s="180" t="s">
        <v>268</v>
      </c>
      <c r="E20" s="223"/>
      <c r="F20" s="223"/>
      <c r="G20" s="223"/>
      <c r="H20" s="223"/>
      <c r="I20" s="51"/>
      <c r="J20" s="209"/>
      <c r="K20" s="209"/>
      <c r="L20" s="209"/>
      <c r="M20" s="210"/>
      <c r="N20" s="210"/>
      <c r="O20" s="51"/>
      <c r="P20" s="210"/>
      <c r="Q20" s="175"/>
      <c r="R20" s="175"/>
      <c r="S20" s="175"/>
      <c r="T20" s="175"/>
      <c r="U20" s="175"/>
      <c r="V20" s="172"/>
      <c r="W20" s="224"/>
      <c r="X20" s="225"/>
      <c r="Y20" s="225"/>
      <c r="Z20" s="980" t="s">
        <v>269</v>
      </c>
      <c r="AA20" s="980"/>
      <c r="AB20" s="980"/>
      <c r="AC20" s="980"/>
      <c r="AD20" s="980"/>
      <c r="AE20" s="980"/>
      <c r="AF20" s="980"/>
      <c r="AG20" s="980"/>
      <c r="AH20" s="980"/>
      <c r="AI20" s="980"/>
      <c r="AJ20" s="980"/>
      <c r="AK20" s="980"/>
      <c r="AL20" s="980"/>
      <c r="AM20" s="980"/>
      <c r="AN20" s="980"/>
      <c r="AO20" s="980"/>
      <c r="AP20" s="980"/>
      <c r="AQ20" s="980"/>
      <c r="AR20" s="980"/>
      <c r="AS20" s="980"/>
      <c r="AT20" s="980"/>
      <c r="AU20" s="980"/>
      <c r="AV20" s="980"/>
      <c r="AW20" s="980"/>
      <c r="AX20" s="980"/>
      <c r="AY20" s="980"/>
      <c r="AZ20" s="980"/>
      <c r="BA20" s="980"/>
      <c r="BB20" s="980"/>
      <c r="BC20" s="980"/>
      <c r="BD20" s="980"/>
      <c r="BE20" s="980"/>
      <c r="BF20" s="980"/>
      <c r="BG20" s="980"/>
      <c r="BH20" s="980"/>
      <c r="BI20" s="980"/>
      <c r="BJ20" s="980"/>
      <c r="BK20" s="980"/>
      <c r="BL20" s="980"/>
      <c r="BM20" s="981"/>
      <c r="BN20" s="226"/>
      <c r="BO20" s="210"/>
      <c r="BP20" s="210"/>
      <c r="BQ20" s="174"/>
      <c r="BR20" s="204"/>
      <c r="BS20" s="204"/>
      <c r="BT20" s="204"/>
      <c r="BU20" s="200"/>
      <c r="BV20" s="200"/>
      <c r="BW20" s="200"/>
      <c r="BX20" s="210"/>
    </row>
    <row r="21" spans="2:92" ht="16.5" customHeight="1">
      <c r="B21" s="222"/>
      <c r="C21" s="172"/>
      <c r="D21" s="172"/>
      <c r="E21" s="1"/>
      <c r="F21" s="209"/>
      <c r="G21" s="209"/>
      <c r="H21" s="209"/>
      <c r="I21" s="210"/>
      <c r="J21" s="210"/>
      <c r="L21" s="210"/>
      <c r="M21" s="175"/>
      <c r="N21" s="175"/>
      <c r="Q21" s="175"/>
      <c r="S21" s="209"/>
      <c r="T21" s="209"/>
      <c r="U21" s="209"/>
      <c r="V21" s="210"/>
      <c r="W21" s="227" t="s">
        <v>270</v>
      </c>
      <c r="X21" s="228"/>
      <c r="Y21" s="229"/>
      <c r="Z21" s="982"/>
      <c r="AA21" s="982"/>
      <c r="AB21" s="982"/>
      <c r="AC21" s="982"/>
      <c r="AD21" s="982"/>
      <c r="AE21" s="982"/>
      <c r="AF21" s="982"/>
      <c r="AG21" s="982"/>
      <c r="AH21" s="982"/>
      <c r="AI21" s="982"/>
      <c r="AJ21" s="982"/>
      <c r="AK21" s="982"/>
      <c r="AL21" s="982"/>
      <c r="AM21" s="982"/>
      <c r="AN21" s="982"/>
      <c r="AO21" s="982"/>
      <c r="AP21" s="982"/>
      <c r="AQ21" s="982"/>
      <c r="AR21" s="982"/>
      <c r="AS21" s="982"/>
      <c r="AT21" s="982"/>
      <c r="AU21" s="982"/>
      <c r="AV21" s="982"/>
      <c r="AW21" s="982"/>
      <c r="AX21" s="982"/>
      <c r="AY21" s="982"/>
      <c r="AZ21" s="982"/>
      <c r="BA21" s="982"/>
      <c r="BB21" s="982"/>
      <c r="BC21" s="982"/>
      <c r="BD21" s="982"/>
      <c r="BE21" s="982"/>
      <c r="BF21" s="982"/>
      <c r="BG21" s="982"/>
      <c r="BH21" s="982"/>
      <c r="BI21" s="982"/>
      <c r="BJ21" s="982"/>
      <c r="BK21" s="982"/>
      <c r="BL21" s="982"/>
      <c r="BM21" s="983"/>
      <c r="BN21" s="226"/>
      <c r="BO21" s="210"/>
      <c r="BQ21" s="223"/>
      <c r="BR21" s="230"/>
      <c r="BS21" s="230"/>
      <c r="BT21" s="231"/>
      <c r="BU21" s="231"/>
      <c r="BX21" s="210"/>
    </row>
    <row r="22" spans="2:92" ht="16.5" customHeight="1">
      <c r="B22" s="222"/>
      <c r="C22" s="172"/>
      <c r="D22" s="172"/>
      <c r="E22" s="1"/>
      <c r="F22" s="209"/>
      <c r="G22" s="209"/>
      <c r="H22" s="209"/>
      <c r="I22" s="210"/>
      <c r="J22" s="210"/>
      <c r="L22" s="210"/>
      <c r="M22" s="175"/>
      <c r="N22" s="175"/>
      <c r="Q22" s="175"/>
      <c r="S22" s="209"/>
      <c r="T22" s="209"/>
      <c r="U22" s="209"/>
      <c r="V22" s="210"/>
      <c r="W22" s="232"/>
      <c r="X22" s="233"/>
      <c r="Y22" s="233"/>
      <c r="Z22" s="984"/>
      <c r="AA22" s="984"/>
      <c r="AB22" s="984"/>
      <c r="AC22" s="984"/>
      <c r="AD22" s="984"/>
      <c r="AE22" s="984"/>
      <c r="AF22" s="984"/>
      <c r="AG22" s="984"/>
      <c r="AH22" s="984"/>
      <c r="AI22" s="984"/>
      <c r="AJ22" s="984"/>
      <c r="AK22" s="984"/>
      <c r="AL22" s="984"/>
      <c r="AM22" s="984"/>
      <c r="AN22" s="984"/>
      <c r="AO22" s="984"/>
      <c r="AP22" s="984"/>
      <c r="AQ22" s="984"/>
      <c r="AR22" s="984"/>
      <c r="AS22" s="984"/>
      <c r="AT22" s="984"/>
      <c r="AU22" s="984"/>
      <c r="AV22" s="984"/>
      <c r="AW22" s="984"/>
      <c r="AX22" s="984"/>
      <c r="AY22" s="984"/>
      <c r="AZ22" s="984"/>
      <c r="BA22" s="984"/>
      <c r="BB22" s="984"/>
      <c r="BC22" s="984"/>
      <c r="BD22" s="984"/>
      <c r="BE22" s="984"/>
      <c r="BF22" s="984"/>
      <c r="BG22" s="984"/>
      <c r="BH22" s="984"/>
      <c r="BI22" s="984"/>
      <c r="BJ22" s="984"/>
      <c r="BK22" s="984"/>
      <c r="BL22" s="984"/>
      <c r="BM22" s="985"/>
      <c r="BN22" s="226"/>
      <c r="BO22" s="204"/>
      <c r="BQ22" s="223"/>
      <c r="BR22" s="230"/>
      <c r="BS22" s="230"/>
      <c r="BT22" s="231"/>
      <c r="BU22" s="231"/>
      <c r="BX22" s="210"/>
    </row>
    <row r="23" spans="2:92" ht="12" customHeight="1">
      <c r="B23" s="222"/>
      <c r="C23" s="172"/>
      <c r="D23" s="172"/>
      <c r="E23" s="1"/>
      <c r="F23" s="209"/>
      <c r="G23" s="209"/>
      <c r="H23" s="209"/>
      <c r="I23" s="210"/>
      <c r="J23" s="210"/>
      <c r="L23" s="210"/>
      <c r="M23" s="175"/>
      <c r="N23" s="175"/>
      <c r="Q23" s="175"/>
      <c r="S23" s="209"/>
      <c r="T23" s="209"/>
      <c r="U23" s="209"/>
      <c r="V23" s="210"/>
      <c r="W23" s="234"/>
      <c r="X23" s="235"/>
      <c r="Y23" s="235"/>
      <c r="Z23" s="236"/>
      <c r="AA23" s="237"/>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26"/>
      <c r="BO23" s="204"/>
      <c r="BQ23" s="223"/>
      <c r="BR23" s="230"/>
      <c r="BS23" s="230"/>
      <c r="BT23" s="231"/>
      <c r="BU23" s="231"/>
      <c r="BX23" s="210"/>
    </row>
    <row r="24" spans="2:92" ht="21" customHeight="1">
      <c r="B24" s="222"/>
      <c r="C24" s="238"/>
      <c r="D24" s="986" t="s">
        <v>271</v>
      </c>
      <c r="E24" s="986"/>
      <c r="F24" s="986"/>
      <c r="G24" s="986"/>
      <c r="H24" s="986"/>
      <c r="I24" s="986"/>
      <c r="J24" s="986"/>
      <c r="K24" s="986"/>
      <c r="L24" s="986"/>
      <c r="M24" s="986"/>
      <c r="N24" s="986"/>
      <c r="O24" s="986"/>
      <c r="P24" s="986"/>
      <c r="Q24" s="986"/>
      <c r="R24" s="986"/>
      <c r="S24" s="986"/>
      <c r="T24" s="986"/>
      <c r="U24" s="986"/>
      <c r="V24" s="986"/>
      <c r="W24" s="986"/>
      <c r="X24" s="986"/>
      <c r="Y24" s="986"/>
      <c r="Z24" s="986"/>
      <c r="AA24" s="986"/>
      <c r="AB24" s="986"/>
      <c r="AC24" s="986"/>
      <c r="AD24" s="986"/>
      <c r="AE24" s="986"/>
      <c r="AF24" s="986"/>
      <c r="AG24" s="239"/>
      <c r="AH24" s="210"/>
      <c r="AI24" s="240"/>
      <c r="AJ24" s="987" t="s">
        <v>272</v>
      </c>
      <c r="AK24" s="987"/>
      <c r="AL24" s="987"/>
      <c r="AM24" s="987"/>
      <c r="AN24" s="987"/>
      <c r="AO24" s="987"/>
      <c r="AP24" s="987"/>
      <c r="AQ24" s="987"/>
      <c r="AR24" s="987"/>
      <c r="AS24" s="987"/>
      <c r="AT24" s="987"/>
      <c r="AU24" s="987"/>
      <c r="AV24" s="987"/>
      <c r="AW24" s="987"/>
      <c r="AX24" s="987"/>
      <c r="AY24" s="987"/>
      <c r="AZ24" s="987"/>
      <c r="BA24" s="987"/>
      <c r="BB24" s="987"/>
      <c r="BC24" s="987"/>
      <c r="BD24" s="987"/>
      <c r="BE24" s="987"/>
      <c r="BF24" s="987"/>
      <c r="BG24" s="987"/>
      <c r="BH24" s="987"/>
      <c r="BI24" s="987"/>
      <c r="BJ24" s="987"/>
      <c r="BK24" s="987"/>
      <c r="BL24" s="987"/>
      <c r="BM24" s="241"/>
      <c r="BN24" s="226"/>
      <c r="BO24" s="204"/>
      <c r="BQ24" s="223"/>
      <c r="BR24" s="230"/>
      <c r="BS24" s="230"/>
      <c r="BT24" s="231"/>
      <c r="BU24" s="231"/>
    </row>
    <row r="25" spans="2:92" ht="21" customHeight="1">
      <c r="B25" s="222"/>
      <c r="C25" s="242"/>
      <c r="D25" s="988" t="s">
        <v>273</v>
      </c>
      <c r="E25" s="988"/>
      <c r="F25" s="988"/>
      <c r="G25" s="988"/>
      <c r="H25" s="988"/>
      <c r="I25" s="243" t="s">
        <v>274</v>
      </c>
      <c r="J25" s="243"/>
      <c r="K25" s="243"/>
      <c r="L25" s="243"/>
      <c r="M25" s="243" t="s">
        <v>275</v>
      </c>
      <c r="N25" s="243"/>
      <c r="O25" s="243"/>
      <c r="P25" s="243"/>
      <c r="Q25" s="2"/>
      <c r="R25" s="244"/>
      <c r="S25" s="244"/>
      <c r="T25" s="988" t="s">
        <v>276</v>
      </c>
      <c r="U25" s="988"/>
      <c r="V25" s="988"/>
      <c r="W25" s="988"/>
      <c r="X25" s="988"/>
      <c r="Y25" s="243" t="s">
        <v>274</v>
      </c>
      <c r="Z25" s="243"/>
      <c r="AA25" s="243"/>
      <c r="AB25" s="243"/>
      <c r="AC25" s="243" t="s">
        <v>275</v>
      </c>
      <c r="AD25" s="243"/>
      <c r="AE25" s="243"/>
      <c r="AF25" s="243"/>
      <c r="AG25" s="245"/>
      <c r="AH25" s="244"/>
      <c r="AI25" s="246"/>
      <c r="AJ25" s="988" t="s">
        <v>277</v>
      </c>
      <c r="AK25" s="988"/>
      <c r="AL25" s="988"/>
      <c r="AM25" s="988"/>
      <c r="AN25" s="988"/>
      <c r="AO25" s="243" t="s">
        <v>274</v>
      </c>
      <c r="AP25" s="243"/>
      <c r="AQ25" s="243"/>
      <c r="AR25" s="243"/>
      <c r="AS25" s="243" t="s">
        <v>275</v>
      </c>
      <c r="AT25" s="243"/>
      <c r="AU25" s="243"/>
      <c r="AV25" s="243"/>
      <c r="AW25" s="247"/>
      <c r="AX25" s="244"/>
      <c r="AY25" s="248"/>
      <c r="AZ25" s="988" t="s">
        <v>278</v>
      </c>
      <c r="BA25" s="988"/>
      <c r="BB25" s="988"/>
      <c r="BC25" s="988"/>
      <c r="BD25" s="988"/>
      <c r="BE25" s="243" t="s">
        <v>274</v>
      </c>
      <c r="BF25" s="243"/>
      <c r="BG25" s="243"/>
      <c r="BH25" s="243"/>
      <c r="BI25" s="243" t="s">
        <v>275</v>
      </c>
      <c r="BJ25" s="243"/>
      <c r="BK25" s="243"/>
      <c r="BL25" s="243"/>
      <c r="BM25" s="249"/>
      <c r="BN25" s="250"/>
      <c r="BO25" s="210"/>
      <c r="BQ25" s="223"/>
      <c r="BR25" s="230"/>
      <c r="BS25" s="230"/>
      <c r="BT25" s="231"/>
      <c r="BU25" s="231"/>
      <c r="BV25" s="247"/>
      <c r="BW25" s="247"/>
      <c r="BX25" s="247"/>
      <c r="BY25" s="247"/>
      <c r="CA25" s="247"/>
      <c r="CB25" s="247"/>
      <c r="CC25" s="247"/>
      <c r="CD25" s="247"/>
      <c r="CF25" s="247"/>
      <c r="CG25" s="247"/>
      <c r="CH25" s="247"/>
      <c r="CI25" s="247"/>
      <c r="CK25" s="247"/>
      <c r="CL25" s="247"/>
      <c r="CM25" s="247"/>
      <c r="CN25" s="247"/>
    </row>
    <row r="26" spans="2:92" ht="21" customHeight="1">
      <c r="B26" s="222"/>
      <c r="C26" s="242"/>
      <c r="D26" s="988" t="s">
        <v>279</v>
      </c>
      <c r="E26" s="988"/>
      <c r="F26" s="988"/>
      <c r="G26" s="988"/>
      <c r="H26" s="988"/>
      <c r="I26" s="990">
        <f>(ROUNDDOWN(M26/40,1))</f>
        <v>0</v>
      </c>
      <c r="J26" s="990"/>
      <c r="K26" s="990"/>
      <c r="L26" s="990"/>
      <c r="M26" s="990">
        <f>((((ROUNDDOWN($BE$9/12,1))*40)))*-1</f>
        <v>0</v>
      </c>
      <c r="N26" s="990"/>
      <c r="O26" s="990"/>
      <c r="P26" s="990"/>
      <c r="Q26" s="2"/>
      <c r="R26" s="244"/>
      <c r="S26" s="244"/>
      <c r="T26" s="988" t="s">
        <v>279</v>
      </c>
      <c r="U26" s="988"/>
      <c r="V26" s="988"/>
      <c r="W26" s="988"/>
      <c r="X26" s="988"/>
      <c r="Y26" s="990">
        <f>(ROUNDDOWN(AC26/40,1))</f>
        <v>0</v>
      </c>
      <c r="Z26" s="990"/>
      <c r="AA26" s="990"/>
      <c r="AB26" s="990"/>
      <c r="AC26" s="990">
        <f>((((ROUNDDOWN($BE$9/30,1))*40)))*-1</f>
        <v>0</v>
      </c>
      <c r="AD26" s="990"/>
      <c r="AE26" s="990"/>
      <c r="AF26" s="990"/>
      <c r="AG26" s="245"/>
      <c r="AH26" s="244"/>
      <c r="AI26" s="246"/>
      <c r="AJ26" s="988" t="s">
        <v>279</v>
      </c>
      <c r="AK26" s="988"/>
      <c r="AL26" s="988"/>
      <c r="AM26" s="988"/>
      <c r="AN26" s="988"/>
      <c r="AO26" s="990">
        <f>(ROUNDDOWN(AS26/40,1))</f>
        <v>0</v>
      </c>
      <c r="AP26" s="990"/>
      <c r="AQ26" s="990"/>
      <c r="AR26" s="990"/>
      <c r="AS26" s="990">
        <f>((((ROUNDDOWN($BE$9/7.5,1))*40)))*-1</f>
        <v>0</v>
      </c>
      <c r="AT26" s="990"/>
      <c r="AU26" s="990"/>
      <c r="AV26" s="990"/>
      <c r="AW26" s="251"/>
      <c r="AX26" s="244"/>
      <c r="AY26" s="248"/>
      <c r="AZ26" s="988" t="s">
        <v>279</v>
      </c>
      <c r="BA26" s="988"/>
      <c r="BB26" s="988"/>
      <c r="BC26" s="988"/>
      <c r="BD26" s="988"/>
      <c r="BE26" s="990">
        <f>(ROUNDDOWN(BI26/40,1))</f>
        <v>0</v>
      </c>
      <c r="BF26" s="990"/>
      <c r="BG26" s="990"/>
      <c r="BH26" s="990"/>
      <c r="BI26" s="991">
        <f>((((ROUNDDOWN($BE$9/20,1))*40)))*-1</f>
        <v>0</v>
      </c>
      <c r="BJ26" s="992"/>
      <c r="BK26" s="992"/>
      <c r="BL26" s="993"/>
      <c r="BM26" s="249"/>
      <c r="BN26" s="250"/>
      <c r="BO26" s="210"/>
      <c r="BQ26" s="223"/>
      <c r="BR26" s="230"/>
      <c r="BS26" s="230"/>
      <c r="BT26" s="231"/>
      <c r="BU26" s="231"/>
      <c r="BV26" s="252"/>
      <c r="BW26" s="252"/>
      <c r="BX26" s="252"/>
      <c r="BY26" s="252"/>
      <c r="CA26" s="252"/>
      <c r="CB26" s="252"/>
      <c r="CC26" s="252"/>
      <c r="CD26" s="252"/>
      <c r="CF26" s="252"/>
      <c r="CG26" s="252"/>
      <c r="CH26" s="252"/>
      <c r="CI26" s="252"/>
      <c r="CK26" s="252"/>
      <c r="CL26" s="252"/>
      <c r="CM26" s="252"/>
      <c r="CN26" s="252"/>
    </row>
    <row r="27" spans="2:92" ht="21" customHeight="1">
      <c r="B27" s="222"/>
      <c r="C27" s="242"/>
      <c r="D27" s="994" t="s">
        <v>280</v>
      </c>
      <c r="E27" s="995"/>
      <c r="F27" s="995"/>
      <c r="G27" s="995"/>
      <c r="H27" s="996"/>
      <c r="I27" s="990">
        <f>(ROUNDDOWN(M27/40,1))</f>
        <v>0</v>
      </c>
      <c r="J27" s="990"/>
      <c r="K27" s="990"/>
      <c r="L27" s="990"/>
      <c r="M27" s="991">
        <f>($AL$17-$AI$17)*-1</f>
        <v>0</v>
      </c>
      <c r="N27" s="992"/>
      <c r="O27" s="992"/>
      <c r="P27" s="993"/>
      <c r="Q27" s="2"/>
      <c r="R27" s="244"/>
      <c r="S27" s="244"/>
      <c r="T27" s="994" t="s">
        <v>280</v>
      </c>
      <c r="U27" s="995"/>
      <c r="V27" s="995"/>
      <c r="W27" s="995"/>
      <c r="X27" s="996"/>
      <c r="Y27" s="990">
        <f>(ROUNDDOWN(AC27/40,1))</f>
        <v>0</v>
      </c>
      <c r="Z27" s="990"/>
      <c r="AA27" s="990"/>
      <c r="AB27" s="990"/>
      <c r="AC27" s="991">
        <f>($AL$17-$AI$17)*-1</f>
        <v>0</v>
      </c>
      <c r="AD27" s="992"/>
      <c r="AE27" s="992"/>
      <c r="AF27" s="993"/>
      <c r="AG27" s="245"/>
      <c r="AH27" s="244"/>
      <c r="AI27" s="246"/>
      <c r="AJ27" s="994" t="s">
        <v>280</v>
      </c>
      <c r="AK27" s="995"/>
      <c r="AL27" s="995"/>
      <c r="AM27" s="995"/>
      <c r="AN27" s="996"/>
      <c r="AO27" s="990">
        <f>(ROUNDDOWN(AS27/40,1))</f>
        <v>0</v>
      </c>
      <c r="AP27" s="990"/>
      <c r="AQ27" s="990"/>
      <c r="AR27" s="990"/>
      <c r="AS27" s="991">
        <f>($AL$17-$AI$17)*-1</f>
        <v>0</v>
      </c>
      <c r="AT27" s="992"/>
      <c r="AU27" s="992"/>
      <c r="AV27" s="993"/>
      <c r="AW27" s="251"/>
      <c r="AX27" s="244"/>
      <c r="AY27" s="248"/>
      <c r="AZ27" s="994" t="s">
        <v>280</v>
      </c>
      <c r="BA27" s="995"/>
      <c r="BB27" s="995"/>
      <c r="BC27" s="995"/>
      <c r="BD27" s="996"/>
      <c r="BE27" s="990">
        <f>(ROUNDDOWN(BI27/40,1))</f>
        <v>0</v>
      </c>
      <c r="BF27" s="990"/>
      <c r="BG27" s="990"/>
      <c r="BH27" s="990"/>
      <c r="BI27" s="991">
        <f>($AL$17-$AI$17)*-1</f>
        <v>0</v>
      </c>
      <c r="BJ27" s="992"/>
      <c r="BK27" s="992"/>
      <c r="BL27" s="993"/>
      <c r="BM27" s="249"/>
      <c r="BN27" s="250"/>
      <c r="BO27" s="210"/>
      <c r="BQ27" s="223"/>
      <c r="BR27" s="230"/>
      <c r="BS27" s="230"/>
      <c r="BT27" s="231"/>
      <c r="BU27" s="231"/>
      <c r="BV27" s="252"/>
      <c r="BW27" s="252"/>
      <c r="BX27" s="252"/>
      <c r="BY27" s="252"/>
      <c r="CA27" s="252"/>
      <c r="CB27" s="252"/>
      <c r="CC27" s="252"/>
      <c r="CD27" s="252"/>
      <c r="CF27" s="252"/>
      <c r="CG27" s="252"/>
      <c r="CH27" s="252"/>
      <c r="CI27" s="252"/>
      <c r="CK27" s="252"/>
      <c r="CL27" s="252"/>
      <c r="CM27" s="252"/>
      <c r="CN27" s="252"/>
    </row>
    <row r="28" spans="2:92" ht="21" customHeight="1" thickBot="1">
      <c r="B28" s="222"/>
      <c r="C28" s="242"/>
      <c r="D28" s="997" t="s">
        <v>281</v>
      </c>
      <c r="E28" s="997"/>
      <c r="F28" s="997"/>
      <c r="G28" s="997"/>
      <c r="H28" s="997"/>
      <c r="I28" s="998">
        <f>(ROUNDDOWN(M28/40,1))</f>
        <v>0</v>
      </c>
      <c r="J28" s="998"/>
      <c r="K28" s="998"/>
      <c r="L28" s="998"/>
      <c r="M28" s="999">
        <f>$BB$73</f>
        <v>0</v>
      </c>
      <c r="N28" s="1000"/>
      <c r="O28" s="1000"/>
      <c r="P28" s="1001"/>
      <c r="Q28" s="2"/>
      <c r="R28" s="244"/>
      <c r="S28" s="244"/>
      <c r="T28" s="997" t="s">
        <v>281</v>
      </c>
      <c r="U28" s="997"/>
      <c r="V28" s="997"/>
      <c r="W28" s="997"/>
      <c r="X28" s="997"/>
      <c r="Y28" s="998">
        <f>(ROUNDDOWN(AC28/40,1))</f>
        <v>0</v>
      </c>
      <c r="Z28" s="998"/>
      <c r="AA28" s="998"/>
      <c r="AB28" s="998"/>
      <c r="AC28" s="999">
        <f>$BB$73</f>
        <v>0</v>
      </c>
      <c r="AD28" s="1000"/>
      <c r="AE28" s="1000"/>
      <c r="AF28" s="1001"/>
      <c r="AG28" s="245"/>
      <c r="AH28" s="244"/>
      <c r="AI28" s="246"/>
      <c r="AJ28" s="997" t="s">
        <v>281</v>
      </c>
      <c r="AK28" s="997"/>
      <c r="AL28" s="997"/>
      <c r="AM28" s="997"/>
      <c r="AN28" s="997"/>
      <c r="AO28" s="998">
        <f>(ROUNDDOWN(AS28/40,1))</f>
        <v>0</v>
      </c>
      <c r="AP28" s="998"/>
      <c r="AQ28" s="998"/>
      <c r="AR28" s="998"/>
      <c r="AS28" s="999">
        <f>$BB$73</f>
        <v>0</v>
      </c>
      <c r="AT28" s="1000"/>
      <c r="AU28" s="1000"/>
      <c r="AV28" s="1001"/>
      <c r="AW28" s="251"/>
      <c r="AX28" s="244"/>
      <c r="AY28" s="248"/>
      <c r="AZ28" s="997" t="s">
        <v>281</v>
      </c>
      <c r="BA28" s="997"/>
      <c r="BB28" s="997"/>
      <c r="BC28" s="997"/>
      <c r="BD28" s="997"/>
      <c r="BE28" s="1002">
        <f>(ROUNDDOWN(BI28/40,1))</f>
        <v>0</v>
      </c>
      <c r="BF28" s="1002"/>
      <c r="BG28" s="1002"/>
      <c r="BH28" s="1002"/>
      <c r="BI28" s="999">
        <f>$BB$73</f>
        <v>0</v>
      </c>
      <c r="BJ28" s="1000"/>
      <c r="BK28" s="1000"/>
      <c r="BL28" s="1001"/>
      <c r="BM28" s="249"/>
      <c r="BN28" s="250"/>
      <c r="BO28" s="210"/>
      <c r="BV28" s="251"/>
      <c r="BW28" s="251"/>
      <c r="BX28" s="251"/>
      <c r="BY28" s="251"/>
      <c r="CA28" s="251"/>
      <c r="CB28" s="251"/>
      <c r="CC28" s="251"/>
      <c r="CD28" s="251"/>
      <c r="CF28" s="251"/>
      <c r="CG28" s="251"/>
      <c r="CH28" s="251"/>
      <c r="CI28" s="251"/>
      <c r="CK28" s="251"/>
      <c r="CL28" s="251"/>
      <c r="CM28" s="251"/>
      <c r="CN28" s="251"/>
    </row>
    <row r="29" spans="2:92" ht="30.75" customHeight="1" thickTop="1">
      <c r="B29" s="222"/>
      <c r="C29" s="242"/>
      <c r="D29" s="1003" t="s">
        <v>282</v>
      </c>
      <c r="E29" s="1004"/>
      <c r="F29" s="1004"/>
      <c r="G29" s="1004"/>
      <c r="H29" s="1004"/>
      <c r="I29" s="1006">
        <f>SUM(I26:L28)</f>
        <v>0</v>
      </c>
      <c r="J29" s="1006"/>
      <c r="K29" s="1006"/>
      <c r="L29" s="1006"/>
      <c r="M29" s="1006">
        <f>SUM(M26:P28)</f>
        <v>0</v>
      </c>
      <c r="N29" s="1006"/>
      <c r="O29" s="1006"/>
      <c r="P29" s="1006"/>
      <c r="Q29" s="244"/>
      <c r="R29" s="244"/>
      <c r="S29" s="244"/>
      <c r="T29" s="1003" t="s">
        <v>282</v>
      </c>
      <c r="U29" s="1004"/>
      <c r="V29" s="1004"/>
      <c r="W29" s="1004"/>
      <c r="X29" s="1004"/>
      <c r="Y29" s="1006">
        <f>SUM(Y26:AB28)</f>
        <v>0</v>
      </c>
      <c r="Z29" s="1006"/>
      <c r="AA29" s="1006"/>
      <c r="AB29" s="1006"/>
      <c r="AC29" s="1006">
        <f>SUM(AC26:AF28)</f>
        <v>0</v>
      </c>
      <c r="AD29" s="1006"/>
      <c r="AE29" s="1006"/>
      <c r="AF29" s="1006"/>
      <c r="AG29" s="245"/>
      <c r="AH29" s="244"/>
      <c r="AI29" s="246"/>
      <c r="AJ29" s="1003" t="s">
        <v>283</v>
      </c>
      <c r="AK29" s="1004"/>
      <c r="AL29" s="1004"/>
      <c r="AM29" s="1004"/>
      <c r="AN29" s="1004"/>
      <c r="AO29" s="1005">
        <f>SUM(AO26:AR28)</f>
        <v>0</v>
      </c>
      <c r="AP29" s="1005"/>
      <c r="AQ29" s="1005"/>
      <c r="AR29" s="1005"/>
      <c r="AS29" s="1006">
        <f>SUM(AS26:AV28)</f>
        <v>0</v>
      </c>
      <c r="AT29" s="1006"/>
      <c r="AU29" s="1006"/>
      <c r="AV29" s="1006"/>
      <c r="AW29" s="251"/>
      <c r="AX29" s="244"/>
      <c r="AY29" s="248"/>
      <c r="AZ29" s="1003" t="s">
        <v>283</v>
      </c>
      <c r="BA29" s="1004"/>
      <c r="BB29" s="1004"/>
      <c r="BC29" s="1004"/>
      <c r="BD29" s="1004"/>
      <c r="BE29" s="1005">
        <f>SUM(BE26:BH28)</f>
        <v>0</v>
      </c>
      <c r="BF29" s="1005"/>
      <c r="BG29" s="1005"/>
      <c r="BH29" s="1005"/>
      <c r="BI29" s="1006">
        <f>SUM(BI26:BL28)</f>
        <v>0</v>
      </c>
      <c r="BJ29" s="1006"/>
      <c r="BK29" s="1006"/>
      <c r="BL29" s="1006"/>
      <c r="BM29" s="249"/>
      <c r="BN29" s="250"/>
      <c r="BO29" s="210"/>
      <c r="BQ29" s="223"/>
      <c r="BR29" s="230"/>
      <c r="BS29" s="230"/>
      <c r="BT29" s="231"/>
      <c r="BU29" s="231"/>
      <c r="BV29" s="253"/>
      <c r="BW29" s="253"/>
      <c r="BX29" s="253"/>
      <c r="BY29" s="253"/>
      <c r="CA29" s="253"/>
      <c r="CB29" s="253"/>
      <c r="CC29" s="253"/>
      <c r="CD29" s="253"/>
      <c r="CF29" s="253"/>
      <c r="CG29" s="253"/>
      <c r="CH29" s="253"/>
      <c r="CI29" s="253"/>
      <c r="CK29" s="253"/>
      <c r="CL29" s="253"/>
      <c r="CM29" s="253"/>
      <c r="CN29" s="253"/>
    </row>
    <row r="30" spans="2:92" ht="20.25" customHeight="1">
      <c r="B30" s="222"/>
      <c r="C30" s="242"/>
      <c r="D30" s="254"/>
      <c r="E30" s="254"/>
      <c r="F30" s="254"/>
      <c r="G30" s="254"/>
      <c r="H30" s="254"/>
      <c r="I30" s="255"/>
      <c r="J30" s="255"/>
      <c r="K30" s="255"/>
      <c r="L30" s="255"/>
      <c r="M30" s="255"/>
      <c r="N30" s="255"/>
      <c r="O30" s="255"/>
      <c r="P30" s="255"/>
      <c r="Q30" s="175"/>
      <c r="R30" s="175"/>
      <c r="S30" s="175"/>
      <c r="T30" s="254"/>
      <c r="U30" s="254"/>
      <c r="V30" s="254"/>
      <c r="W30" s="254"/>
      <c r="X30" s="254"/>
      <c r="Y30" s="255"/>
      <c r="Z30" s="255"/>
      <c r="AA30" s="255"/>
      <c r="AB30" s="255"/>
      <c r="AC30" s="255"/>
      <c r="AD30" s="255"/>
      <c r="AE30" s="255"/>
      <c r="AF30" s="255"/>
      <c r="AG30" s="256"/>
      <c r="AH30" s="175"/>
      <c r="AI30" s="257"/>
      <c r="AJ30" s="254"/>
      <c r="AK30" s="254"/>
      <c r="AL30" s="254"/>
      <c r="AM30" s="254"/>
      <c r="AN30" s="254"/>
      <c r="AO30" s="255"/>
      <c r="AP30" s="255"/>
      <c r="AQ30" s="255"/>
      <c r="AR30" s="255"/>
      <c r="AS30" s="255"/>
      <c r="AT30" s="255"/>
      <c r="AU30" s="255"/>
      <c r="AV30" s="255"/>
      <c r="AW30" s="209"/>
      <c r="AX30" s="175"/>
      <c r="AY30" s="191"/>
      <c r="AZ30" s="254"/>
      <c r="BA30" s="254"/>
      <c r="BB30" s="254"/>
      <c r="BC30" s="254"/>
      <c r="BD30" s="254"/>
      <c r="BE30" s="255"/>
      <c r="BF30" s="255"/>
      <c r="BG30" s="255"/>
      <c r="BH30" s="255"/>
      <c r="BI30" s="255"/>
      <c r="BJ30" s="255"/>
      <c r="BK30" s="255"/>
      <c r="BL30" s="255"/>
      <c r="BM30" s="249"/>
      <c r="BN30" s="250"/>
      <c r="BO30" s="210"/>
      <c r="BQ30" s="223"/>
      <c r="BR30" s="230"/>
      <c r="BS30" s="230"/>
      <c r="BT30" s="231"/>
      <c r="BU30" s="231"/>
      <c r="BX30" s="210"/>
    </row>
    <row r="31" spans="2:92" ht="20.25" customHeight="1">
      <c r="B31" s="222"/>
      <c r="C31" s="242"/>
      <c r="D31" s="254"/>
      <c r="E31" s="254"/>
      <c r="F31" s="254"/>
      <c r="G31" s="254"/>
      <c r="H31" s="254"/>
      <c r="I31" s="255"/>
      <c r="J31" s="255"/>
      <c r="K31" s="1007" t="s">
        <v>284</v>
      </c>
      <c r="L31" s="1008"/>
      <c r="M31" s="1008"/>
      <c r="N31" s="1010" t="str">
        <f>IF(OR($BE$9&gt;0,),IF(AND(OR($D$5="○",$D$6="○"),$I$29&gt;=0),"可",IF(AND(OR($D$5="○",$D$6="○"),$I$29&lt;0),"不可","")),"")</f>
        <v/>
      </c>
      <c r="O31" s="1011"/>
      <c r="P31" s="1012"/>
      <c r="Q31" s="175"/>
      <c r="R31" s="175"/>
      <c r="S31" s="175"/>
      <c r="T31" s="254"/>
      <c r="U31" s="254"/>
      <c r="V31" s="254"/>
      <c r="W31" s="254"/>
      <c r="X31" s="254"/>
      <c r="Y31" s="255"/>
      <c r="Z31" s="255"/>
      <c r="AA31" s="1007" t="s">
        <v>285</v>
      </c>
      <c r="AB31" s="1008"/>
      <c r="AC31" s="1009"/>
      <c r="AD31" s="1010" t="str">
        <f>IF(OR($BE$9&gt;0,),IF(AND(OR($D$5="○",$D$6="○"),$Y$29&gt;=0),"可",IF(AND(OR($D$5="○",$D$6="○"),$Y$29&lt;0),"不可","")),"")</f>
        <v/>
      </c>
      <c r="AE31" s="1011"/>
      <c r="AF31" s="1012"/>
      <c r="AG31" s="256"/>
      <c r="AH31" s="175"/>
      <c r="AI31" s="257"/>
      <c r="AJ31" s="254"/>
      <c r="AK31" s="254"/>
      <c r="AL31" s="254"/>
      <c r="AM31" s="254"/>
      <c r="AN31" s="254"/>
      <c r="AO31" s="255"/>
      <c r="AP31" s="255"/>
      <c r="AQ31" s="1007" t="s">
        <v>286</v>
      </c>
      <c r="AR31" s="1008"/>
      <c r="AS31" s="1009"/>
      <c r="AT31" s="1010" t="str">
        <f>IF(OR($BE$9&gt;0,),IF(AND(OR($D$7="○"),$AO$29&gt;=0),"可",IF(AND(OR($D$7="○"),$AO$29&lt;0),"不可","")),"")</f>
        <v/>
      </c>
      <c r="AU31" s="1011"/>
      <c r="AV31" s="1012"/>
      <c r="AW31" s="209"/>
      <c r="AX31" s="175"/>
      <c r="AY31" s="191"/>
      <c r="AZ31" s="254"/>
      <c r="BA31" s="254"/>
      <c r="BB31" s="254"/>
      <c r="BC31" s="254"/>
      <c r="BD31" s="254"/>
      <c r="BE31" s="255"/>
      <c r="BF31" s="255"/>
      <c r="BG31" s="1007" t="s">
        <v>287</v>
      </c>
      <c r="BH31" s="1008"/>
      <c r="BI31" s="1009"/>
      <c r="BJ31" s="1010" t="str">
        <f>IF(OR($BE$9&gt;0,),IF(AND(OR($D$7="○"),$BE$29&gt;=0),"可",IF(AND(OR($D$7="○"),$BE$29&lt;0),"不可","")),"")</f>
        <v/>
      </c>
      <c r="BK31" s="1011"/>
      <c r="BL31" s="1012"/>
      <c r="BM31" s="249"/>
      <c r="BN31" s="250"/>
      <c r="BO31" s="210"/>
      <c r="BQ31" s="223"/>
      <c r="BR31" s="230"/>
      <c r="BS31" s="230"/>
      <c r="BT31" s="231"/>
      <c r="BU31" s="231"/>
      <c r="BX31" s="210"/>
    </row>
    <row r="32" spans="2:92" ht="20.25" customHeight="1">
      <c r="B32" s="222"/>
      <c r="C32" s="258"/>
      <c r="D32" s="259"/>
      <c r="E32" s="259"/>
      <c r="F32" s="259"/>
      <c r="G32" s="259"/>
      <c r="H32" s="259"/>
      <c r="I32" s="260"/>
      <c r="J32" s="260"/>
      <c r="K32" s="260"/>
      <c r="L32" s="260"/>
      <c r="M32" s="260"/>
      <c r="N32" s="260"/>
      <c r="O32" s="260"/>
      <c r="P32" s="260"/>
      <c r="Q32" s="261"/>
      <c r="R32" s="261"/>
      <c r="S32" s="261"/>
      <c r="T32" s="259"/>
      <c r="U32" s="259"/>
      <c r="V32" s="259"/>
      <c r="W32" s="259"/>
      <c r="X32" s="259"/>
      <c r="Y32" s="260"/>
      <c r="Z32" s="260"/>
      <c r="AA32" s="260"/>
      <c r="AB32" s="260"/>
      <c r="AC32" s="260"/>
      <c r="AD32" s="260"/>
      <c r="AE32" s="260"/>
      <c r="AF32" s="260"/>
      <c r="AG32" s="262"/>
      <c r="AH32" s="175"/>
      <c r="AI32" s="263"/>
      <c r="AJ32" s="259"/>
      <c r="AK32" s="259"/>
      <c r="AL32" s="259"/>
      <c r="AM32" s="259"/>
      <c r="AN32" s="259"/>
      <c r="AO32" s="260"/>
      <c r="AP32" s="260"/>
      <c r="AQ32" s="260"/>
      <c r="AR32" s="260"/>
      <c r="AS32" s="260"/>
      <c r="AT32" s="260"/>
      <c r="AU32" s="260"/>
      <c r="AV32" s="260"/>
      <c r="AW32" s="264"/>
      <c r="AX32" s="261"/>
      <c r="AY32" s="265"/>
      <c r="AZ32" s="259"/>
      <c r="BA32" s="259"/>
      <c r="BB32" s="259"/>
      <c r="BC32" s="259"/>
      <c r="BD32" s="259"/>
      <c r="BE32" s="260"/>
      <c r="BF32" s="260"/>
      <c r="BG32" s="260"/>
      <c r="BH32" s="260"/>
      <c r="BI32" s="260"/>
      <c r="BJ32" s="260"/>
      <c r="BK32" s="260"/>
      <c r="BL32" s="260"/>
      <c r="BM32" s="266"/>
      <c r="BN32" s="250"/>
      <c r="BO32" s="210"/>
      <c r="BQ32" s="223"/>
      <c r="BR32" s="230"/>
      <c r="BS32" s="230"/>
      <c r="BT32" s="231"/>
      <c r="BU32" s="231"/>
      <c r="BX32" s="210"/>
    </row>
    <row r="33" spans="2:96" ht="20.25" customHeight="1" thickBot="1">
      <c r="B33" s="267"/>
      <c r="C33" s="268"/>
      <c r="D33" s="269"/>
      <c r="E33" s="269"/>
      <c r="F33" s="269"/>
      <c r="G33" s="269"/>
      <c r="H33" s="269"/>
      <c r="I33" s="270"/>
      <c r="J33" s="270"/>
      <c r="K33" s="270"/>
      <c r="L33" s="270"/>
      <c r="M33" s="270"/>
      <c r="N33" s="270"/>
      <c r="O33" s="270"/>
      <c r="P33" s="270"/>
      <c r="Q33" s="271"/>
      <c r="R33" s="271"/>
      <c r="S33" s="271"/>
      <c r="T33" s="269"/>
      <c r="U33" s="269"/>
      <c r="V33" s="269"/>
      <c r="W33" s="269"/>
      <c r="X33" s="269"/>
      <c r="Y33" s="270"/>
      <c r="Z33" s="270"/>
      <c r="AA33" s="270"/>
      <c r="AB33" s="270"/>
      <c r="AC33" s="270"/>
      <c r="AD33" s="270"/>
      <c r="AE33" s="270"/>
      <c r="AF33" s="270"/>
      <c r="AG33" s="271"/>
      <c r="AH33" s="271"/>
      <c r="AI33" s="271"/>
      <c r="AJ33" s="269"/>
      <c r="AK33" s="269"/>
      <c r="AL33" s="269"/>
      <c r="AM33" s="269"/>
      <c r="AN33" s="269"/>
      <c r="AO33" s="270"/>
      <c r="AP33" s="270"/>
      <c r="AQ33" s="270"/>
      <c r="AR33" s="270"/>
      <c r="AS33" s="270"/>
      <c r="AT33" s="270"/>
      <c r="AU33" s="270"/>
      <c r="AV33" s="270"/>
      <c r="AW33" s="272"/>
      <c r="AX33" s="271"/>
      <c r="AY33" s="273"/>
      <c r="AZ33" s="269"/>
      <c r="BA33" s="269"/>
      <c r="BB33" s="269"/>
      <c r="BC33" s="269"/>
      <c r="BD33" s="269"/>
      <c r="BE33" s="270"/>
      <c r="BF33" s="270"/>
      <c r="BG33" s="270"/>
      <c r="BH33" s="270"/>
      <c r="BI33" s="270"/>
      <c r="BJ33" s="270"/>
      <c r="BK33" s="270"/>
      <c r="BL33" s="270"/>
      <c r="BM33" s="274"/>
      <c r="BN33" s="275"/>
      <c r="BO33" s="204"/>
      <c r="BQ33" s="223"/>
      <c r="BR33" s="230"/>
      <c r="BS33" s="230"/>
      <c r="BT33" s="231"/>
      <c r="BU33" s="231"/>
      <c r="BX33" s="210"/>
    </row>
    <row r="34" spans="2:96" ht="21" customHeight="1" thickBot="1">
      <c r="B34" s="180" t="s">
        <v>288</v>
      </c>
      <c r="D34" s="234"/>
      <c r="E34" s="234"/>
      <c r="F34" s="234"/>
      <c r="G34" s="234"/>
      <c r="H34" s="234"/>
      <c r="I34" s="234"/>
      <c r="J34" s="234"/>
      <c r="K34" s="234"/>
      <c r="L34" s="234"/>
      <c r="M34" s="234"/>
      <c r="N34" s="234"/>
      <c r="O34" s="234"/>
      <c r="P34" s="234"/>
      <c r="Q34" s="234"/>
      <c r="R34" s="234"/>
      <c r="S34" s="234"/>
      <c r="T34" s="234"/>
      <c r="U34" s="234"/>
      <c r="V34" s="234"/>
      <c r="W34" s="234"/>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c r="AY34" s="234"/>
      <c r="AZ34" s="234"/>
      <c r="BA34" s="51"/>
      <c r="BB34" s="234"/>
      <c r="BC34" s="51"/>
      <c r="BD34" s="51"/>
      <c r="BE34" s="234"/>
      <c r="BF34" s="51"/>
      <c r="BG34" s="234"/>
      <c r="BH34" s="234"/>
      <c r="BI34" s="234"/>
      <c r="BJ34" s="234"/>
      <c r="BK34" s="234"/>
      <c r="BL34" s="234"/>
      <c r="BM34" s="234"/>
      <c r="BN34" s="234"/>
      <c r="BO34" s="204"/>
      <c r="BQ34" s="223"/>
      <c r="BR34" s="230"/>
      <c r="BS34" s="230"/>
      <c r="BT34" s="231"/>
      <c r="BU34" s="231"/>
    </row>
    <row r="35" spans="2:96" ht="32.25" customHeight="1" thickBot="1">
      <c r="B35" s="1013"/>
      <c r="C35" s="276"/>
      <c r="D35" s="1015" t="s">
        <v>5</v>
      </c>
      <c r="E35" s="1015"/>
      <c r="F35" s="1015"/>
      <c r="G35" s="1015"/>
      <c r="H35" s="1015"/>
      <c r="I35" s="1016"/>
      <c r="J35" s="1018" t="s">
        <v>289</v>
      </c>
      <c r="K35" s="1019"/>
      <c r="L35" s="1019"/>
      <c r="M35" s="1019"/>
      <c r="N35" s="1019"/>
      <c r="O35" s="1020"/>
      <c r="P35" s="1024" t="s">
        <v>6</v>
      </c>
      <c r="Q35" s="1015"/>
      <c r="R35" s="1015"/>
      <c r="S35" s="1015"/>
      <c r="T35" s="1015"/>
      <c r="U35" s="1015"/>
      <c r="V35" s="1025"/>
      <c r="W35" s="1029" t="s">
        <v>290</v>
      </c>
      <c r="X35" s="1030"/>
      <c r="Y35" s="1030"/>
      <c r="Z35" s="1030"/>
      <c r="AA35" s="1030"/>
      <c r="AB35" s="1030"/>
      <c r="AC35" s="1031"/>
      <c r="AD35" s="1029" t="s">
        <v>291</v>
      </c>
      <c r="AE35" s="1030"/>
      <c r="AF35" s="1030"/>
      <c r="AG35" s="1030"/>
      <c r="AH35" s="1030"/>
      <c r="AI35" s="1030"/>
      <c r="AJ35" s="1031"/>
      <c r="AK35" s="1029" t="s">
        <v>292</v>
      </c>
      <c r="AL35" s="1030"/>
      <c r="AM35" s="1030"/>
      <c r="AN35" s="1030"/>
      <c r="AO35" s="1030"/>
      <c r="AP35" s="1030"/>
      <c r="AQ35" s="1031"/>
      <c r="AR35" s="1013" t="s">
        <v>293</v>
      </c>
      <c r="AS35" s="1015"/>
      <c r="AT35" s="1015"/>
      <c r="AU35" s="1015"/>
      <c r="AV35" s="1015"/>
      <c r="AW35" s="1015"/>
      <c r="AX35" s="1025"/>
      <c r="AY35" s="1019" t="s">
        <v>294</v>
      </c>
      <c r="AZ35" s="1019"/>
      <c r="BA35" s="1020"/>
      <c r="BB35" s="1018" t="s">
        <v>295</v>
      </c>
      <c r="BC35" s="1019"/>
      <c r="BD35" s="1020"/>
      <c r="BE35" s="1018" t="s">
        <v>296</v>
      </c>
      <c r="BF35" s="1019"/>
      <c r="BG35" s="1019"/>
      <c r="BH35" s="1018" t="s">
        <v>297</v>
      </c>
      <c r="BI35" s="1019"/>
      <c r="BJ35" s="1019"/>
      <c r="BK35" s="1024" t="s">
        <v>298</v>
      </c>
      <c r="BL35" s="1015"/>
      <c r="BM35" s="1015"/>
      <c r="BN35" s="1025"/>
      <c r="BQ35" s="223"/>
      <c r="BR35" s="230"/>
      <c r="BS35" s="230"/>
      <c r="BT35" s="231"/>
      <c r="BU35" s="231"/>
    </row>
    <row r="36" spans="2:96" ht="32.25" customHeight="1" thickBot="1">
      <c r="B36" s="1014"/>
      <c r="C36" s="277"/>
      <c r="D36" s="903"/>
      <c r="E36" s="903"/>
      <c r="F36" s="903"/>
      <c r="G36" s="903"/>
      <c r="H36" s="903"/>
      <c r="I36" s="1017"/>
      <c r="J36" s="1021"/>
      <c r="K36" s="1022"/>
      <c r="L36" s="1022"/>
      <c r="M36" s="1022"/>
      <c r="N36" s="1022"/>
      <c r="O36" s="1023"/>
      <c r="P36" s="1026"/>
      <c r="Q36" s="1027"/>
      <c r="R36" s="1027"/>
      <c r="S36" s="1027"/>
      <c r="T36" s="1027"/>
      <c r="U36" s="1027"/>
      <c r="V36" s="1028"/>
      <c r="W36" s="278" t="s">
        <v>175</v>
      </c>
      <c r="X36" s="279" t="s">
        <v>299</v>
      </c>
      <c r="Y36" s="279" t="s">
        <v>300</v>
      </c>
      <c r="Z36" s="279" t="s">
        <v>301</v>
      </c>
      <c r="AA36" s="279" t="s">
        <v>302</v>
      </c>
      <c r="AB36" s="279" t="s">
        <v>303</v>
      </c>
      <c r="AC36" s="280" t="s">
        <v>0</v>
      </c>
      <c r="AD36" s="278" t="s">
        <v>175</v>
      </c>
      <c r="AE36" s="279" t="s">
        <v>299</v>
      </c>
      <c r="AF36" s="279" t="s">
        <v>300</v>
      </c>
      <c r="AG36" s="279" t="s">
        <v>301</v>
      </c>
      <c r="AH36" s="279" t="s">
        <v>302</v>
      </c>
      <c r="AI36" s="279" t="s">
        <v>303</v>
      </c>
      <c r="AJ36" s="280" t="s">
        <v>0</v>
      </c>
      <c r="AK36" s="278" t="s">
        <v>175</v>
      </c>
      <c r="AL36" s="279" t="s">
        <v>299</v>
      </c>
      <c r="AM36" s="279" t="s">
        <v>300</v>
      </c>
      <c r="AN36" s="279" t="s">
        <v>301</v>
      </c>
      <c r="AO36" s="279" t="s">
        <v>302</v>
      </c>
      <c r="AP36" s="279" t="s">
        <v>303</v>
      </c>
      <c r="AQ36" s="280" t="s">
        <v>0</v>
      </c>
      <c r="AR36" s="281" t="s">
        <v>175</v>
      </c>
      <c r="AS36" s="282" t="s">
        <v>299</v>
      </c>
      <c r="AT36" s="282" t="s">
        <v>300</v>
      </c>
      <c r="AU36" s="282" t="s">
        <v>301</v>
      </c>
      <c r="AV36" s="282" t="s">
        <v>302</v>
      </c>
      <c r="AW36" s="282" t="s">
        <v>303</v>
      </c>
      <c r="AX36" s="283" t="s">
        <v>0</v>
      </c>
      <c r="AY36" s="1022"/>
      <c r="AZ36" s="1022"/>
      <c r="BA36" s="1023"/>
      <c r="BB36" s="1021"/>
      <c r="BC36" s="1022"/>
      <c r="BD36" s="1023"/>
      <c r="BE36" s="1021"/>
      <c r="BF36" s="1022"/>
      <c r="BG36" s="1022"/>
      <c r="BH36" s="1021"/>
      <c r="BI36" s="1022"/>
      <c r="BJ36" s="1022"/>
      <c r="BK36" s="1032"/>
      <c r="BL36" s="903"/>
      <c r="BM36" s="903"/>
      <c r="BN36" s="1033"/>
      <c r="BQ36" s="223"/>
      <c r="BR36" s="230"/>
      <c r="BS36" s="230"/>
      <c r="BT36" s="231"/>
      <c r="BU36" s="231"/>
    </row>
    <row r="37" spans="2:96" ht="21" customHeight="1" thickBot="1">
      <c r="B37" s="1034" t="s">
        <v>304</v>
      </c>
      <c r="C37" s="284"/>
      <c r="D37" s="1037"/>
      <c r="E37" s="1037"/>
      <c r="F37" s="1037"/>
      <c r="G37" s="1037"/>
      <c r="H37" s="1037"/>
      <c r="I37" s="1038"/>
      <c r="J37" s="1039"/>
      <c r="K37" s="1037"/>
      <c r="L37" s="1038"/>
      <c r="M37" s="1039"/>
      <c r="N37" s="1037"/>
      <c r="O37" s="1038"/>
      <c r="P37" s="1040"/>
      <c r="Q37" s="1041"/>
      <c r="R37" s="1041"/>
      <c r="S37" s="1041"/>
      <c r="T37" s="1041"/>
      <c r="U37" s="1041"/>
      <c r="V37" s="1042"/>
      <c r="W37" s="285"/>
      <c r="X37" s="286"/>
      <c r="Y37" s="286"/>
      <c r="Z37" s="286"/>
      <c r="AA37" s="286"/>
      <c r="AB37" s="286"/>
      <c r="AC37" s="287"/>
      <c r="AD37" s="285"/>
      <c r="AE37" s="286"/>
      <c r="AF37" s="286"/>
      <c r="AG37" s="286"/>
      <c r="AH37" s="286"/>
      <c r="AI37" s="286"/>
      <c r="AJ37" s="287"/>
      <c r="AK37" s="285"/>
      <c r="AL37" s="286"/>
      <c r="AM37" s="286"/>
      <c r="AN37" s="286"/>
      <c r="AO37" s="286"/>
      <c r="AP37" s="286"/>
      <c r="AQ37" s="287"/>
      <c r="AR37" s="285"/>
      <c r="AS37" s="286"/>
      <c r="AT37" s="286"/>
      <c r="AU37" s="286"/>
      <c r="AV37" s="286"/>
      <c r="AW37" s="286"/>
      <c r="AX37" s="287"/>
      <c r="AY37" s="1043">
        <f t="shared" ref="AY37:AY56" si="4">SUM(W37:AX37)</f>
        <v>0</v>
      </c>
      <c r="AZ37" s="1043"/>
      <c r="BA37" s="1044"/>
      <c r="BB37" s="1045">
        <f t="shared" ref="BB37:BB57" si="5">AY37/4</f>
        <v>0</v>
      </c>
      <c r="BC37" s="1046"/>
      <c r="BD37" s="1047"/>
      <c r="BE37" s="1048"/>
      <c r="BF37" s="1049"/>
      <c r="BG37" s="1049"/>
      <c r="BH37" s="1048"/>
      <c r="BI37" s="1049"/>
      <c r="BJ37" s="1049"/>
      <c r="BK37" s="1074"/>
      <c r="BL37" s="1075"/>
      <c r="BM37" s="1075"/>
      <c r="BN37" s="1076"/>
      <c r="BQ37" s="223"/>
      <c r="BR37" s="230"/>
      <c r="BS37" s="230"/>
      <c r="BT37" s="231"/>
      <c r="BU37" s="231"/>
    </row>
    <row r="38" spans="2:96" ht="21" customHeight="1">
      <c r="B38" s="1035"/>
      <c r="C38" s="1077" t="s">
        <v>305</v>
      </c>
      <c r="D38" s="1079"/>
      <c r="E38" s="1079"/>
      <c r="F38" s="1079"/>
      <c r="G38" s="1079"/>
      <c r="H38" s="1079"/>
      <c r="I38" s="1080"/>
      <c r="J38" s="1081"/>
      <c r="K38" s="1079"/>
      <c r="L38" s="1080"/>
      <c r="M38" s="1081"/>
      <c r="N38" s="1079"/>
      <c r="O38" s="1080"/>
      <c r="P38" s="1082"/>
      <c r="Q38" s="1083"/>
      <c r="R38" s="1083"/>
      <c r="S38" s="1083"/>
      <c r="T38" s="1083"/>
      <c r="U38" s="1083"/>
      <c r="V38" s="1084"/>
      <c r="W38" s="288"/>
      <c r="X38" s="289"/>
      <c r="Y38" s="289"/>
      <c r="Z38" s="289"/>
      <c r="AA38" s="289"/>
      <c r="AB38" s="289"/>
      <c r="AC38" s="290"/>
      <c r="AD38" s="288"/>
      <c r="AE38" s="289"/>
      <c r="AF38" s="289"/>
      <c r="AG38" s="289"/>
      <c r="AH38" s="289"/>
      <c r="AI38" s="289"/>
      <c r="AJ38" s="290"/>
      <c r="AK38" s="288"/>
      <c r="AL38" s="289"/>
      <c r="AM38" s="289"/>
      <c r="AN38" s="289"/>
      <c r="AO38" s="289"/>
      <c r="AP38" s="289"/>
      <c r="AQ38" s="290"/>
      <c r="AR38" s="288"/>
      <c r="AS38" s="289"/>
      <c r="AT38" s="289"/>
      <c r="AU38" s="289"/>
      <c r="AV38" s="289"/>
      <c r="AW38" s="289"/>
      <c r="AX38" s="290"/>
      <c r="AY38" s="1085">
        <f t="shared" si="4"/>
        <v>0</v>
      </c>
      <c r="AZ38" s="1085"/>
      <c r="BA38" s="1086"/>
      <c r="BB38" s="1087">
        <f t="shared" si="5"/>
        <v>0</v>
      </c>
      <c r="BC38" s="1088"/>
      <c r="BD38" s="1089"/>
      <c r="BE38" s="1090"/>
      <c r="BF38" s="1091"/>
      <c r="BG38" s="1092"/>
      <c r="BH38" s="1090"/>
      <c r="BI38" s="1091"/>
      <c r="BJ38" s="1092"/>
      <c r="BK38" s="1093"/>
      <c r="BL38" s="1094"/>
      <c r="BM38" s="1094"/>
      <c r="BN38" s="1095"/>
      <c r="BO38" s="291"/>
    </row>
    <row r="39" spans="2:96" ht="21" customHeight="1">
      <c r="B39" s="1035"/>
      <c r="C39" s="1078"/>
      <c r="D39" s="1096"/>
      <c r="E39" s="1096"/>
      <c r="F39" s="1096"/>
      <c r="G39" s="1096"/>
      <c r="H39" s="1096"/>
      <c r="I39" s="1097"/>
      <c r="J39" s="1098"/>
      <c r="K39" s="1096"/>
      <c r="L39" s="1097"/>
      <c r="M39" s="1098"/>
      <c r="N39" s="1096"/>
      <c r="O39" s="1097"/>
      <c r="P39" s="1061"/>
      <c r="Q39" s="1062"/>
      <c r="R39" s="1062"/>
      <c r="S39" s="1062"/>
      <c r="T39" s="1062"/>
      <c r="U39" s="1062"/>
      <c r="V39" s="1063"/>
      <c r="W39" s="292"/>
      <c r="X39" s="293"/>
      <c r="Y39" s="293"/>
      <c r="Z39" s="293"/>
      <c r="AA39" s="293"/>
      <c r="AB39" s="293"/>
      <c r="AC39" s="294"/>
      <c r="AD39" s="292"/>
      <c r="AE39" s="293"/>
      <c r="AF39" s="293"/>
      <c r="AG39" s="293"/>
      <c r="AH39" s="293"/>
      <c r="AI39" s="293"/>
      <c r="AJ39" s="294"/>
      <c r="AK39" s="292"/>
      <c r="AL39" s="293"/>
      <c r="AM39" s="293"/>
      <c r="AN39" s="293"/>
      <c r="AO39" s="293"/>
      <c r="AP39" s="293"/>
      <c r="AQ39" s="294"/>
      <c r="AR39" s="292"/>
      <c r="AS39" s="293"/>
      <c r="AT39" s="293"/>
      <c r="AU39" s="293"/>
      <c r="AV39" s="293"/>
      <c r="AW39" s="293"/>
      <c r="AX39" s="294"/>
      <c r="AY39" s="1050">
        <f t="shared" si="4"/>
        <v>0</v>
      </c>
      <c r="AZ39" s="1050"/>
      <c r="BA39" s="1051"/>
      <c r="BB39" s="1052">
        <f t="shared" si="5"/>
        <v>0</v>
      </c>
      <c r="BC39" s="1053"/>
      <c r="BD39" s="1054"/>
      <c r="BE39" s="1055"/>
      <c r="BF39" s="1056"/>
      <c r="BG39" s="1057"/>
      <c r="BH39" s="1055"/>
      <c r="BI39" s="1056"/>
      <c r="BJ39" s="1057"/>
      <c r="BK39" s="908"/>
      <c r="BL39" s="909"/>
      <c r="BM39" s="909"/>
      <c r="BN39" s="1099"/>
      <c r="BO39" s="291"/>
    </row>
    <row r="40" spans="2:96" ht="21" customHeight="1">
      <c r="B40" s="1035"/>
      <c r="C40" s="1078"/>
      <c r="D40" s="1096"/>
      <c r="E40" s="1096"/>
      <c r="F40" s="1096"/>
      <c r="G40" s="1096"/>
      <c r="H40" s="1096"/>
      <c r="I40" s="1097"/>
      <c r="J40" s="1098"/>
      <c r="K40" s="1096"/>
      <c r="L40" s="1097"/>
      <c r="M40" s="1098"/>
      <c r="N40" s="1096"/>
      <c r="O40" s="1097"/>
      <c r="P40" s="1061"/>
      <c r="Q40" s="1062"/>
      <c r="R40" s="1062"/>
      <c r="S40" s="1062"/>
      <c r="T40" s="1062"/>
      <c r="U40" s="1062"/>
      <c r="V40" s="1063"/>
      <c r="W40" s="292"/>
      <c r="X40" s="293"/>
      <c r="Y40" s="293"/>
      <c r="Z40" s="293"/>
      <c r="AA40" s="293"/>
      <c r="AB40" s="293"/>
      <c r="AC40" s="294"/>
      <c r="AD40" s="292"/>
      <c r="AE40" s="293"/>
      <c r="AF40" s="293"/>
      <c r="AG40" s="293"/>
      <c r="AH40" s="293"/>
      <c r="AI40" s="293"/>
      <c r="AJ40" s="294"/>
      <c r="AK40" s="292"/>
      <c r="AL40" s="293"/>
      <c r="AM40" s="293"/>
      <c r="AN40" s="293"/>
      <c r="AO40" s="293"/>
      <c r="AP40" s="293"/>
      <c r="AQ40" s="294"/>
      <c r="AR40" s="292"/>
      <c r="AS40" s="293"/>
      <c r="AT40" s="293"/>
      <c r="AU40" s="293"/>
      <c r="AV40" s="293"/>
      <c r="AW40" s="293"/>
      <c r="AX40" s="294"/>
      <c r="AY40" s="1050">
        <f t="shared" si="4"/>
        <v>0</v>
      </c>
      <c r="AZ40" s="1050"/>
      <c r="BA40" s="1051"/>
      <c r="BB40" s="1052">
        <f t="shared" si="5"/>
        <v>0</v>
      </c>
      <c r="BC40" s="1053"/>
      <c r="BD40" s="1054"/>
      <c r="BE40" s="1055"/>
      <c r="BF40" s="1056"/>
      <c r="BG40" s="1057"/>
      <c r="BH40" s="1055"/>
      <c r="BI40" s="1056"/>
      <c r="BJ40" s="1057"/>
      <c r="BK40" s="908"/>
      <c r="BL40" s="909"/>
      <c r="BM40" s="909"/>
      <c r="BN40" s="1099"/>
      <c r="BO40" s="291"/>
    </row>
    <row r="41" spans="2:96" ht="21" customHeight="1">
      <c r="B41" s="1035"/>
      <c r="C41" s="1078"/>
      <c r="D41" s="1096"/>
      <c r="E41" s="1096"/>
      <c r="F41" s="1096"/>
      <c r="G41" s="1096"/>
      <c r="H41" s="1096"/>
      <c r="I41" s="1097"/>
      <c r="J41" s="1098"/>
      <c r="K41" s="1096"/>
      <c r="L41" s="1097"/>
      <c r="M41" s="1098"/>
      <c r="N41" s="1096"/>
      <c r="O41" s="1097"/>
      <c r="P41" s="1061"/>
      <c r="Q41" s="1062"/>
      <c r="R41" s="1062"/>
      <c r="S41" s="1062"/>
      <c r="T41" s="1062"/>
      <c r="U41" s="1062"/>
      <c r="V41" s="1063"/>
      <c r="W41" s="292"/>
      <c r="X41" s="293"/>
      <c r="Y41" s="293"/>
      <c r="Z41" s="293"/>
      <c r="AA41" s="293"/>
      <c r="AB41" s="293"/>
      <c r="AC41" s="294"/>
      <c r="AD41" s="292"/>
      <c r="AE41" s="293"/>
      <c r="AF41" s="293"/>
      <c r="AG41" s="293"/>
      <c r="AH41" s="293"/>
      <c r="AI41" s="293"/>
      <c r="AJ41" s="294"/>
      <c r="AK41" s="292"/>
      <c r="AL41" s="293"/>
      <c r="AM41" s="293"/>
      <c r="AN41" s="293"/>
      <c r="AO41" s="293"/>
      <c r="AP41" s="293"/>
      <c r="AQ41" s="294"/>
      <c r="AR41" s="292"/>
      <c r="AS41" s="293"/>
      <c r="AT41" s="293"/>
      <c r="AU41" s="293"/>
      <c r="AV41" s="293"/>
      <c r="AW41" s="293"/>
      <c r="AX41" s="294"/>
      <c r="AY41" s="1050">
        <f t="shared" si="4"/>
        <v>0</v>
      </c>
      <c r="AZ41" s="1050"/>
      <c r="BA41" s="1051"/>
      <c r="BB41" s="1052">
        <f t="shared" si="5"/>
        <v>0</v>
      </c>
      <c r="BC41" s="1053"/>
      <c r="BD41" s="1054"/>
      <c r="BE41" s="1055"/>
      <c r="BF41" s="1056"/>
      <c r="BG41" s="1057"/>
      <c r="BH41" s="1055"/>
      <c r="BI41" s="1056"/>
      <c r="BJ41" s="1057"/>
      <c r="BK41" s="908"/>
      <c r="BL41" s="909"/>
      <c r="BM41" s="909"/>
      <c r="BN41" s="1099"/>
      <c r="BO41" s="291"/>
      <c r="CC41" s="91"/>
      <c r="CD41" s="83"/>
      <c r="CE41" s="83"/>
      <c r="CF41" s="83"/>
      <c r="CG41" s="83"/>
      <c r="CH41" s="83"/>
      <c r="CI41" s="83"/>
      <c r="CJ41" s="83"/>
      <c r="CK41" s="83"/>
      <c r="CL41" s="83"/>
      <c r="CM41" s="83"/>
      <c r="CN41" s="83"/>
      <c r="CO41" s="83"/>
      <c r="CP41" s="83"/>
      <c r="CQ41" s="83"/>
      <c r="CR41" s="83"/>
    </row>
    <row r="42" spans="2:96" ht="21" customHeight="1" thickBot="1">
      <c r="B42" s="1035"/>
      <c r="C42" s="1078"/>
      <c r="D42" s="1058"/>
      <c r="E42" s="1058"/>
      <c r="F42" s="1058"/>
      <c r="G42" s="1058"/>
      <c r="H42" s="1058"/>
      <c r="I42" s="1059"/>
      <c r="J42" s="1060"/>
      <c r="K42" s="1058"/>
      <c r="L42" s="1059"/>
      <c r="M42" s="1060"/>
      <c r="N42" s="1058"/>
      <c r="O42" s="1059"/>
      <c r="P42" s="1061"/>
      <c r="Q42" s="1062"/>
      <c r="R42" s="1062"/>
      <c r="S42" s="1062"/>
      <c r="T42" s="1062"/>
      <c r="U42" s="1062"/>
      <c r="V42" s="1063"/>
      <c r="W42" s="295"/>
      <c r="X42" s="296"/>
      <c r="Y42" s="296"/>
      <c r="Z42" s="296"/>
      <c r="AA42" s="296"/>
      <c r="AB42" s="296"/>
      <c r="AC42" s="297"/>
      <c r="AD42" s="295"/>
      <c r="AE42" s="296"/>
      <c r="AF42" s="296"/>
      <c r="AG42" s="296"/>
      <c r="AH42" s="296"/>
      <c r="AI42" s="296"/>
      <c r="AJ42" s="297"/>
      <c r="AK42" s="295"/>
      <c r="AL42" s="296"/>
      <c r="AM42" s="296"/>
      <c r="AN42" s="296"/>
      <c r="AO42" s="296"/>
      <c r="AP42" s="296"/>
      <c r="AQ42" s="297"/>
      <c r="AR42" s="295"/>
      <c r="AS42" s="296"/>
      <c r="AT42" s="296"/>
      <c r="AU42" s="296"/>
      <c r="AV42" s="296"/>
      <c r="AW42" s="296"/>
      <c r="AX42" s="297"/>
      <c r="AY42" s="1064">
        <f t="shared" si="4"/>
        <v>0</v>
      </c>
      <c r="AZ42" s="1064"/>
      <c r="BA42" s="1065"/>
      <c r="BB42" s="1066">
        <f t="shared" si="5"/>
        <v>0</v>
      </c>
      <c r="BC42" s="1067"/>
      <c r="BD42" s="1068"/>
      <c r="BE42" s="1069"/>
      <c r="BF42" s="1070"/>
      <c r="BG42" s="1071"/>
      <c r="BH42" s="1069"/>
      <c r="BI42" s="1070"/>
      <c r="BJ42" s="1071"/>
      <c r="BK42" s="926"/>
      <c r="BL42" s="927"/>
      <c r="BM42" s="927"/>
      <c r="BN42" s="1100"/>
      <c r="BO42" s="291"/>
      <c r="CC42" s="83"/>
      <c r="CD42" s="83"/>
      <c r="CE42" s="810"/>
      <c r="CF42" s="810"/>
      <c r="CG42" s="810"/>
      <c r="CH42" s="810"/>
      <c r="CI42" s="810"/>
      <c r="CJ42" s="810"/>
      <c r="CK42" s="1101"/>
      <c r="CL42" s="1101"/>
      <c r="CM42" s="1101"/>
      <c r="CN42" s="1101"/>
      <c r="CO42" s="1101"/>
      <c r="CP42" s="231"/>
      <c r="CQ42" s="231"/>
      <c r="CR42" s="231"/>
    </row>
    <row r="43" spans="2:96" ht="21" customHeight="1">
      <c r="B43" s="1035"/>
      <c r="C43" s="1102" t="s">
        <v>230</v>
      </c>
      <c r="D43" s="1103"/>
      <c r="E43" s="1104"/>
      <c r="F43" s="1104"/>
      <c r="G43" s="1104"/>
      <c r="H43" s="1104"/>
      <c r="I43" s="1104"/>
      <c r="J43" s="1104"/>
      <c r="K43" s="1104"/>
      <c r="L43" s="1104"/>
      <c r="M43" s="1104"/>
      <c r="N43" s="1104"/>
      <c r="O43" s="1104"/>
      <c r="P43" s="1082"/>
      <c r="Q43" s="1083"/>
      <c r="R43" s="1083"/>
      <c r="S43" s="1083"/>
      <c r="T43" s="1083"/>
      <c r="U43" s="1083"/>
      <c r="V43" s="1084"/>
      <c r="W43" s="288"/>
      <c r="X43" s="289"/>
      <c r="Y43" s="289"/>
      <c r="Z43" s="289"/>
      <c r="AA43" s="289"/>
      <c r="AB43" s="289"/>
      <c r="AC43" s="290"/>
      <c r="AD43" s="288"/>
      <c r="AE43" s="289"/>
      <c r="AF43" s="289"/>
      <c r="AG43" s="289"/>
      <c r="AH43" s="289"/>
      <c r="AI43" s="289"/>
      <c r="AJ43" s="290"/>
      <c r="AK43" s="288"/>
      <c r="AL43" s="289"/>
      <c r="AM43" s="289"/>
      <c r="AN43" s="289"/>
      <c r="AO43" s="289"/>
      <c r="AP43" s="289"/>
      <c r="AQ43" s="290"/>
      <c r="AR43" s="298"/>
      <c r="AS43" s="289"/>
      <c r="AT43" s="289"/>
      <c r="AU43" s="289"/>
      <c r="AV43" s="289"/>
      <c r="AW43" s="289"/>
      <c r="AX43" s="290"/>
      <c r="AY43" s="1086">
        <f t="shared" si="4"/>
        <v>0</v>
      </c>
      <c r="AZ43" s="1105"/>
      <c r="BA43" s="1105"/>
      <c r="BB43" s="1106">
        <f>AY43/4</f>
        <v>0</v>
      </c>
      <c r="BC43" s="1106"/>
      <c r="BD43" s="1106"/>
      <c r="BE43" s="1109" t="e">
        <f>ROUNDDOWN(SUM(BB43:BD50)/AY60,1)</f>
        <v>#DIV/0!</v>
      </c>
      <c r="BF43" s="1110"/>
      <c r="BG43" s="1111"/>
      <c r="BH43" s="1118">
        <f>ROUNDDOWN(SUM(BB43:BD50)/40,1)</f>
        <v>0</v>
      </c>
      <c r="BI43" s="1119"/>
      <c r="BJ43" s="1120"/>
      <c r="BK43" s="1093"/>
      <c r="BL43" s="1094"/>
      <c r="BM43" s="1094"/>
      <c r="BN43" s="1095"/>
      <c r="BO43" s="291"/>
      <c r="BP43" s="299"/>
      <c r="CC43" s="83"/>
      <c r="CD43" s="83"/>
      <c r="CE43" s="810"/>
      <c r="CF43" s="810"/>
      <c r="CG43" s="810"/>
      <c r="CH43" s="810"/>
      <c r="CI43" s="810"/>
      <c r="CJ43" s="810"/>
      <c r="CK43" s="1101"/>
      <c r="CL43" s="1101"/>
      <c r="CM43" s="1101"/>
      <c r="CN43" s="1101"/>
      <c r="CO43" s="1101"/>
      <c r="CP43" s="231"/>
      <c r="CQ43" s="231"/>
      <c r="CR43" s="231"/>
    </row>
    <row r="44" spans="2:96" ht="21" customHeight="1">
      <c r="B44" s="1035"/>
      <c r="C44" s="1035"/>
      <c r="D44" s="1072"/>
      <c r="E44" s="1073"/>
      <c r="F44" s="1073"/>
      <c r="G44" s="1073"/>
      <c r="H44" s="1073"/>
      <c r="I44" s="1073"/>
      <c r="J44" s="1073"/>
      <c r="K44" s="1073"/>
      <c r="L44" s="1073"/>
      <c r="M44" s="1073"/>
      <c r="N44" s="1073"/>
      <c r="O44" s="1073"/>
      <c r="P44" s="1061"/>
      <c r="Q44" s="1062"/>
      <c r="R44" s="1062"/>
      <c r="S44" s="1062"/>
      <c r="T44" s="1062"/>
      <c r="U44" s="1062"/>
      <c r="V44" s="1063"/>
      <c r="W44" s="292"/>
      <c r="X44" s="293"/>
      <c r="Y44" s="293"/>
      <c r="Z44" s="293"/>
      <c r="AA44" s="293"/>
      <c r="AB44" s="293"/>
      <c r="AC44" s="294"/>
      <c r="AD44" s="292"/>
      <c r="AE44" s="293"/>
      <c r="AF44" s="293"/>
      <c r="AG44" s="293"/>
      <c r="AH44" s="293"/>
      <c r="AI44" s="293"/>
      <c r="AJ44" s="294"/>
      <c r="AK44" s="292"/>
      <c r="AL44" s="293"/>
      <c r="AM44" s="293"/>
      <c r="AN44" s="293"/>
      <c r="AO44" s="293"/>
      <c r="AP44" s="293"/>
      <c r="AQ44" s="294"/>
      <c r="AR44" s="300"/>
      <c r="AS44" s="293"/>
      <c r="AT44" s="293"/>
      <c r="AU44" s="293"/>
      <c r="AV44" s="293"/>
      <c r="AW44" s="293"/>
      <c r="AX44" s="294"/>
      <c r="AY44" s="1051">
        <f t="shared" si="4"/>
        <v>0</v>
      </c>
      <c r="AZ44" s="1107"/>
      <c r="BA44" s="1107"/>
      <c r="BB44" s="1108">
        <f>AY44/4</f>
        <v>0</v>
      </c>
      <c r="BC44" s="1108"/>
      <c r="BD44" s="1108"/>
      <c r="BE44" s="1112"/>
      <c r="BF44" s="1113"/>
      <c r="BG44" s="1114"/>
      <c r="BH44" s="1121"/>
      <c r="BI44" s="1122"/>
      <c r="BJ44" s="1123"/>
      <c r="BK44" s="908"/>
      <c r="BL44" s="909"/>
      <c r="BM44" s="909"/>
      <c r="BN44" s="1099"/>
      <c r="BO44" s="291"/>
      <c r="CC44" s="83"/>
      <c r="CD44" s="83"/>
      <c r="CE44" s="810"/>
      <c r="CF44" s="810"/>
      <c r="CG44" s="810"/>
      <c r="CH44" s="810"/>
      <c r="CI44" s="810"/>
      <c r="CJ44" s="810"/>
      <c r="CK44" s="1101"/>
      <c r="CL44" s="1101"/>
      <c r="CM44" s="1101"/>
      <c r="CN44" s="1101"/>
      <c r="CO44" s="1101"/>
      <c r="CP44" s="231"/>
      <c r="CQ44" s="231"/>
      <c r="CR44" s="231"/>
    </row>
    <row r="45" spans="2:96" ht="21" customHeight="1">
      <c r="B45" s="1035"/>
      <c r="C45" s="1035"/>
      <c r="D45" s="1072"/>
      <c r="E45" s="1073"/>
      <c r="F45" s="1073"/>
      <c r="G45" s="1073"/>
      <c r="H45" s="1073"/>
      <c r="I45" s="1073"/>
      <c r="J45" s="1073"/>
      <c r="K45" s="1073"/>
      <c r="L45" s="1073"/>
      <c r="M45" s="1073"/>
      <c r="N45" s="1073"/>
      <c r="O45" s="1073"/>
      <c r="P45" s="1061"/>
      <c r="Q45" s="1062"/>
      <c r="R45" s="1062"/>
      <c r="S45" s="1062"/>
      <c r="T45" s="1062"/>
      <c r="U45" s="1062"/>
      <c r="V45" s="1063"/>
      <c r="W45" s="292"/>
      <c r="X45" s="293"/>
      <c r="Y45" s="293"/>
      <c r="Z45" s="293"/>
      <c r="AA45" s="293"/>
      <c r="AB45" s="293"/>
      <c r="AC45" s="294"/>
      <c r="AD45" s="292"/>
      <c r="AE45" s="293"/>
      <c r="AF45" s="293"/>
      <c r="AG45" s="293"/>
      <c r="AH45" s="293"/>
      <c r="AI45" s="293"/>
      <c r="AJ45" s="294"/>
      <c r="AK45" s="292"/>
      <c r="AL45" s="293"/>
      <c r="AM45" s="293"/>
      <c r="AN45" s="293"/>
      <c r="AO45" s="293"/>
      <c r="AP45" s="293"/>
      <c r="AQ45" s="294"/>
      <c r="AR45" s="300"/>
      <c r="AS45" s="293"/>
      <c r="AT45" s="293"/>
      <c r="AU45" s="293"/>
      <c r="AV45" s="293"/>
      <c r="AW45" s="293"/>
      <c r="AX45" s="294"/>
      <c r="AY45" s="1051">
        <f t="shared" si="4"/>
        <v>0</v>
      </c>
      <c r="AZ45" s="1107"/>
      <c r="BA45" s="1107"/>
      <c r="BB45" s="1108">
        <f t="shared" si="5"/>
        <v>0</v>
      </c>
      <c r="BC45" s="1108"/>
      <c r="BD45" s="1108"/>
      <c r="BE45" s="1112"/>
      <c r="BF45" s="1113"/>
      <c r="BG45" s="1114"/>
      <c r="BH45" s="1121"/>
      <c r="BI45" s="1122"/>
      <c r="BJ45" s="1123"/>
      <c r="BK45" s="908"/>
      <c r="BL45" s="909"/>
      <c r="BM45" s="909"/>
      <c r="BN45" s="1099"/>
      <c r="BO45" s="291"/>
      <c r="CC45" s="95"/>
      <c r="CD45" s="83"/>
      <c r="CE45" s="810"/>
      <c r="CF45" s="810"/>
      <c r="CG45" s="810"/>
      <c r="CH45" s="810"/>
      <c r="CI45" s="810"/>
      <c r="CJ45" s="810"/>
      <c r="CK45" s="1101"/>
      <c r="CL45" s="1101"/>
      <c r="CM45" s="1101"/>
      <c r="CN45" s="1101"/>
      <c r="CO45" s="1101"/>
      <c r="CP45" s="231"/>
      <c r="CQ45" s="231"/>
      <c r="CR45" s="231"/>
    </row>
    <row r="46" spans="2:96" ht="21" customHeight="1">
      <c r="B46" s="1035"/>
      <c r="C46" s="1035"/>
      <c r="D46" s="1072"/>
      <c r="E46" s="1073"/>
      <c r="F46" s="1073"/>
      <c r="G46" s="1073"/>
      <c r="H46" s="1073"/>
      <c r="I46" s="1073"/>
      <c r="J46" s="1073"/>
      <c r="K46" s="1073"/>
      <c r="L46" s="1073"/>
      <c r="M46" s="1073"/>
      <c r="N46" s="1073"/>
      <c r="O46" s="1073"/>
      <c r="P46" s="1061"/>
      <c r="Q46" s="1062"/>
      <c r="R46" s="1062"/>
      <c r="S46" s="1062"/>
      <c r="T46" s="1062"/>
      <c r="U46" s="1062"/>
      <c r="V46" s="1063"/>
      <c r="W46" s="292"/>
      <c r="X46" s="293"/>
      <c r="Y46" s="293"/>
      <c r="Z46" s="293"/>
      <c r="AA46" s="293"/>
      <c r="AB46" s="293"/>
      <c r="AC46" s="294"/>
      <c r="AD46" s="292"/>
      <c r="AE46" s="293"/>
      <c r="AF46" s="293"/>
      <c r="AG46" s="293"/>
      <c r="AH46" s="293"/>
      <c r="AI46" s="293"/>
      <c r="AJ46" s="294"/>
      <c r="AK46" s="292"/>
      <c r="AL46" s="293"/>
      <c r="AM46" s="293"/>
      <c r="AN46" s="293"/>
      <c r="AO46" s="293"/>
      <c r="AP46" s="293"/>
      <c r="AQ46" s="294"/>
      <c r="AR46" s="300"/>
      <c r="AS46" s="293"/>
      <c r="AT46" s="293"/>
      <c r="AU46" s="293"/>
      <c r="AV46" s="293"/>
      <c r="AW46" s="293"/>
      <c r="AX46" s="294"/>
      <c r="AY46" s="1051">
        <f t="shared" si="4"/>
        <v>0</v>
      </c>
      <c r="AZ46" s="1107"/>
      <c r="BA46" s="1107"/>
      <c r="BB46" s="1108">
        <f t="shared" si="5"/>
        <v>0</v>
      </c>
      <c r="BC46" s="1108"/>
      <c r="BD46" s="1108"/>
      <c r="BE46" s="1112"/>
      <c r="BF46" s="1113"/>
      <c r="BG46" s="1114"/>
      <c r="BH46" s="1121"/>
      <c r="BI46" s="1122"/>
      <c r="BJ46" s="1123"/>
      <c r="BK46" s="926"/>
      <c r="BL46" s="927"/>
      <c r="BM46" s="927"/>
      <c r="BN46" s="1100"/>
      <c r="BO46" s="291"/>
    </row>
    <row r="47" spans="2:96" ht="21" customHeight="1">
      <c r="B47" s="1035"/>
      <c r="C47" s="1035"/>
      <c r="D47" s="1072"/>
      <c r="E47" s="1073"/>
      <c r="F47" s="1073"/>
      <c r="G47" s="1073"/>
      <c r="H47" s="1073"/>
      <c r="I47" s="1073"/>
      <c r="J47" s="1073"/>
      <c r="K47" s="1073"/>
      <c r="L47" s="1073"/>
      <c r="M47" s="1073"/>
      <c r="N47" s="1073"/>
      <c r="O47" s="1073"/>
      <c r="P47" s="1061"/>
      <c r="Q47" s="1062"/>
      <c r="R47" s="1062"/>
      <c r="S47" s="1062"/>
      <c r="T47" s="1062"/>
      <c r="U47" s="1062"/>
      <c r="V47" s="1063"/>
      <c r="W47" s="292"/>
      <c r="X47" s="293"/>
      <c r="Y47" s="293"/>
      <c r="Z47" s="293"/>
      <c r="AA47" s="293"/>
      <c r="AB47" s="293"/>
      <c r="AC47" s="294"/>
      <c r="AD47" s="292"/>
      <c r="AE47" s="293"/>
      <c r="AF47" s="293"/>
      <c r="AG47" s="293"/>
      <c r="AH47" s="293"/>
      <c r="AI47" s="293"/>
      <c r="AJ47" s="294"/>
      <c r="AK47" s="292"/>
      <c r="AL47" s="293"/>
      <c r="AM47" s="293"/>
      <c r="AN47" s="293"/>
      <c r="AO47" s="293"/>
      <c r="AP47" s="293"/>
      <c r="AQ47" s="294"/>
      <c r="AR47" s="300"/>
      <c r="AS47" s="293"/>
      <c r="AT47" s="293"/>
      <c r="AU47" s="293"/>
      <c r="AV47" s="293"/>
      <c r="AW47" s="293"/>
      <c r="AX47" s="294"/>
      <c r="AY47" s="1051">
        <f t="shared" si="4"/>
        <v>0</v>
      </c>
      <c r="AZ47" s="1107"/>
      <c r="BA47" s="1107"/>
      <c r="BB47" s="1108">
        <f t="shared" si="5"/>
        <v>0</v>
      </c>
      <c r="BC47" s="1108"/>
      <c r="BD47" s="1108"/>
      <c r="BE47" s="1112"/>
      <c r="BF47" s="1113"/>
      <c r="BG47" s="1114"/>
      <c r="BH47" s="1121"/>
      <c r="BI47" s="1122"/>
      <c r="BJ47" s="1123"/>
      <c r="BK47" s="908"/>
      <c r="BL47" s="909"/>
      <c r="BM47" s="909"/>
      <c r="BN47" s="1099"/>
      <c r="BO47" s="291"/>
    </row>
    <row r="48" spans="2:96" ht="21" customHeight="1">
      <c r="B48" s="1035"/>
      <c r="C48" s="1035"/>
      <c r="D48" s="1072"/>
      <c r="E48" s="1073"/>
      <c r="F48" s="1073"/>
      <c r="G48" s="1073"/>
      <c r="H48" s="1073"/>
      <c r="I48" s="1073"/>
      <c r="J48" s="1073"/>
      <c r="K48" s="1073"/>
      <c r="L48" s="1073"/>
      <c r="M48" s="1073"/>
      <c r="N48" s="1073"/>
      <c r="O48" s="1073"/>
      <c r="P48" s="1061"/>
      <c r="Q48" s="1062"/>
      <c r="R48" s="1062"/>
      <c r="S48" s="1062"/>
      <c r="T48" s="1062"/>
      <c r="U48" s="1062"/>
      <c r="V48" s="1063"/>
      <c r="W48" s="292"/>
      <c r="X48" s="293"/>
      <c r="Y48" s="293"/>
      <c r="Z48" s="293"/>
      <c r="AA48" s="293"/>
      <c r="AB48" s="293"/>
      <c r="AC48" s="294"/>
      <c r="AD48" s="292"/>
      <c r="AE48" s="293"/>
      <c r="AF48" s="293"/>
      <c r="AG48" s="293"/>
      <c r="AH48" s="293"/>
      <c r="AI48" s="293"/>
      <c r="AJ48" s="294"/>
      <c r="AK48" s="292"/>
      <c r="AL48" s="293"/>
      <c r="AM48" s="293"/>
      <c r="AN48" s="293"/>
      <c r="AO48" s="293"/>
      <c r="AP48" s="293"/>
      <c r="AQ48" s="294"/>
      <c r="AR48" s="300"/>
      <c r="AS48" s="293"/>
      <c r="AT48" s="293"/>
      <c r="AU48" s="293"/>
      <c r="AV48" s="293"/>
      <c r="AW48" s="293"/>
      <c r="AX48" s="294"/>
      <c r="AY48" s="1051">
        <f t="shared" si="4"/>
        <v>0</v>
      </c>
      <c r="AZ48" s="1107"/>
      <c r="BA48" s="1107"/>
      <c r="BB48" s="1108">
        <f t="shared" si="5"/>
        <v>0</v>
      </c>
      <c r="BC48" s="1108"/>
      <c r="BD48" s="1108"/>
      <c r="BE48" s="1112"/>
      <c r="BF48" s="1113"/>
      <c r="BG48" s="1114"/>
      <c r="BH48" s="1121"/>
      <c r="BI48" s="1122"/>
      <c r="BJ48" s="1123"/>
      <c r="BK48" s="908"/>
      <c r="BL48" s="909"/>
      <c r="BM48" s="909"/>
      <c r="BN48" s="1099"/>
      <c r="BO48" s="291"/>
    </row>
    <row r="49" spans="2:85" ht="21" customHeight="1">
      <c r="B49" s="1035"/>
      <c r="C49" s="1035"/>
      <c r="D49" s="1072"/>
      <c r="E49" s="1073"/>
      <c r="F49" s="1073"/>
      <c r="G49" s="1073"/>
      <c r="H49" s="1073"/>
      <c r="I49" s="1073"/>
      <c r="J49" s="1073"/>
      <c r="K49" s="1073"/>
      <c r="L49" s="1073"/>
      <c r="M49" s="1073"/>
      <c r="N49" s="1073"/>
      <c r="O49" s="1073"/>
      <c r="P49" s="1061"/>
      <c r="Q49" s="1062"/>
      <c r="R49" s="1062"/>
      <c r="S49" s="1062"/>
      <c r="T49" s="1062"/>
      <c r="U49" s="1062"/>
      <c r="V49" s="1063"/>
      <c r="W49" s="292"/>
      <c r="X49" s="293"/>
      <c r="Y49" s="293"/>
      <c r="Z49" s="293"/>
      <c r="AA49" s="293"/>
      <c r="AB49" s="293"/>
      <c r="AC49" s="294"/>
      <c r="AD49" s="292"/>
      <c r="AE49" s="293"/>
      <c r="AF49" s="293"/>
      <c r="AG49" s="293"/>
      <c r="AH49" s="293"/>
      <c r="AI49" s="293"/>
      <c r="AJ49" s="294"/>
      <c r="AK49" s="292"/>
      <c r="AL49" s="293"/>
      <c r="AM49" s="293"/>
      <c r="AN49" s="293"/>
      <c r="AO49" s="293"/>
      <c r="AP49" s="293"/>
      <c r="AQ49" s="294"/>
      <c r="AR49" s="300"/>
      <c r="AS49" s="293"/>
      <c r="AT49" s="293"/>
      <c r="AU49" s="293"/>
      <c r="AV49" s="293"/>
      <c r="AW49" s="293"/>
      <c r="AX49" s="294"/>
      <c r="AY49" s="1051">
        <f t="shared" si="4"/>
        <v>0</v>
      </c>
      <c r="AZ49" s="1107"/>
      <c r="BA49" s="1107"/>
      <c r="BB49" s="1108">
        <f t="shared" si="5"/>
        <v>0</v>
      </c>
      <c r="BC49" s="1108"/>
      <c r="BD49" s="1108"/>
      <c r="BE49" s="1112"/>
      <c r="BF49" s="1113"/>
      <c r="BG49" s="1114"/>
      <c r="BH49" s="1121"/>
      <c r="BI49" s="1122"/>
      <c r="BJ49" s="1123"/>
      <c r="BK49" s="908"/>
      <c r="BL49" s="909"/>
      <c r="BM49" s="909"/>
      <c r="BN49" s="1099"/>
      <c r="BO49" s="291"/>
    </row>
    <row r="50" spans="2:85" ht="21" customHeight="1" thickBot="1">
      <c r="B50" s="1035"/>
      <c r="C50" s="1035"/>
      <c r="D50" s="1141"/>
      <c r="E50" s="1142"/>
      <c r="F50" s="1142"/>
      <c r="G50" s="1142"/>
      <c r="H50" s="1142"/>
      <c r="I50" s="1142"/>
      <c r="J50" s="1142"/>
      <c r="K50" s="1142"/>
      <c r="L50" s="1142"/>
      <c r="M50" s="1142"/>
      <c r="N50" s="1142"/>
      <c r="O50" s="1142"/>
      <c r="P50" s="1143"/>
      <c r="Q50" s="1144"/>
      <c r="R50" s="1144"/>
      <c r="S50" s="1144"/>
      <c r="T50" s="1144"/>
      <c r="U50" s="1144"/>
      <c r="V50" s="1145"/>
      <c r="W50" s="301"/>
      <c r="X50" s="302"/>
      <c r="Y50" s="302"/>
      <c r="Z50" s="302"/>
      <c r="AA50" s="302"/>
      <c r="AB50" s="302"/>
      <c r="AC50" s="303"/>
      <c r="AD50" s="301"/>
      <c r="AE50" s="302"/>
      <c r="AF50" s="302"/>
      <c r="AG50" s="302"/>
      <c r="AH50" s="302"/>
      <c r="AI50" s="302"/>
      <c r="AJ50" s="303"/>
      <c r="AK50" s="301"/>
      <c r="AL50" s="302"/>
      <c r="AM50" s="302"/>
      <c r="AN50" s="302"/>
      <c r="AO50" s="302"/>
      <c r="AP50" s="302"/>
      <c r="AQ50" s="303"/>
      <c r="AR50" s="304"/>
      <c r="AS50" s="302"/>
      <c r="AT50" s="302"/>
      <c r="AU50" s="302"/>
      <c r="AV50" s="302"/>
      <c r="AW50" s="302"/>
      <c r="AX50" s="303"/>
      <c r="AY50" s="1146">
        <f t="shared" si="4"/>
        <v>0</v>
      </c>
      <c r="AZ50" s="1147"/>
      <c r="BA50" s="1147"/>
      <c r="BB50" s="1148">
        <f t="shared" si="5"/>
        <v>0</v>
      </c>
      <c r="BC50" s="1148"/>
      <c r="BD50" s="1148"/>
      <c r="BE50" s="1115"/>
      <c r="BF50" s="1116"/>
      <c r="BG50" s="1117"/>
      <c r="BH50" s="1124"/>
      <c r="BI50" s="1125"/>
      <c r="BJ50" s="1126"/>
      <c r="BK50" s="1132"/>
      <c r="BL50" s="1133"/>
      <c r="BM50" s="1133"/>
      <c r="BN50" s="1134"/>
      <c r="BO50" s="291"/>
    </row>
    <row r="51" spans="2:85" ht="21" customHeight="1">
      <c r="B51" s="1035"/>
      <c r="C51" s="1174" t="s">
        <v>231</v>
      </c>
      <c r="D51" s="1080"/>
      <c r="E51" s="1104"/>
      <c r="F51" s="1104"/>
      <c r="G51" s="1104"/>
      <c r="H51" s="1104"/>
      <c r="I51" s="1104"/>
      <c r="J51" s="1104"/>
      <c r="K51" s="1104"/>
      <c r="L51" s="1104"/>
      <c r="M51" s="1104"/>
      <c r="N51" s="1104"/>
      <c r="O51" s="1104"/>
      <c r="P51" s="1082"/>
      <c r="Q51" s="1083"/>
      <c r="R51" s="1083"/>
      <c r="S51" s="1083"/>
      <c r="T51" s="1083"/>
      <c r="U51" s="1083"/>
      <c r="V51" s="1084"/>
      <c r="W51" s="305"/>
      <c r="X51" s="306"/>
      <c r="Y51" s="306"/>
      <c r="Z51" s="306"/>
      <c r="AA51" s="306"/>
      <c r="AB51" s="306"/>
      <c r="AC51" s="307"/>
      <c r="AD51" s="305"/>
      <c r="AE51" s="306"/>
      <c r="AF51" s="306"/>
      <c r="AG51" s="306"/>
      <c r="AH51" s="306"/>
      <c r="AI51" s="306"/>
      <c r="AJ51" s="307"/>
      <c r="AK51" s="305"/>
      <c r="AL51" s="306"/>
      <c r="AM51" s="306"/>
      <c r="AN51" s="306"/>
      <c r="AO51" s="306"/>
      <c r="AP51" s="306"/>
      <c r="AQ51" s="307"/>
      <c r="AR51" s="305"/>
      <c r="AS51" s="306"/>
      <c r="AT51" s="306"/>
      <c r="AU51" s="306"/>
      <c r="AV51" s="306"/>
      <c r="AW51" s="306"/>
      <c r="AX51" s="307"/>
      <c r="AY51" s="1135">
        <f t="shared" si="4"/>
        <v>0</v>
      </c>
      <c r="AZ51" s="1136"/>
      <c r="BA51" s="1136"/>
      <c r="BB51" s="1137">
        <f t="shared" si="5"/>
        <v>0</v>
      </c>
      <c r="BC51" s="1137"/>
      <c r="BD51" s="1137"/>
      <c r="BE51" s="1112" t="e">
        <f>ROUNDDOWN(SUM(BB51:BD57)/AY60,1)</f>
        <v>#DIV/0!</v>
      </c>
      <c r="BF51" s="1113"/>
      <c r="BG51" s="1114"/>
      <c r="BH51" s="1138">
        <f>ROUNDDOWN(SUM(BB51:BD57)/40,1)</f>
        <v>0</v>
      </c>
      <c r="BI51" s="1139"/>
      <c r="BJ51" s="1140"/>
      <c r="BK51" s="1127"/>
      <c r="BL51" s="1128"/>
      <c r="BM51" s="1128"/>
      <c r="BN51" s="1129"/>
      <c r="BO51" s="291"/>
    </row>
    <row r="52" spans="2:85" ht="21" customHeight="1">
      <c r="B52" s="1035"/>
      <c r="C52" s="1175"/>
      <c r="D52" s="1097"/>
      <c r="E52" s="1073"/>
      <c r="F52" s="1073"/>
      <c r="G52" s="1073"/>
      <c r="H52" s="1073"/>
      <c r="I52" s="1073"/>
      <c r="J52" s="1073"/>
      <c r="K52" s="1073"/>
      <c r="L52" s="1073"/>
      <c r="M52" s="1073"/>
      <c r="N52" s="1073"/>
      <c r="O52" s="1073"/>
      <c r="P52" s="1061"/>
      <c r="Q52" s="1062"/>
      <c r="R52" s="1062"/>
      <c r="S52" s="1062"/>
      <c r="T52" s="1062"/>
      <c r="U52" s="1062"/>
      <c r="V52" s="1063"/>
      <c r="W52" s="292"/>
      <c r="X52" s="293"/>
      <c r="Y52" s="293"/>
      <c r="Z52" s="293"/>
      <c r="AA52" s="293"/>
      <c r="AB52" s="293"/>
      <c r="AC52" s="294"/>
      <c r="AD52" s="292"/>
      <c r="AE52" s="293"/>
      <c r="AF52" s="293"/>
      <c r="AG52" s="293"/>
      <c r="AH52" s="293"/>
      <c r="AI52" s="293"/>
      <c r="AJ52" s="294"/>
      <c r="AK52" s="292"/>
      <c r="AL52" s="293"/>
      <c r="AM52" s="293"/>
      <c r="AN52" s="293"/>
      <c r="AO52" s="293"/>
      <c r="AP52" s="293"/>
      <c r="AQ52" s="294"/>
      <c r="AR52" s="292"/>
      <c r="AS52" s="293"/>
      <c r="AT52" s="293"/>
      <c r="AU52" s="293"/>
      <c r="AV52" s="293"/>
      <c r="AW52" s="293"/>
      <c r="AX52" s="294"/>
      <c r="AY52" s="1051">
        <f t="shared" si="4"/>
        <v>0</v>
      </c>
      <c r="AZ52" s="1107"/>
      <c r="BA52" s="1107"/>
      <c r="BB52" s="1108">
        <f t="shared" si="5"/>
        <v>0</v>
      </c>
      <c r="BC52" s="1108"/>
      <c r="BD52" s="1108"/>
      <c r="BE52" s="1112"/>
      <c r="BF52" s="1113"/>
      <c r="BG52" s="1114"/>
      <c r="BH52" s="1138"/>
      <c r="BI52" s="1139"/>
      <c r="BJ52" s="1140"/>
      <c r="BK52" s="1130"/>
      <c r="BL52" s="1130"/>
      <c r="BM52" s="1130"/>
      <c r="BN52" s="1131"/>
      <c r="BO52" s="291"/>
    </row>
    <row r="53" spans="2:85" ht="21" customHeight="1">
      <c r="B53" s="1035"/>
      <c r="C53" s="1175"/>
      <c r="D53" s="1097"/>
      <c r="E53" s="1073"/>
      <c r="F53" s="1073"/>
      <c r="G53" s="1073"/>
      <c r="H53" s="1073"/>
      <c r="I53" s="1073"/>
      <c r="J53" s="1073"/>
      <c r="K53" s="1073"/>
      <c r="L53" s="1073"/>
      <c r="M53" s="1073"/>
      <c r="N53" s="1073"/>
      <c r="O53" s="1073"/>
      <c r="P53" s="1061"/>
      <c r="Q53" s="1062"/>
      <c r="R53" s="1062"/>
      <c r="S53" s="1062"/>
      <c r="T53" s="1062"/>
      <c r="U53" s="1062"/>
      <c r="V53" s="1063"/>
      <c r="W53" s="292"/>
      <c r="X53" s="293"/>
      <c r="Y53" s="293"/>
      <c r="Z53" s="293"/>
      <c r="AA53" s="293"/>
      <c r="AB53" s="293"/>
      <c r="AC53" s="294"/>
      <c r="AD53" s="292"/>
      <c r="AE53" s="293"/>
      <c r="AF53" s="293"/>
      <c r="AG53" s="293"/>
      <c r="AH53" s="293"/>
      <c r="AI53" s="293"/>
      <c r="AJ53" s="294"/>
      <c r="AK53" s="292"/>
      <c r="AL53" s="293"/>
      <c r="AM53" s="293"/>
      <c r="AN53" s="293"/>
      <c r="AO53" s="293"/>
      <c r="AP53" s="293"/>
      <c r="AQ53" s="294"/>
      <c r="AR53" s="292"/>
      <c r="AS53" s="293"/>
      <c r="AT53" s="293"/>
      <c r="AU53" s="293"/>
      <c r="AV53" s="293"/>
      <c r="AW53" s="293"/>
      <c r="AX53" s="294"/>
      <c r="AY53" s="1051">
        <f t="shared" si="4"/>
        <v>0</v>
      </c>
      <c r="AZ53" s="1107"/>
      <c r="BA53" s="1107"/>
      <c r="BB53" s="1108">
        <f t="shared" si="5"/>
        <v>0</v>
      </c>
      <c r="BC53" s="1108"/>
      <c r="BD53" s="1108"/>
      <c r="BE53" s="1112"/>
      <c r="BF53" s="1113"/>
      <c r="BG53" s="1114"/>
      <c r="BH53" s="1138"/>
      <c r="BI53" s="1139"/>
      <c r="BJ53" s="1140"/>
      <c r="BK53" s="1130"/>
      <c r="BL53" s="1130"/>
      <c r="BM53" s="1130"/>
      <c r="BN53" s="1131"/>
      <c r="BO53" s="291"/>
    </row>
    <row r="54" spans="2:85" ht="21" customHeight="1">
      <c r="B54" s="1035"/>
      <c r="C54" s="1175"/>
      <c r="D54" s="1097"/>
      <c r="E54" s="1073"/>
      <c r="F54" s="1073"/>
      <c r="G54" s="1073"/>
      <c r="H54" s="1073"/>
      <c r="I54" s="1073"/>
      <c r="J54" s="1073"/>
      <c r="K54" s="1073"/>
      <c r="L54" s="1073"/>
      <c r="M54" s="1073"/>
      <c r="N54" s="1073"/>
      <c r="O54" s="1073"/>
      <c r="P54" s="1061"/>
      <c r="Q54" s="1062"/>
      <c r="R54" s="1062"/>
      <c r="S54" s="1062"/>
      <c r="T54" s="1062"/>
      <c r="U54" s="1062"/>
      <c r="V54" s="1063"/>
      <c r="W54" s="292"/>
      <c r="X54" s="293"/>
      <c r="Y54" s="293"/>
      <c r="Z54" s="293"/>
      <c r="AA54" s="293"/>
      <c r="AB54" s="293"/>
      <c r="AC54" s="294"/>
      <c r="AD54" s="292"/>
      <c r="AE54" s="293"/>
      <c r="AF54" s="293"/>
      <c r="AG54" s="293"/>
      <c r="AH54" s="293"/>
      <c r="AI54" s="293"/>
      <c r="AJ54" s="294"/>
      <c r="AK54" s="292"/>
      <c r="AL54" s="293"/>
      <c r="AM54" s="293"/>
      <c r="AN54" s="293"/>
      <c r="AO54" s="293"/>
      <c r="AP54" s="293"/>
      <c r="AQ54" s="294"/>
      <c r="AR54" s="292"/>
      <c r="AS54" s="293"/>
      <c r="AT54" s="293"/>
      <c r="AU54" s="293"/>
      <c r="AV54" s="293"/>
      <c r="AW54" s="293"/>
      <c r="AX54" s="294"/>
      <c r="AY54" s="1051">
        <f t="shared" si="4"/>
        <v>0</v>
      </c>
      <c r="AZ54" s="1107"/>
      <c r="BA54" s="1107"/>
      <c r="BB54" s="1108">
        <f t="shared" si="5"/>
        <v>0</v>
      </c>
      <c r="BC54" s="1108"/>
      <c r="BD54" s="1108"/>
      <c r="BE54" s="1112"/>
      <c r="BF54" s="1113"/>
      <c r="BG54" s="1114"/>
      <c r="BH54" s="1138"/>
      <c r="BI54" s="1139"/>
      <c r="BJ54" s="1140"/>
      <c r="BK54" s="1130"/>
      <c r="BL54" s="1130"/>
      <c r="BM54" s="1130"/>
      <c r="BN54" s="1131"/>
    </row>
    <row r="55" spans="2:85" ht="21" customHeight="1">
      <c r="B55" s="1035"/>
      <c r="C55" s="1175"/>
      <c r="D55" s="1097"/>
      <c r="E55" s="1073"/>
      <c r="F55" s="1073"/>
      <c r="G55" s="1073"/>
      <c r="H55" s="1073"/>
      <c r="I55" s="1073"/>
      <c r="J55" s="1073"/>
      <c r="K55" s="1073"/>
      <c r="L55" s="1073"/>
      <c r="M55" s="1073"/>
      <c r="N55" s="1073"/>
      <c r="O55" s="1073"/>
      <c r="P55" s="1061"/>
      <c r="Q55" s="1062"/>
      <c r="R55" s="1062"/>
      <c r="S55" s="1062"/>
      <c r="T55" s="1062"/>
      <c r="U55" s="1062"/>
      <c r="V55" s="1063"/>
      <c r="W55" s="292"/>
      <c r="X55" s="293"/>
      <c r="Y55" s="293"/>
      <c r="Z55" s="293"/>
      <c r="AA55" s="293"/>
      <c r="AB55" s="293"/>
      <c r="AC55" s="294"/>
      <c r="AD55" s="292"/>
      <c r="AE55" s="293"/>
      <c r="AF55" s="293"/>
      <c r="AG55" s="293"/>
      <c r="AH55" s="293"/>
      <c r="AI55" s="293"/>
      <c r="AJ55" s="294"/>
      <c r="AK55" s="292"/>
      <c r="AL55" s="293"/>
      <c r="AM55" s="293"/>
      <c r="AN55" s="293"/>
      <c r="AO55" s="293"/>
      <c r="AP55" s="293"/>
      <c r="AQ55" s="294"/>
      <c r="AR55" s="292"/>
      <c r="AS55" s="293"/>
      <c r="AT55" s="293"/>
      <c r="AU55" s="293"/>
      <c r="AV55" s="293"/>
      <c r="AW55" s="293"/>
      <c r="AX55" s="294"/>
      <c r="AY55" s="1051">
        <f t="shared" si="4"/>
        <v>0</v>
      </c>
      <c r="AZ55" s="1107"/>
      <c r="BA55" s="1107"/>
      <c r="BB55" s="1108">
        <f t="shared" si="5"/>
        <v>0</v>
      </c>
      <c r="BC55" s="1108"/>
      <c r="BD55" s="1108"/>
      <c r="BE55" s="1112"/>
      <c r="BF55" s="1113"/>
      <c r="BG55" s="1114"/>
      <c r="BH55" s="1138"/>
      <c r="BI55" s="1139"/>
      <c r="BJ55" s="1140"/>
      <c r="BK55" s="1130"/>
      <c r="BL55" s="1130"/>
      <c r="BM55" s="1130"/>
      <c r="BN55" s="1131"/>
      <c r="CE55" s="163"/>
      <c r="CF55" s="163"/>
      <c r="CG55" s="163"/>
    </row>
    <row r="56" spans="2:85" ht="21" customHeight="1">
      <c r="B56" s="1035"/>
      <c r="C56" s="1175"/>
      <c r="D56" s="1097"/>
      <c r="E56" s="1073"/>
      <c r="F56" s="1073"/>
      <c r="G56" s="1073"/>
      <c r="H56" s="1073"/>
      <c r="I56" s="1073"/>
      <c r="J56" s="1073"/>
      <c r="K56" s="1073"/>
      <c r="L56" s="1073"/>
      <c r="M56" s="1073"/>
      <c r="N56" s="1073"/>
      <c r="O56" s="1073"/>
      <c r="P56" s="1061"/>
      <c r="Q56" s="1062"/>
      <c r="R56" s="1062"/>
      <c r="S56" s="1062"/>
      <c r="T56" s="1062"/>
      <c r="U56" s="1062"/>
      <c r="V56" s="1063"/>
      <c r="W56" s="292"/>
      <c r="X56" s="293"/>
      <c r="Y56" s="293"/>
      <c r="Z56" s="293"/>
      <c r="AA56" s="293"/>
      <c r="AB56" s="293"/>
      <c r="AC56" s="294"/>
      <c r="AD56" s="292"/>
      <c r="AE56" s="293"/>
      <c r="AF56" s="293"/>
      <c r="AG56" s="293"/>
      <c r="AH56" s="293"/>
      <c r="AI56" s="293"/>
      <c r="AJ56" s="294"/>
      <c r="AK56" s="292"/>
      <c r="AL56" s="293"/>
      <c r="AM56" s="293"/>
      <c r="AN56" s="293"/>
      <c r="AO56" s="293"/>
      <c r="AP56" s="293"/>
      <c r="AQ56" s="294"/>
      <c r="AR56" s="292"/>
      <c r="AS56" s="293"/>
      <c r="AT56" s="293"/>
      <c r="AU56" s="293"/>
      <c r="AV56" s="293"/>
      <c r="AW56" s="293"/>
      <c r="AX56" s="294"/>
      <c r="AY56" s="1051">
        <f t="shared" si="4"/>
        <v>0</v>
      </c>
      <c r="AZ56" s="1107"/>
      <c r="BA56" s="1107"/>
      <c r="BB56" s="1108">
        <f t="shared" si="5"/>
        <v>0</v>
      </c>
      <c r="BC56" s="1108"/>
      <c r="BD56" s="1108"/>
      <c r="BE56" s="1112"/>
      <c r="BF56" s="1113"/>
      <c r="BG56" s="1114"/>
      <c r="BH56" s="1138"/>
      <c r="BI56" s="1139"/>
      <c r="BJ56" s="1140"/>
      <c r="BK56" s="1130"/>
      <c r="BL56" s="1130"/>
      <c r="BM56" s="1130"/>
      <c r="BN56" s="1131"/>
      <c r="CE56" s="163"/>
      <c r="CF56" s="163"/>
      <c r="CG56" s="163"/>
    </row>
    <row r="57" spans="2:85" ht="21" customHeight="1" thickBot="1">
      <c r="B57" s="1035"/>
      <c r="C57" s="1176"/>
      <c r="D57" s="1166"/>
      <c r="E57" s="1167"/>
      <c r="F57" s="1167"/>
      <c r="G57" s="1167"/>
      <c r="H57" s="1167"/>
      <c r="I57" s="1167"/>
      <c r="J57" s="1168"/>
      <c r="K57" s="1168"/>
      <c r="L57" s="1168"/>
      <c r="M57" s="1168"/>
      <c r="N57" s="1168"/>
      <c r="O57" s="1168"/>
      <c r="P57" s="1169"/>
      <c r="Q57" s="1170"/>
      <c r="R57" s="1170"/>
      <c r="S57" s="1170"/>
      <c r="T57" s="1170"/>
      <c r="U57" s="1170"/>
      <c r="V57" s="1171"/>
      <c r="W57" s="301"/>
      <c r="X57" s="302"/>
      <c r="Y57" s="302"/>
      <c r="Z57" s="302"/>
      <c r="AA57" s="302"/>
      <c r="AB57" s="302"/>
      <c r="AC57" s="303"/>
      <c r="AD57" s="301"/>
      <c r="AE57" s="302"/>
      <c r="AF57" s="302"/>
      <c r="AG57" s="302"/>
      <c r="AH57" s="302"/>
      <c r="AI57" s="302"/>
      <c r="AJ57" s="303"/>
      <c r="AK57" s="301"/>
      <c r="AL57" s="302"/>
      <c r="AM57" s="302"/>
      <c r="AN57" s="302"/>
      <c r="AO57" s="302"/>
      <c r="AP57" s="302"/>
      <c r="AQ57" s="303"/>
      <c r="AR57" s="301"/>
      <c r="AS57" s="302"/>
      <c r="AT57" s="302"/>
      <c r="AU57" s="302"/>
      <c r="AV57" s="302"/>
      <c r="AW57" s="302"/>
      <c r="AX57" s="303"/>
      <c r="AY57" s="1065">
        <f>SUM(W57:AX57)</f>
        <v>0</v>
      </c>
      <c r="AZ57" s="1172"/>
      <c r="BA57" s="1172"/>
      <c r="BB57" s="1173">
        <f t="shared" si="5"/>
        <v>0</v>
      </c>
      <c r="BC57" s="1173"/>
      <c r="BD57" s="1173"/>
      <c r="BE57" s="1112"/>
      <c r="BF57" s="1113"/>
      <c r="BG57" s="1114"/>
      <c r="BH57" s="1138"/>
      <c r="BI57" s="1139"/>
      <c r="BJ57" s="1140"/>
      <c r="BK57" s="1161"/>
      <c r="BL57" s="1161"/>
      <c r="BM57" s="1161"/>
      <c r="BN57" s="1162"/>
    </row>
    <row r="58" spans="2:85" ht="21" customHeight="1" thickBot="1">
      <c r="B58" s="1035"/>
      <c r="C58" s="1149" t="s">
        <v>306</v>
      </c>
      <c r="D58" s="1150"/>
      <c r="E58" s="1150"/>
      <c r="F58" s="1150"/>
      <c r="G58" s="1150"/>
      <c r="H58" s="1150"/>
      <c r="I58" s="1150"/>
      <c r="J58" s="1150"/>
      <c r="K58" s="1150"/>
      <c r="L58" s="1150"/>
      <c r="M58" s="1150"/>
      <c r="N58" s="1150"/>
      <c r="O58" s="1150"/>
      <c r="P58" s="1150"/>
      <c r="Q58" s="1150"/>
      <c r="R58" s="1150"/>
      <c r="S58" s="1150"/>
      <c r="T58" s="1150"/>
      <c r="U58" s="1150"/>
      <c r="V58" s="1151"/>
      <c r="W58" s="308">
        <f t="shared" ref="W58:AX58" si="6">SUM(W43:W57)</f>
        <v>0</v>
      </c>
      <c r="X58" s="309">
        <f t="shared" si="6"/>
        <v>0</v>
      </c>
      <c r="Y58" s="309">
        <f t="shared" si="6"/>
        <v>0</v>
      </c>
      <c r="Z58" s="309">
        <f t="shared" si="6"/>
        <v>0</v>
      </c>
      <c r="AA58" s="309">
        <f t="shared" si="6"/>
        <v>0</v>
      </c>
      <c r="AB58" s="309">
        <f t="shared" si="6"/>
        <v>0</v>
      </c>
      <c r="AC58" s="310">
        <f t="shared" si="6"/>
        <v>0</v>
      </c>
      <c r="AD58" s="308">
        <f t="shared" si="6"/>
        <v>0</v>
      </c>
      <c r="AE58" s="309">
        <f t="shared" si="6"/>
        <v>0</v>
      </c>
      <c r="AF58" s="309">
        <f t="shared" si="6"/>
        <v>0</v>
      </c>
      <c r="AG58" s="309">
        <f t="shared" si="6"/>
        <v>0</v>
      </c>
      <c r="AH58" s="309">
        <f t="shared" si="6"/>
        <v>0</v>
      </c>
      <c r="AI58" s="309">
        <f t="shared" si="6"/>
        <v>0</v>
      </c>
      <c r="AJ58" s="310">
        <f t="shared" si="6"/>
        <v>0</v>
      </c>
      <c r="AK58" s="308">
        <f t="shared" si="6"/>
        <v>0</v>
      </c>
      <c r="AL58" s="309">
        <f t="shared" si="6"/>
        <v>0</v>
      </c>
      <c r="AM58" s="309">
        <f t="shared" si="6"/>
        <v>0</v>
      </c>
      <c r="AN58" s="309">
        <f t="shared" si="6"/>
        <v>0</v>
      </c>
      <c r="AO58" s="309">
        <f t="shared" si="6"/>
        <v>0</v>
      </c>
      <c r="AP58" s="309">
        <f t="shared" si="6"/>
        <v>0</v>
      </c>
      <c r="AQ58" s="310">
        <f t="shared" si="6"/>
        <v>0</v>
      </c>
      <c r="AR58" s="308">
        <f t="shared" si="6"/>
        <v>0</v>
      </c>
      <c r="AS58" s="309">
        <f t="shared" si="6"/>
        <v>0</v>
      </c>
      <c r="AT58" s="309">
        <f t="shared" si="6"/>
        <v>0</v>
      </c>
      <c r="AU58" s="309">
        <f t="shared" si="6"/>
        <v>0</v>
      </c>
      <c r="AV58" s="309">
        <f t="shared" si="6"/>
        <v>0</v>
      </c>
      <c r="AW58" s="309">
        <f t="shared" si="6"/>
        <v>0</v>
      </c>
      <c r="AX58" s="310">
        <f t="shared" si="6"/>
        <v>0</v>
      </c>
      <c r="AY58" s="1044">
        <f>SUM(AY37:BA53)</f>
        <v>0</v>
      </c>
      <c r="AZ58" s="1152"/>
      <c r="BA58" s="1152"/>
      <c r="BB58" s="1153">
        <f>SUM($BB$43:$BD$57)</f>
        <v>0</v>
      </c>
      <c r="BC58" s="1153"/>
      <c r="BD58" s="1153"/>
      <c r="BE58" s="1163" t="e">
        <f>SUM(BE43:BG57)</f>
        <v>#DIV/0!</v>
      </c>
      <c r="BF58" s="1163"/>
      <c r="BG58" s="1163"/>
      <c r="BH58" s="1164">
        <f>SUM(BH43:BJ57)</f>
        <v>0</v>
      </c>
      <c r="BI58" s="1165"/>
      <c r="BJ58" s="1165"/>
      <c r="BK58" s="1159"/>
      <c r="BL58" s="1159"/>
      <c r="BM58" s="1159"/>
      <c r="BN58" s="1160"/>
    </row>
    <row r="59" spans="2:85" ht="21" customHeight="1" thickBot="1">
      <c r="B59" s="1036"/>
      <c r="C59" s="1149" t="s">
        <v>307</v>
      </c>
      <c r="D59" s="1150"/>
      <c r="E59" s="1150"/>
      <c r="F59" s="1150"/>
      <c r="G59" s="1150"/>
      <c r="H59" s="1150"/>
      <c r="I59" s="1150"/>
      <c r="J59" s="1150"/>
      <c r="K59" s="1150"/>
      <c r="L59" s="1150"/>
      <c r="M59" s="1150"/>
      <c r="N59" s="1150"/>
      <c r="O59" s="1150"/>
      <c r="P59" s="1150"/>
      <c r="Q59" s="1150"/>
      <c r="R59" s="1150"/>
      <c r="S59" s="1150"/>
      <c r="T59" s="1150"/>
      <c r="U59" s="1150"/>
      <c r="V59" s="1151"/>
      <c r="W59" s="311">
        <f t="shared" ref="W59:AM59" si="7">SUM(W37:W54)</f>
        <v>0</v>
      </c>
      <c r="X59" s="312">
        <f t="shared" si="7"/>
        <v>0</v>
      </c>
      <c r="Y59" s="312">
        <f t="shared" si="7"/>
        <v>0</v>
      </c>
      <c r="Z59" s="312">
        <f t="shared" si="7"/>
        <v>0</v>
      </c>
      <c r="AA59" s="312">
        <f t="shared" si="7"/>
        <v>0</v>
      </c>
      <c r="AB59" s="312">
        <f t="shared" si="7"/>
        <v>0</v>
      </c>
      <c r="AC59" s="313">
        <f t="shared" si="7"/>
        <v>0</v>
      </c>
      <c r="AD59" s="311">
        <f t="shared" si="7"/>
        <v>0</v>
      </c>
      <c r="AE59" s="312">
        <f t="shared" si="7"/>
        <v>0</v>
      </c>
      <c r="AF59" s="312">
        <f t="shared" si="7"/>
        <v>0</v>
      </c>
      <c r="AG59" s="312">
        <f t="shared" si="7"/>
        <v>0</v>
      </c>
      <c r="AH59" s="312">
        <f t="shared" si="7"/>
        <v>0</v>
      </c>
      <c r="AI59" s="312">
        <f t="shared" si="7"/>
        <v>0</v>
      </c>
      <c r="AJ59" s="313">
        <f t="shared" si="7"/>
        <v>0</v>
      </c>
      <c r="AK59" s="311">
        <f t="shared" si="7"/>
        <v>0</v>
      </c>
      <c r="AL59" s="312">
        <f t="shared" si="7"/>
        <v>0</v>
      </c>
      <c r="AM59" s="312">
        <f t="shared" si="7"/>
        <v>0</v>
      </c>
      <c r="AN59" s="312">
        <f>SUM(AN37:AN55)</f>
        <v>0</v>
      </c>
      <c r="AO59" s="312">
        <f t="shared" ref="AO59:AX59" si="8">SUM(AO37:AO54)</f>
        <v>0</v>
      </c>
      <c r="AP59" s="312">
        <f t="shared" si="8"/>
        <v>0</v>
      </c>
      <c r="AQ59" s="313">
        <f t="shared" si="8"/>
        <v>0</v>
      </c>
      <c r="AR59" s="311">
        <f t="shared" si="8"/>
        <v>0</v>
      </c>
      <c r="AS59" s="312">
        <f t="shared" si="8"/>
        <v>0</v>
      </c>
      <c r="AT59" s="312">
        <f t="shared" si="8"/>
        <v>0</v>
      </c>
      <c r="AU59" s="312">
        <f t="shared" si="8"/>
        <v>0</v>
      </c>
      <c r="AV59" s="312">
        <f t="shared" si="8"/>
        <v>0</v>
      </c>
      <c r="AW59" s="312">
        <f t="shared" si="8"/>
        <v>0</v>
      </c>
      <c r="AX59" s="313">
        <f t="shared" si="8"/>
        <v>0</v>
      </c>
      <c r="AY59" s="1044">
        <f>SUM(AY38:BA54)</f>
        <v>0</v>
      </c>
      <c r="AZ59" s="1152"/>
      <c r="BA59" s="1152"/>
      <c r="BB59" s="1153">
        <f>SUM($BB$37:$BD$57)</f>
        <v>0</v>
      </c>
      <c r="BC59" s="1153"/>
      <c r="BD59" s="1153"/>
      <c r="BE59" s="1154"/>
      <c r="BF59" s="1155"/>
      <c r="BG59" s="1156"/>
      <c r="BH59" s="1157"/>
      <c r="BI59" s="1158"/>
      <c r="BJ59" s="1158"/>
      <c r="BK59" s="1159"/>
      <c r="BL59" s="1159"/>
      <c r="BM59" s="1159"/>
      <c r="BN59" s="1160"/>
    </row>
    <row r="60" spans="2:85" ht="21" customHeight="1" thickBot="1">
      <c r="B60" s="314" t="s">
        <v>308</v>
      </c>
      <c r="C60" s="315"/>
      <c r="D60" s="316"/>
      <c r="E60" s="317"/>
      <c r="F60" s="317"/>
      <c r="G60" s="317"/>
      <c r="H60" s="317"/>
      <c r="I60" s="317"/>
      <c r="J60" s="317"/>
      <c r="K60" s="317"/>
      <c r="L60" s="317"/>
      <c r="M60" s="317"/>
      <c r="N60" s="317"/>
      <c r="O60" s="317"/>
      <c r="P60" s="317"/>
      <c r="Q60" s="317"/>
      <c r="R60" s="317"/>
      <c r="S60" s="317"/>
      <c r="T60" s="317"/>
      <c r="U60" s="317"/>
      <c r="V60" s="317"/>
      <c r="W60" s="271"/>
      <c r="X60" s="271"/>
      <c r="Y60" s="271"/>
      <c r="Z60" s="271"/>
      <c r="AA60" s="271"/>
      <c r="AB60" s="271"/>
      <c r="AC60" s="271"/>
      <c r="AD60" s="271"/>
      <c r="AE60" s="271"/>
      <c r="AF60" s="271"/>
      <c r="AG60" s="271"/>
      <c r="AH60" s="271"/>
      <c r="AI60" s="271"/>
      <c r="AJ60" s="271"/>
      <c r="AK60" s="271"/>
      <c r="AL60" s="271"/>
      <c r="AM60" s="271"/>
      <c r="AN60" s="271"/>
      <c r="AO60" s="271"/>
      <c r="AP60" s="271"/>
      <c r="AQ60" s="271"/>
      <c r="AR60" s="271"/>
      <c r="AS60" s="271"/>
      <c r="AT60" s="271"/>
      <c r="AU60" s="271"/>
      <c r="AV60" s="271"/>
      <c r="AW60" s="271"/>
      <c r="AX60" s="318"/>
      <c r="AY60" s="1177"/>
      <c r="AZ60" s="1041"/>
      <c r="BA60" s="1041"/>
      <c r="BB60" s="1041"/>
      <c r="BC60" s="1041"/>
      <c r="BD60" s="1041"/>
      <c r="BE60" s="1041"/>
      <c r="BF60" s="1041"/>
      <c r="BG60" s="1041"/>
      <c r="BH60" s="1041"/>
      <c r="BI60" s="1041"/>
      <c r="BJ60" s="1041"/>
      <c r="BK60" s="1041"/>
      <c r="BL60" s="1041"/>
      <c r="BM60" s="1041"/>
      <c r="BN60" s="1042"/>
    </row>
    <row r="61" spans="2:85" ht="21" customHeight="1">
      <c r="G61" s="1"/>
    </row>
    <row r="62" spans="2:85" ht="21" customHeight="1" thickBot="1">
      <c r="B62" s="180" t="s">
        <v>309</v>
      </c>
      <c r="D62" s="234"/>
      <c r="E62" s="234"/>
      <c r="F62" s="234"/>
      <c r="G62" s="234"/>
      <c r="H62" s="234"/>
      <c r="I62" s="234"/>
      <c r="J62" s="234"/>
      <c r="K62" s="234"/>
      <c r="L62" s="234"/>
      <c r="M62" s="234"/>
      <c r="N62" s="234"/>
      <c r="O62" s="234"/>
      <c r="P62" s="234"/>
      <c r="Q62" s="234"/>
      <c r="R62" s="234"/>
      <c r="S62" s="234"/>
      <c r="T62" s="234"/>
      <c r="U62" s="234"/>
      <c r="V62" s="234"/>
      <c r="W62" s="234"/>
      <c r="X62" s="234"/>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51"/>
      <c r="BB62" s="234"/>
      <c r="BC62" s="51"/>
      <c r="BD62" s="51"/>
      <c r="BE62" s="234"/>
      <c r="BF62" s="51"/>
      <c r="BG62" s="234"/>
      <c r="BH62" s="234"/>
      <c r="BI62" s="234"/>
      <c r="BJ62" s="234"/>
      <c r="BK62" s="234"/>
      <c r="BL62" s="234"/>
      <c r="BM62" s="234"/>
      <c r="BN62" s="234"/>
    </row>
    <row r="63" spans="2:85" ht="21" customHeight="1" thickBot="1">
      <c r="B63" s="1013"/>
      <c r="C63" s="276"/>
      <c r="D63" s="1015" t="s">
        <v>5</v>
      </c>
      <c r="E63" s="1015"/>
      <c r="F63" s="1015"/>
      <c r="G63" s="1015"/>
      <c r="H63" s="1015"/>
      <c r="I63" s="1016"/>
      <c r="J63" s="1018" t="s">
        <v>289</v>
      </c>
      <c r="K63" s="1019"/>
      <c r="L63" s="1019"/>
      <c r="M63" s="1019"/>
      <c r="N63" s="1019"/>
      <c r="O63" s="1020"/>
      <c r="P63" s="1024" t="s">
        <v>6</v>
      </c>
      <c r="Q63" s="1015"/>
      <c r="R63" s="1015"/>
      <c r="S63" s="1015"/>
      <c r="T63" s="1015"/>
      <c r="U63" s="1015"/>
      <c r="V63" s="1025"/>
      <c r="W63" s="1029" t="s">
        <v>290</v>
      </c>
      <c r="X63" s="1030"/>
      <c r="Y63" s="1030"/>
      <c r="Z63" s="1030"/>
      <c r="AA63" s="1030"/>
      <c r="AB63" s="1030"/>
      <c r="AC63" s="1031"/>
      <c r="AD63" s="1029" t="s">
        <v>291</v>
      </c>
      <c r="AE63" s="1030"/>
      <c r="AF63" s="1030"/>
      <c r="AG63" s="1030"/>
      <c r="AH63" s="1030"/>
      <c r="AI63" s="1030"/>
      <c r="AJ63" s="1031"/>
      <c r="AK63" s="1029" t="s">
        <v>292</v>
      </c>
      <c r="AL63" s="1030"/>
      <c r="AM63" s="1030"/>
      <c r="AN63" s="1030"/>
      <c r="AO63" s="1030"/>
      <c r="AP63" s="1030"/>
      <c r="AQ63" s="1031"/>
      <c r="AR63" s="1013" t="s">
        <v>293</v>
      </c>
      <c r="AS63" s="1015"/>
      <c r="AT63" s="1015"/>
      <c r="AU63" s="1015"/>
      <c r="AV63" s="1015"/>
      <c r="AW63" s="1015"/>
      <c r="AX63" s="1015"/>
      <c r="AY63" s="1178" t="s">
        <v>294</v>
      </c>
      <c r="AZ63" s="1179"/>
      <c r="BA63" s="1179"/>
      <c r="BB63" s="1179" t="s">
        <v>295</v>
      </c>
      <c r="BC63" s="1179"/>
      <c r="BD63" s="1179"/>
      <c r="BE63" s="1179" t="s">
        <v>297</v>
      </c>
      <c r="BF63" s="1179"/>
      <c r="BG63" s="1179"/>
      <c r="BH63" s="1179"/>
      <c r="BI63" s="1179"/>
      <c r="BJ63" s="1179"/>
      <c r="BK63" s="1030" t="s">
        <v>298</v>
      </c>
      <c r="BL63" s="1030"/>
      <c r="BM63" s="1030"/>
      <c r="BN63" s="1031"/>
    </row>
    <row r="64" spans="2:85" ht="21" customHeight="1" thickBot="1">
      <c r="B64" s="1014"/>
      <c r="C64" s="277"/>
      <c r="D64" s="903"/>
      <c r="E64" s="903"/>
      <c r="F64" s="903"/>
      <c r="G64" s="903"/>
      <c r="H64" s="903"/>
      <c r="I64" s="1017"/>
      <c r="J64" s="1021"/>
      <c r="K64" s="1022"/>
      <c r="L64" s="1022"/>
      <c r="M64" s="1022"/>
      <c r="N64" s="1022"/>
      <c r="O64" s="1023"/>
      <c r="P64" s="1032"/>
      <c r="Q64" s="903"/>
      <c r="R64" s="903"/>
      <c r="S64" s="903"/>
      <c r="T64" s="903"/>
      <c r="U64" s="903"/>
      <c r="V64" s="1033"/>
      <c r="W64" s="278" t="s">
        <v>175</v>
      </c>
      <c r="X64" s="279" t="s">
        <v>299</v>
      </c>
      <c r="Y64" s="279" t="s">
        <v>300</v>
      </c>
      <c r="Z64" s="279" t="s">
        <v>301</v>
      </c>
      <c r="AA64" s="279" t="s">
        <v>302</v>
      </c>
      <c r="AB64" s="279" t="s">
        <v>303</v>
      </c>
      <c r="AC64" s="280" t="s">
        <v>0</v>
      </c>
      <c r="AD64" s="278" t="s">
        <v>175</v>
      </c>
      <c r="AE64" s="279" t="s">
        <v>299</v>
      </c>
      <c r="AF64" s="279" t="s">
        <v>300</v>
      </c>
      <c r="AG64" s="279" t="s">
        <v>301</v>
      </c>
      <c r="AH64" s="279" t="s">
        <v>302</v>
      </c>
      <c r="AI64" s="279" t="s">
        <v>303</v>
      </c>
      <c r="AJ64" s="280" t="s">
        <v>0</v>
      </c>
      <c r="AK64" s="278" t="s">
        <v>175</v>
      </c>
      <c r="AL64" s="279" t="s">
        <v>299</v>
      </c>
      <c r="AM64" s="279" t="s">
        <v>300</v>
      </c>
      <c r="AN64" s="279" t="s">
        <v>301</v>
      </c>
      <c r="AO64" s="279" t="s">
        <v>302</v>
      </c>
      <c r="AP64" s="279" t="s">
        <v>303</v>
      </c>
      <c r="AQ64" s="280" t="s">
        <v>0</v>
      </c>
      <c r="AR64" s="281" t="s">
        <v>175</v>
      </c>
      <c r="AS64" s="282" t="s">
        <v>299</v>
      </c>
      <c r="AT64" s="282" t="s">
        <v>300</v>
      </c>
      <c r="AU64" s="282" t="s">
        <v>301</v>
      </c>
      <c r="AV64" s="282" t="s">
        <v>302</v>
      </c>
      <c r="AW64" s="282" t="s">
        <v>303</v>
      </c>
      <c r="AX64" s="319" t="s">
        <v>0</v>
      </c>
      <c r="AY64" s="1180"/>
      <c r="AZ64" s="1181"/>
      <c r="BA64" s="1181"/>
      <c r="BB64" s="1181"/>
      <c r="BC64" s="1181"/>
      <c r="BD64" s="1181"/>
      <c r="BE64" s="1181"/>
      <c r="BF64" s="1181"/>
      <c r="BG64" s="1181"/>
      <c r="BH64" s="1181"/>
      <c r="BI64" s="1181"/>
      <c r="BJ64" s="1181"/>
      <c r="BK64" s="1182"/>
      <c r="BL64" s="1182"/>
      <c r="BM64" s="1182"/>
      <c r="BN64" s="1183"/>
    </row>
    <row r="65" spans="2:66" ht="21" customHeight="1">
      <c r="B65" s="1035"/>
      <c r="C65" s="1102" t="s">
        <v>233</v>
      </c>
      <c r="D65" s="1103"/>
      <c r="E65" s="1104"/>
      <c r="F65" s="1104"/>
      <c r="G65" s="1104"/>
      <c r="H65" s="1104"/>
      <c r="I65" s="1104"/>
      <c r="J65" s="1104"/>
      <c r="K65" s="1104"/>
      <c r="L65" s="1104"/>
      <c r="M65" s="1104"/>
      <c r="N65" s="1104"/>
      <c r="O65" s="1104"/>
      <c r="P65" s="1184"/>
      <c r="Q65" s="1184"/>
      <c r="R65" s="1184"/>
      <c r="S65" s="1184"/>
      <c r="T65" s="1184"/>
      <c r="U65" s="1184"/>
      <c r="V65" s="1185"/>
      <c r="W65" s="298"/>
      <c r="X65" s="289"/>
      <c r="Y65" s="289"/>
      <c r="Z65" s="289"/>
      <c r="AA65" s="289"/>
      <c r="AB65" s="289"/>
      <c r="AC65" s="290"/>
      <c r="AD65" s="288"/>
      <c r="AE65" s="289"/>
      <c r="AF65" s="289"/>
      <c r="AG65" s="289"/>
      <c r="AH65" s="289"/>
      <c r="AI65" s="289"/>
      <c r="AJ65" s="290"/>
      <c r="AK65" s="288"/>
      <c r="AL65" s="289"/>
      <c r="AM65" s="289"/>
      <c r="AN65" s="289"/>
      <c r="AO65" s="289"/>
      <c r="AP65" s="289"/>
      <c r="AQ65" s="290"/>
      <c r="AR65" s="288"/>
      <c r="AS65" s="289"/>
      <c r="AT65" s="289"/>
      <c r="AU65" s="289"/>
      <c r="AV65" s="289"/>
      <c r="AW65" s="289"/>
      <c r="AX65" s="290"/>
      <c r="AY65" s="1186">
        <f t="shared" ref="AY65:AY72" si="9">SUM(W65:AX65)</f>
        <v>0</v>
      </c>
      <c r="AZ65" s="1136"/>
      <c r="BA65" s="1136"/>
      <c r="BB65" s="1137">
        <f>AY65/4</f>
        <v>0</v>
      </c>
      <c r="BC65" s="1137"/>
      <c r="BD65" s="1187"/>
      <c r="BE65" s="1188">
        <f>ROUNDDOWN(SUM($BB$65:$BD$72)/40,1)</f>
        <v>0</v>
      </c>
      <c r="BF65" s="1188"/>
      <c r="BG65" s="1188"/>
      <c r="BH65" s="1188"/>
      <c r="BI65" s="1188"/>
      <c r="BJ65" s="1188"/>
      <c r="BK65" s="1199"/>
      <c r="BL65" s="1199"/>
      <c r="BM65" s="1199"/>
      <c r="BN65" s="1200"/>
    </row>
    <row r="66" spans="2:66" ht="21" customHeight="1">
      <c r="B66" s="1035"/>
      <c r="C66" s="1035"/>
      <c r="D66" s="1072"/>
      <c r="E66" s="1073"/>
      <c r="F66" s="1073"/>
      <c r="G66" s="1073"/>
      <c r="H66" s="1073"/>
      <c r="I66" s="1073"/>
      <c r="J66" s="1073"/>
      <c r="K66" s="1073"/>
      <c r="L66" s="1073"/>
      <c r="M66" s="1073"/>
      <c r="N66" s="1073"/>
      <c r="O66" s="1073"/>
      <c r="P66" s="1201"/>
      <c r="Q66" s="1201"/>
      <c r="R66" s="1201"/>
      <c r="S66" s="1201"/>
      <c r="T66" s="1201"/>
      <c r="U66" s="1201"/>
      <c r="V66" s="1202"/>
      <c r="W66" s="300"/>
      <c r="X66" s="293"/>
      <c r="Y66" s="293"/>
      <c r="Z66" s="293"/>
      <c r="AA66" s="293"/>
      <c r="AB66" s="293"/>
      <c r="AC66" s="294"/>
      <c r="AD66" s="292"/>
      <c r="AE66" s="293"/>
      <c r="AF66" s="293"/>
      <c r="AG66" s="293"/>
      <c r="AH66" s="293"/>
      <c r="AI66" s="293"/>
      <c r="AJ66" s="294"/>
      <c r="AK66" s="292"/>
      <c r="AL66" s="293"/>
      <c r="AM66" s="293"/>
      <c r="AN66" s="293"/>
      <c r="AO66" s="293"/>
      <c r="AP66" s="293"/>
      <c r="AQ66" s="294"/>
      <c r="AR66" s="300"/>
      <c r="AS66" s="293"/>
      <c r="AT66" s="293"/>
      <c r="AU66" s="293"/>
      <c r="AV66" s="293"/>
      <c r="AW66" s="293"/>
      <c r="AX66" s="294"/>
      <c r="AY66" s="1191">
        <f t="shared" si="9"/>
        <v>0</v>
      </c>
      <c r="AZ66" s="1107"/>
      <c r="BA66" s="1107"/>
      <c r="BB66" s="1108">
        <f>AY66/4</f>
        <v>0</v>
      </c>
      <c r="BC66" s="1108"/>
      <c r="BD66" s="1052"/>
      <c r="BE66" s="1189"/>
      <c r="BF66" s="1189"/>
      <c r="BG66" s="1189"/>
      <c r="BH66" s="1189"/>
      <c r="BI66" s="1189"/>
      <c r="BJ66" s="1189"/>
      <c r="BK66" s="1130"/>
      <c r="BL66" s="1130"/>
      <c r="BM66" s="1130"/>
      <c r="BN66" s="1131"/>
    </row>
    <row r="67" spans="2:66" ht="21" customHeight="1">
      <c r="B67" s="1035"/>
      <c r="C67" s="1035"/>
      <c r="D67" s="1072"/>
      <c r="E67" s="1073"/>
      <c r="F67" s="1073"/>
      <c r="G67" s="1073"/>
      <c r="H67" s="1073"/>
      <c r="I67" s="1073"/>
      <c r="J67" s="1073"/>
      <c r="K67" s="1073"/>
      <c r="L67" s="1073"/>
      <c r="M67" s="1073"/>
      <c r="N67" s="1073"/>
      <c r="O67" s="1073"/>
      <c r="P67" s="1201"/>
      <c r="Q67" s="1201"/>
      <c r="R67" s="1201"/>
      <c r="S67" s="1201"/>
      <c r="T67" s="1201"/>
      <c r="U67" s="1201"/>
      <c r="V67" s="1202"/>
      <c r="W67" s="320"/>
      <c r="X67" s="306"/>
      <c r="Y67" s="306"/>
      <c r="Z67" s="306"/>
      <c r="AA67" s="306"/>
      <c r="AB67" s="306"/>
      <c r="AC67" s="307"/>
      <c r="AD67" s="305"/>
      <c r="AE67" s="306"/>
      <c r="AF67" s="306"/>
      <c r="AG67" s="306"/>
      <c r="AH67" s="306"/>
      <c r="AI67" s="306"/>
      <c r="AJ67" s="307"/>
      <c r="AK67" s="305"/>
      <c r="AL67" s="306"/>
      <c r="AM67" s="306"/>
      <c r="AN67" s="306"/>
      <c r="AO67" s="306"/>
      <c r="AP67" s="306"/>
      <c r="AQ67" s="307"/>
      <c r="AR67" s="305"/>
      <c r="AS67" s="306"/>
      <c r="AT67" s="306"/>
      <c r="AU67" s="306"/>
      <c r="AV67" s="306"/>
      <c r="AW67" s="306"/>
      <c r="AX67" s="307"/>
      <c r="AY67" s="1191">
        <f t="shared" si="9"/>
        <v>0</v>
      </c>
      <c r="AZ67" s="1107"/>
      <c r="BA67" s="1107"/>
      <c r="BB67" s="1108">
        <f t="shared" ref="BB67:BB72" si="10">AY67/4</f>
        <v>0</v>
      </c>
      <c r="BC67" s="1108"/>
      <c r="BD67" s="1052"/>
      <c r="BE67" s="1189"/>
      <c r="BF67" s="1189"/>
      <c r="BG67" s="1189"/>
      <c r="BH67" s="1189"/>
      <c r="BI67" s="1189"/>
      <c r="BJ67" s="1189"/>
      <c r="BK67" s="1130"/>
      <c r="BL67" s="1130"/>
      <c r="BM67" s="1130"/>
      <c r="BN67" s="1131"/>
    </row>
    <row r="68" spans="2:66" ht="21" customHeight="1">
      <c r="B68" s="1035"/>
      <c r="C68" s="1035"/>
      <c r="D68" s="1072"/>
      <c r="E68" s="1073"/>
      <c r="F68" s="1073"/>
      <c r="G68" s="1073"/>
      <c r="H68" s="1073"/>
      <c r="I68" s="1073"/>
      <c r="J68" s="1073"/>
      <c r="K68" s="1073"/>
      <c r="L68" s="1073"/>
      <c r="M68" s="1073"/>
      <c r="N68" s="1073"/>
      <c r="O68" s="1073"/>
      <c r="P68" s="1061"/>
      <c r="Q68" s="1062"/>
      <c r="R68" s="1062"/>
      <c r="S68" s="1062"/>
      <c r="T68" s="1062"/>
      <c r="U68" s="1062"/>
      <c r="V68" s="1063"/>
      <c r="W68" s="300"/>
      <c r="X68" s="293"/>
      <c r="Y68" s="293"/>
      <c r="Z68" s="306"/>
      <c r="AA68" s="306"/>
      <c r="AB68" s="293"/>
      <c r="AC68" s="294"/>
      <c r="AD68" s="292"/>
      <c r="AE68" s="293"/>
      <c r="AF68" s="293"/>
      <c r="AG68" s="306"/>
      <c r="AH68" s="306"/>
      <c r="AI68" s="293"/>
      <c r="AJ68" s="294"/>
      <c r="AK68" s="292"/>
      <c r="AL68" s="293"/>
      <c r="AM68" s="293"/>
      <c r="AN68" s="306"/>
      <c r="AO68" s="306"/>
      <c r="AP68" s="293"/>
      <c r="AQ68" s="294"/>
      <c r="AR68" s="300"/>
      <c r="AS68" s="293"/>
      <c r="AT68" s="293"/>
      <c r="AU68" s="306"/>
      <c r="AV68" s="293"/>
      <c r="AW68" s="293"/>
      <c r="AX68" s="294"/>
      <c r="AY68" s="1191">
        <f t="shared" si="9"/>
        <v>0</v>
      </c>
      <c r="AZ68" s="1107"/>
      <c r="BA68" s="1107"/>
      <c r="BB68" s="1108">
        <f t="shared" si="10"/>
        <v>0</v>
      </c>
      <c r="BC68" s="1108"/>
      <c r="BD68" s="1052"/>
      <c r="BE68" s="1189"/>
      <c r="BF68" s="1189"/>
      <c r="BG68" s="1189"/>
      <c r="BH68" s="1189"/>
      <c r="BI68" s="1189"/>
      <c r="BJ68" s="1189"/>
      <c r="BK68" s="1130"/>
      <c r="BL68" s="1130"/>
      <c r="BM68" s="1130"/>
      <c r="BN68" s="1131"/>
    </row>
    <row r="69" spans="2:66" ht="21" customHeight="1">
      <c r="B69" s="1035"/>
      <c r="C69" s="1035"/>
      <c r="D69" s="1072"/>
      <c r="E69" s="1073"/>
      <c r="F69" s="1073"/>
      <c r="G69" s="1073"/>
      <c r="H69" s="1073"/>
      <c r="I69" s="1073"/>
      <c r="J69" s="1073"/>
      <c r="K69" s="1073"/>
      <c r="L69" s="1073"/>
      <c r="M69" s="1073"/>
      <c r="N69" s="1073"/>
      <c r="O69" s="1073"/>
      <c r="P69" s="1201"/>
      <c r="Q69" s="1201"/>
      <c r="R69" s="1201"/>
      <c r="S69" s="1201"/>
      <c r="T69" s="1201"/>
      <c r="U69" s="1201"/>
      <c r="V69" s="1202"/>
      <c r="W69" s="320"/>
      <c r="X69" s="306"/>
      <c r="Y69" s="306"/>
      <c r="Z69" s="306"/>
      <c r="AA69" s="306"/>
      <c r="AB69" s="306"/>
      <c r="AC69" s="307"/>
      <c r="AD69" s="305"/>
      <c r="AE69" s="306"/>
      <c r="AF69" s="306"/>
      <c r="AG69" s="306"/>
      <c r="AH69" s="306"/>
      <c r="AI69" s="306"/>
      <c r="AJ69" s="307"/>
      <c r="AK69" s="305"/>
      <c r="AL69" s="306"/>
      <c r="AM69" s="306"/>
      <c r="AN69" s="306"/>
      <c r="AO69" s="306"/>
      <c r="AP69" s="306"/>
      <c r="AQ69" s="307"/>
      <c r="AR69" s="305"/>
      <c r="AS69" s="306"/>
      <c r="AT69" s="306"/>
      <c r="AU69" s="306"/>
      <c r="AV69" s="306"/>
      <c r="AW69" s="306"/>
      <c r="AX69" s="307"/>
      <c r="AY69" s="1191">
        <f t="shared" si="9"/>
        <v>0</v>
      </c>
      <c r="AZ69" s="1107"/>
      <c r="BA69" s="1107"/>
      <c r="BB69" s="1108">
        <f t="shared" si="10"/>
        <v>0</v>
      </c>
      <c r="BC69" s="1108"/>
      <c r="BD69" s="1052"/>
      <c r="BE69" s="1189"/>
      <c r="BF69" s="1189"/>
      <c r="BG69" s="1189"/>
      <c r="BH69" s="1189"/>
      <c r="BI69" s="1189"/>
      <c r="BJ69" s="1189"/>
      <c r="BK69" s="1130"/>
      <c r="BL69" s="1130"/>
      <c r="BM69" s="1130"/>
      <c r="BN69" s="1131"/>
    </row>
    <row r="70" spans="2:66" ht="21" customHeight="1">
      <c r="B70" s="1035"/>
      <c r="C70" s="1035"/>
      <c r="D70" s="1072"/>
      <c r="E70" s="1073"/>
      <c r="F70" s="1073"/>
      <c r="G70" s="1073"/>
      <c r="H70" s="1073"/>
      <c r="I70" s="1073"/>
      <c r="J70" s="1073"/>
      <c r="K70" s="1073"/>
      <c r="L70" s="1073"/>
      <c r="M70" s="1073"/>
      <c r="N70" s="1073"/>
      <c r="O70" s="1073"/>
      <c r="P70" s="1061"/>
      <c r="Q70" s="1062"/>
      <c r="R70" s="1062"/>
      <c r="S70" s="1062"/>
      <c r="T70" s="1062"/>
      <c r="U70" s="1062"/>
      <c r="V70" s="1063"/>
      <c r="W70" s="300"/>
      <c r="X70" s="293"/>
      <c r="Y70" s="293"/>
      <c r="Z70" s="293"/>
      <c r="AA70" s="293"/>
      <c r="AB70" s="293"/>
      <c r="AC70" s="321"/>
      <c r="AD70" s="292"/>
      <c r="AE70" s="293"/>
      <c r="AF70" s="293"/>
      <c r="AG70" s="293"/>
      <c r="AH70" s="293"/>
      <c r="AI70" s="293"/>
      <c r="AJ70" s="321"/>
      <c r="AK70" s="292"/>
      <c r="AL70" s="293"/>
      <c r="AM70" s="293"/>
      <c r="AN70" s="293"/>
      <c r="AO70" s="293"/>
      <c r="AP70" s="293"/>
      <c r="AQ70" s="321"/>
      <c r="AR70" s="292"/>
      <c r="AS70" s="293"/>
      <c r="AT70" s="293"/>
      <c r="AU70" s="293"/>
      <c r="AV70" s="293"/>
      <c r="AW70" s="293"/>
      <c r="AX70" s="321"/>
      <c r="AY70" s="1191">
        <f t="shared" si="9"/>
        <v>0</v>
      </c>
      <c r="AZ70" s="1107"/>
      <c r="BA70" s="1107"/>
      <c r="BB70" s="1108">
        <f t="shared" si="10"/>
        <v>0</v>
      </c>
      <c r="BC70" s="1108"/>
      <c r="BD70" s="1052"/>
      <c r="BE70" s="1189"/>
      <c r="BF70" s="1189"/>
      <c r="BG70" s="1189"/>
      <c r="BH70" s="1189"/>
      <c r="BI70" s="1189"/>
      <c r="BJ70" s="1189"/>
      <c r="BK70" s="1130"/>
      <c r="BL70" s="1130"/>
      <c r="BM70" s="1130"/>
      <c r="BN70" s="1131"/>
    </row>
    <row r="71" spans="2:66" ht="21" customHeight="1">
      <c r="B71" s="1035"/>
      <c r="C71" s="1035"/>
      <c r="D71" s="1072"/>
      <c r="E71" s="1073"/>
      <c r="F71" s="1073"/>
      <c r="G71" s="1073"/>
      <c r="H71" s="1073"/>
      <c r="I71" s="1073"/>
      <c r="J71" s="1073"/>
      <c r="K71" s="1073"/>
      <c r="L71" s="1073"/>
      <c r="M71" s="1073"/>
      <c r="N71" s="1073"/>
      <c r="O71" s="1073"/>
      <c r="P71" s="1061"/>
      <c r="Q71" s="1062"/>
      <c r="R71" s="1062"/>
      <c r="S71" s="1062"/>
      <c r="T71" s="1062"/>
      <c r="U71" s="1062"/>
      <c r="V71" s="1063"/>
      <c r="W71" s="300"/>
      <c r="X71" s="293"/>
      <c r="Y71" s="293"/>
      <c r="Z71" s="293"/>
      <c r="AA71" s="293"/>
      <c r="AB71" s="293"/>
      <c r="AC71" s="294"/>
      <c r="AD71" s="292"/>
      <c r="AE71" s="293"/>
      <c r="AF71" s="293"/>
      <c r="AG71" s="293"/>
      <c r="AH71" s="293"/>
      <c r="AI71" s="293"/>
      <c r="AJ71" s="294"/>
      <c r="AK71" s="292"/>
      <c r="AL71" s="293"/>
      <c r="AM71" s="293"/>
      <c r="AN71" s="293"/>
      <c r="AO71" s="293"/>
      <c r="AP71" s="293"/>
      <c r="AQ71" s="294"/>
      <c r="AR71" s="300"/>
      <c r="AS71" s="293"/>
      <c r="AT71" s="293"/>
      <c r="AU71" s="293"/>
      <c r="AV71" s="293"/>
      <c r="AW71" s="293"/>
      <c r="AX71" s="294"/>
      <c r="AY71" s="1191">
        <f t="shared" si="9"/>
        <v>0</v>
      </c>
      <c r="AZ71" s="1107"/>
      <c r="BA71" s="1107"/>
      <c r="BB71" s="1108">
        <f t="shared" si="10"/>
        <v>0</v>
      </c>
      <c r="BC71" s="1108"/>
      <c r="BD71" s="1052"/>
      <c r="BE71" s="1189"/>
      <c r="BF71" s="1189"/>
      <c r="BG71" s="1189"/>
      <c r="BH71" s="1189"/>
      <c r="BI71" s="1189"/>
      <c r="BJ71" s="1189"/>
      <c r="BK71" s="1130"/>
      <c r="BL71" s="1130"/>
      <c r="BM71" s="1130"/>
      <c r="BN71" s="1131"/>
    </row>
    <row r="72" spans="2:66" ht="21" customHeight="1" thickBot="1">
      <c r="B72" s="1035"/>
      <c r="C72" s="1035"/>
      <c r="D72" s="1207"/>
      <c r="E72" s="1168"/>
      <c r="F72" s="1168"/>
      <c r="G72" s="1168"/>
      <c r="H72" s="1168"/>
      <c r="I72" s="1168"/>
      <c r="J72" s="1168"/>
      <c r="K72" s="1168"/>
      <c r="L72" s="1168"/>
      <c r="M72" s="1168"/>
      <c r="N72" s="1168"/>
      <c r="O72" s="1168"/>
      <c r="P72" s="1169"/>
      <c r="Q72" s="1170"/>
      <c r="R72" s="1170"/>
      <c r="S72" s="1170"/>
      <c r="T72" s="1170"/>
      <c r="U72" s="1170"/>
      <c r="V72" s="1171"/>
      <c r="W72" s="304"/>
      <c r="X72" s="302"/>
      <c r="Y72" s="302"/>
      <c r="Z72" s="302"/>
      <c r="AA72" s="302"/>
      <c r="AB72" s="302"/>
      <c r="AC72" s="303"/>
      <c r="AD72" s="301"/>
      <c r="AE72" s="302"/>
      <c r="AF72" s="302"/>
      <c r="AG72" s="302"/>
      <c r="AH72" s="302"/>
      <c r="AI72" s="302"/>
      <c r="AJ72" s="303"/>
      <c r="AK72" s="301"/>
      <c r="AL72" s="302"/>
      <c r="AM72" s="302"/>
      <c r="AN72" s="302"/>
      <c r="AO72" s="302"/>
      <c r="AP72" s="302"/>
      <c r="AQ72" s="303"/>
      <c r="AR72" s="304"/>
      <c r="AS72" s="302"/>
      <c r="AT72" s="302"/>
      <c r="AU72" s="302"/>
      <c r="AV72" s="302"/>
      <c r="AW72" s="302"/>
      <c r="AX72" s="303"/>
      <c r="AY72" s="1208">
        <f t="shared" si="9"/>
        <v>0</v>
      </c>
      <c r="AZ72" s="1172"/>
      <c r="BA72" s="1172"/>
      <c r="BB72" s="1173">
        <f t="shared" si="10"/>
        <v>0</v>
      </c>
      <c r="BC72" s="1173"/>
      <c r="BD72" s="1066"/>
      <c r="BE72" s="1190"/>
      <c r="BF72" s="1190"/>
      <c r="BG72" s="1190"/>
      <c r="BH72" s="1190"/>
      <c r="BI72" s="1190"/>
      <c r="BJ72" s="1190"/>
      <c r="BK72" s="1161"/>
      <c r="BL72" s="1161"/>
      <c r="BM72" s="1161"/>
      <c r="BN72" s="1162"/>
    </row>
    <row r="73" spans="2:66" ht="21" customHeight="1" thickBot="1">
      <c r="B73" s="1035"/>
      <c r="C73" s="1149" t="s">
        <v>306</v>
      </c>
      <c r="D73" s="1150"/>
      <c r="E73" s="1150"/>
      <c r="F73" s="1150"/>
      <c r="G73" s="1150"/>
      <c r="H73" s="1150"/>
      <c r="I73" s="1150"/>
      <c r="J73" s="1150"/>
      <c r="K73" s="1150"/>
      <c r="L73" s="1150"/>
      <c r="M73" s="1150"/>
      <c r="N73" s="1150"/>
      <c r="O73" s="1150"/>
      <c r="P73" s="1150"/>
      <c r="Q73" s="1150"/>
      <c r="R73" s="1150"/>
      <c r="S73" s="1150"/>
      <c r="T73" s="1150"/>
      <c r="U73" s="1150"/>
      <c r="V73" s="1151"/>
      <c r="W73" s="308">
        <f t="shared" ref="W73:AX73" si="11">SUM(W65:W72)</f>
        <v>0</v>
      </c>
      <c r="X73" s="309">
        <f t="shared" si="11"/>
        <v>0</v>
      </c>
      <c r="Y73" s="309">
        <f t="shared" si="11"/>
        <v>0</v>
      </c>
      <c r="Z73" s="309">
        <f t="shared" si="11"/>
        <v>0</v>
      </c>
      <c r="AA73" s="309">
        <f t="shared" si="11"/>
        <v>0</v>
      </c>
      <c r="AB73" s="309">
        <f t="shared" si="11"/>
        <v>0</v>
      </c>
      <c r="AC73" s="310">
        <f t="shared" si="11"/>
        <v>0</v>
      </c>
      <c r="AD73" s="308">
        <f t="shared" si="11"/>
        <v>0</v>
      </c>
      <c r="AE73" s="309">
        <f t="shared" si="11"/>
        <v>0</v>
      </c>
      <c r="AF73" s="309">
        <f t="shared" si="11"/>
        <v>0</v>
      </c>
      <c r="AG73" s="309">
        <f t="shared" si="11"/>
        <v>0</v>
      </c>
      <c r="AH73" s="309">
        <f t="shared" si="11"/>
        <v>0</v>
      </c>
      <c r="AI73" s="309">
        <f t="shared" si="11"/>
        <v>0</v>
      </c>
      <c r="AJ73" s="310">
        <f t="shared" si="11"/>
        <v>0</v>
      </c>
      <c r="AK73" s="308">
        <f t="shared" si="11"/>
        <v>0</v>
      </c>
      <c r="AL73" s="309">
        <f t="shared" si="11"/>
        <v>0</v>
      </c>
      <c r="AM73" s="309">
        <f t="shared" si="11"/>
        <v>0</v>
      </c>
      <c r="AN73" s="309">
        <f t="shared" si="11"/>
        <v>0</v>
      </c>
      <c r="AO73" s="309">
        <f t="shared" si="11"/>
        <v>0</v>
      </c>
      <c r="AP73" s="309">
        <f t="shared" si="11"/>
        <v>0</v>
      </c>
      <c r="AQ73" s="310">
        <f t="shared" si="11"/>
        <v>0</v>
      </c>
      <c r="AR73" s="308">
        <f t="shared" si="11"/>
        <v>0</v>
      </c>
      <c r="AS73" s="309">
        <f t="shared" si="11"/>
        <v>0</v>
      </c>
      <c r="AT73" s="309">
        <f t="shared" si="11"/>
        <v>0</v>
      </c>
      <c r="AU73" s="309">
        <f t="shared" si="11"/>
        <v>0</v>
      </c>
      <c r="AV73" s="309">
        <f t="shared" si="11"/>
        <v>0</v>
      </c>
      <c r="AW73" s="309">
        <f t="shared" si="11"/>
        <v>0</v>
      </c>
      <c r="AX73" s="310">
        <f t="shared" si="11"/>
        <v>0</v>
      </c>
      <c r="AY73" s="1192">
        <f>SUM(AY65:BA72)</f>
        <v>0</v>
      </c>
      <c r="AZ73" s="1193"/>
      <c r="BA73" s="1193"/>
      <c r="BB73" s="1194">
        <f>SUM($BB$65:$BD$72)</f>
        <v>0</v>
      </c>
      <c r="BC73" s="1194"/>
      <c r="BD73" s="1195"/>
      <c r="BE73" s="1196">
        <f>SUM(BE65)</f>
        <v>0</v>
      </c>
      <c r="BF73" s="1197"/>
      <c r="BG73" s="1197"/>
      <c r="BH73" s="1197"/>
      <c r="BI73" s="1197"/>
      <c r="BJ73" s="1198"/>
      <c r="BK73" s="1203"/>
      <c r="BL73" s="1203"/>
      <c r="BM73" s="1203"/>
      <c r="BN73" s="1204"/>
    </row>
    <row r="74" spans="2:66" ht="21" customHeight="1" thickBot="1">
      <c r="B74" s="314" t="s">
        <v>308</v>
      </c>
      <c r="C74" s="315"/>
      <c r="D74" s="316"/>
      <c r="E74" s="317"/>
      <c r="F74" s="317"/>
      <c r="G74" s="317"/>
      <c r="H74" s="317"/>
      <c r="I74" s="317"/>
      <c r="J74" s="317"/>
      <c r="K74" s="317"/>
      <c r="L74" s="317"/>
      <c r="M74" s="317"/>
      <c r="N74" s="317"/>
      <c r="O74" s="317"/>
      <c r="P74" s="317"/>
      <c r="Q74" s="317"/>
      <c r="R74" s="317"/>
      <c r="S74" s="317"/>
      <c r="T74" s="317"/>
      <c r="U74" s="317"/>
      <c r="V74" s="317"/>
      <c r="W74" s="271"/>
      <c r="X74" s="271"/>
      <c r="Y74" s="271"/>
      <c r="Z74" s="271"/>
      <c r="AA74" s="271"/>
      <c r="AB74" s="271"/>
      <c r="AC74" s="271"/>
      <c r="AD74" s="271"/>
      <c r="AE74" s="271"/>
      <c r="AF74" s="271"/>
      <c r="AG74" s="271"/>
      <c r="AH74" s="271"/>
      <c r="AI74" s="271"/>
      <c r="AJ74" s="271"/>
      <c r="AK74" s="271"/>
      <c r="AL74" s="271"/>
      <c r="AM74" s="271"/>
      <c r="AN74" s="271"/>
      <c r="AO74" s="271"/>
      <c r="AP74" s="271"/>
      <c r="AQ74" s="271"/>
      <c r="AR74" s="271"/>
      <c r="AS74" s="271"/>
      <c r="AT74" s="271"/>
      <c r="AU74" s="271"/>
      <c r="AV74" s="271"/>
      <c r="AW74" s="271"/>
      <c r="AX74" s="318"/>
      <c r="AY74" s="1205">
        <v>40</v>
      </c>
      <c r="AZ74" s="1043"/>
      <c r="BA74" s="1043"/>
      <c r="BB74" s="1043"/>
      <c r="BC74" s="1043"/>
      <c r="BD74" s="1043"/>
      <c r="BE74" s="1043"/>
      <c r="BF74" s="1043"/>
      <c r="BG74" s="1043"/>
      <c r="BH74" s="1043"/>
      <c r="BI74" s="1043"/>
      <c r="BJ74" s="1043"/>
      <c r="BK74" s="1043"/>
      <c r="BL74" s="1043"/>
      <c r="BM74" s="1043"/>
      <c r="BN74" s="1206"/>
    </row>
    <row r="75" spans="2:66" ht="21" customHeight="1">
      <c r="B75" s="1" t="s">
        <v>310</v>
      </c>
    </row>
    <row r="76" spans="2:66" ht="21" customHeight="1">
      <c r="B76" s="1" t="s">
        <v>311</v>
      </c>
      <c r="G76" s="1"/>
    </row>
    <row r="77" spans="2:66" ht="21" customHeight="1">
      <c r="G77" s="1"/>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5"/>
  <conditionalFormatting sqref="C31:N31 C25:H26 AC25:AF26 CA25:CD26 I25:L29 Y25:AB29 AG25:AG29 C27:D27 T27 M27:M28 Q27:S28 BV27:BV28 T28:X28 C28:H29 M29:X29 AC29:AF29 BV29:BY29 CA29:CD29 C30:AG30 AG31">
    <cfRule type="expression" dxfId="81" priority="26">
      <formula>COUNTA($D$7)&gt;=1</formula>
    </cfRule>
  </conditionalFormatting>
  <conditionalFormatting sqref="C24:AG24">
    <cfRule type="expression" dxfId="80" priority="32">
      <formula>COUNTA($D$7)&gt;=1</formula>
    </cfRule>
  </conditionalFormatting>
  <conditionalFormatting sqref="C32:AG33">
    <cfRule type="expression" dxfId="79" priority="28">
      <formula>COUNTA($D$7)&gt;=1</formula>
    </cfRule>
  </conditionalFormatting>
  <conditionalFormatting sqref="D5:D7 E16:E17">
    <cfRule type="expression" dxfId="78" priority="41">
      <formula>IF($E$9:$F$9="〇",TRUE,FALSE)</formula>
    </cfRule>
  </conditionalFormatting>
  <conditionalFormatting sqref="D5:D7">
    <cfRule type="expression" dxfId="77" priority="40">
      <formula>IF($E$10:$F$11="〇",TRUE,FALSE)</formula>
    </cfRule>
  </conditionalFormatting>
  <conditionalFormatting sqref="D10">
    <cfRule type="expression" dxfId="76" priority="39">
      <formula>IF($E$9:$F$9="〇",TRUE,FALSE)</formula>
    </cfRule>
  </conditionalFormatting>
  <conditionalFormatting sqref="D12:E12 D13:D14">
    <cfRule type="expression" dxfId="75" priority="38">
      <formula>IF($E$10:$F$11="〇",TRUE,FALSE)</formula>
    </cfRule>
    <cfRule type="expression" dxfId="74" priority="37">
      <formula>IF($E$9:$F$9="〇",TRUE,FALSE)</formula>
    </cfRule>
  </conditionalFormatting>
  <conditionalFormatting sqref="M25:X26">
    <cfRule type="expression" dxfId="73" priority="7">
      <formula>COUNTA($D$7)&gt;=1</formula>
    </cfRule>
  </conditionalFormatting>
  <conditionalFormatting sqref="N31:P31">
    <cfRule type="beginsWith" dxfId="72" priority="15" operator="beginsWith" text="可">
      <formula>LEFT(N31,LEN("可"))="可"</formula>
    </cfRule>
    <cfRule type="containsText" dxfId="71" priority="16" operator="containsText" text="不可">
      <formula>NOT(ISERROR(SEARCH("不可",N31)))</formula>
    </cfRule>
  </conditionalFormatting>
  <conditionalFormatting sqref="Q31:AD31">
    <cfRule type="expression" dxfId="70" priority="25">
      <formula>COUNTA($D$7)&gt;=1</formula>
    </cfRule>
  </conditionalFormatting>
  <conditionalFormatting sqref="AC27:AC28">
    <cfRule type="expression" dxfId="69" priority="5">
      <formula>COUNTA($D$7)&gt;=1</formula>
    </cfRule>
  </conditionalFormatting>
  <conditionalFormatting sqref="AD31:AF31">
    <cfRule type="beginsWith" dxfId="68" priority="13" operator="beginsWith" text="可">
      <formula>LEFT(AD31,LEN("可"))="可"</formula>
    </cfRule>
    <cfRule type="containsText" dxfId="67" priority="14" operator="containsText" text="不可">
      <formula>NOT(ISERROR(SEARCH("不可",AD31)))</formula>
    </cfRule>
  </conditionalFormatting>
  <conditionalFormatting sqref="AE15">
    <cfRule type="expression" dxfId="66" priority="36">
      <formula>COUNTA($D$5,$D$6)&gt;=1</formula>
    </cfRule>
  </conditionalFormatting>
  <conditionalFormatting sqref="AE14:AN14">
    <cfRule type="expression" dxfId="65" priority="31">
      <formula>COUNTA($D$7)&gt;=1</formula>
    </cfRule>
  </conditionalFormatting>
  <conditionalFormatting sqref="AE16:AN16">
    <cfRule type="expression" dxfId="64" priority="35">
      <formula>COUNTA($D$6)&gt;=1</formula>
    </cfRule>
  </conditionalFormatting>
  <conditionalFormatting sqref="AI15:AN15">
    <cfRule type="expression" dxfId="63" priority="42">
      <formula>COUNTA($D$5,$D$6)&gt;=1</formula>
    </cfRule>
  </conditionalFormatting>
  <conditionalFormatting sqref="AI31:AT31">
    <cfRule type="expression" dxfId="62" priority="24">
      <formula>COUNTA($D$5:$D$6)&gt;=1</formula>
    </cfRule>
  </conditionalFormatting>
  <conditionalFormatting sqref="AI24:BM30">
    <cfRule type="expression" dxfId="61" priority="1">
      <formula>COUNTA($D$5:$D$6)&gt;=1</formula>
    </cfRule>
  </conditionalFormatting>
  <conditionalFormatting sqref="AI32:BM32">
    <cfRule type="expression" dxfId="60" priority="27">
      <formula>COUNTA($D$5:$D$6)&gt;=1</formula>
    </cfRule>
  </conditionalFormatting>
  <conditionalFormatting sqref="AT31:AV31">
    <cfRule type="containsText" dxfId="59" priority="12" operator="containsText" text="不可">
      <formula>NOT(ISERROR(SEARCH("不可",AT31)))</formula>
    </cfRule>
    <cfRule type="beginsWith" dxfId="58" priority="10" operator="beginsWith" text="可">
      <formula>LEFT(AT31,LEN("可"))="可"</formula>
    </cfRule>
  </conditionalFormatting>
  <conditionalFormatting sqref="AV14:BE14">
    <cfRule type="expression" dxfId="57" priority="17">
      <formula>COUNTA($D$7)&gt;=1</formula>
    </cfRule>
  </conditionalFormatting>
  <conditionalFormatting sqref="AV15:BE15">
    <cfRule type="expression" dxfId="56" priority="18">
      <formula>COUNTA($D$5,$D$6)&gt;=1</formula>
    </cfRule>
  </conditionalFormatting>
  <conditionalFormatting sqref="AV16:BE16">
    <cfRule type="expression" dxfId="55" priority="19">
      <formula>COUNTA($D$6)&gt;=1</formula>
    </cfRule>
  </conditionalFormatting>
  <conditionalFormatting sqref="AW31:BJ31">
    <cfRule type="expression" dxfId="54" priority="23">
      <formula>COUNTA($D$5:$D$6)&gt;=1</formula>
    </cfRule>
  </conditionalFormatting>
  <conditionalFormatting sqref="BJ31:BL31">
    <cfRule type="containsText" dxfId="53" priority="11" operator="containsText" text="不可">
      <formula>NOT(ISERROR(SEARCH("不可",BJ31)))</formula>
    </cfRule>
    <cfRule type="beginsWith" dxfId="52" priority="9" operator="beginsWith" text="可">
      <formula>LEFT(BJ31,LEN("可"))="可"</formula>
    </cfRule>
  </conditionalFormatting>
  <conditionalFormatting sqref="BM31">
    <cfRule type="expression" dxfId="51" priority="29">
      <formula>COUNTA($D$5:$D$6)&gt;=1</formula>
    </cfRule>
  </conditionalFormatting>
  <conditionalFormatting sqref="BM14:BS14">
    <cfRule type="expression" dxfId="50" priority="30">
      <formula>COUNTA($D$7)&gt;=1</formula>
    </cfRule>
  </conditionalFormatting>
  <conditionalFormatting sqref="BV25:BY26">
    <cfRule type="expression" dxfId="49" priority="8">
      <formula>COUNTA($D$7)&gt;=1</formula>
    </cfRule>
  </conditionalFormatting>
  <conditionalFormatting sqref="CA27:CA28">
    <cfRule type="expression" dxfId="48" priority="6">
      <formula>COUNTA($D$7)&gt;=1</formula>
    </cfRule>
  </conditionalFormatting>
  <conditionalFormatting sqref="CB9:CK9">
    <cfRule type="expression" dxfId="47" priority="20">
      <formula>COUNTA($D$7)&gt;=1</formula>
    </cfRule>
  </conditionalFormatting>
  <conditionalFormatting sqref="CB10:CK10">
    <cfRule type="expression" dxfId="46" priority="21">
      <formula>COUNTA($D$5,$D$6)&gt;=1</formula>
    </cfRule>
  </conditionalFormatting>
  <conditionalFormatting sqref="CB11:CK11">
    <cfRule type="expression" dxfId="45" priority="22">
      <formula>COUNTA($D$6)&gt;=1</formula>
    </cfRule>
  </conditionalFormatting>
  <conditionalFormatting sqref="CF25:CI29">
    <cfRule type="expression" dxfId="44" priority="4">
      <formula>COUNTA($D$5:$D$6)&gt;=1</formula>
    </cfRule>
  </conditionalFormatting>
  <conditionalFormatting sqref="CK25:CN29">
    <cfRule type="expression" dxfId="43" priority="2">
      <formula>COUNTA($D$5:$D$6)&gt;=1</formula>
    </cfRule>
  </conditionalFormatting>
  <conditionalFormatting sqref="CP42:CR43">
    <cfRule type="expression" dxfId="42" priority="34">
      <formula>COUNTA($AN$8)&gt;=1</formula>
    </cfRule>
  </conditionalFormatting>
  <conditionalFormatting sqref="CP44:CR45">
    <cfRule type="expression" dxfId="41" priority="33">
      <formula>COUNTA($AN$6:$AP$7)&gt;=1</formula>
    </cfRule>
  </conditionalFormatting>
  <dataValidations count="2">
    <dataValidation type="list" allowBlank="1" showInputMessage="1" showErrorMessage="1" sqref="E12 D5:D7 D12:D14" xr:uid="{00000000-0002-0000-0A00-000000000000}">
      <formula1>$W$1:$W$2</formula1>
    </dataValidation>
    <dataValidation type="list" allowBlank="1" showInputMessage="1" showErrorMessage="1" sqref="E16:E17 D10" xr:uid="{00000000-0002-0000-0A00-000001000000}">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DH77"/>
  <sheetViews>
    <sheetView view="pageBreakPreview" zoomScale="60" zoomScaleNormal="100" workbookViewId="0">
      <selection activeCell="B75" sqref="B75"/>
    </sheetView>
  </sheetViews>
  <sheetFormatPr defaultColWidth="9" defaultRowHeight="21" customHeight="1"/>
  <cols>
    <col min="1" max="1" width="3.75" style="1" customWidth="1"/>
    <col min="2" max="2" width="3" style="1" customWidth="1"/>
    <col min="3" max="3" width="5.375" style="1" customWidth="1"/>
    <col min="4" max="7" width="3.5" style="163" customWidth="1"/>
    <col min="8" max="64" width="3.5" style="1" customWidth="1"/>
    <col min="65" max="65" width="3.375" style="1" customWidth="1"/>
    <col min="66" max="68" width="3.25" style="1" customWidth="1"/>
    <col min="69" max="76" width="3.375" style="1" customWidth="1"/>
    <col min="77" max="78" width="7.625" style="1" customWidth="1"/>
    <col min="79" max="80" width="2.625" style="1" customWidth="1"/>
    <col min="81" max="16384" width="9" style="1"/>
  </cols>
  <sheetData>
    <row r="1" spans="2:112" ht="21" customHeight="1">
      <c r="B1" s="163"/>
      <c r="C1" s="163"/>
      <c r="G1" s="1"/>
      <c r="W1" s="1" t="s">
        <v>234</v>
      </c>
      <c r="AK1" s="83"/>
      <c r="AO1" s="164"/>
      <c r="AZ1" s="164"/>
      <c r="BA1" s="164"/>
      <c r="BB1" s="164"/>
      <c r="BC1" s="164"/>
      <c r="BD1" s="164"/>
      <c r="BE1" s="164"/>
      <c r="BF1" s="164"/>
      <c r="BG1" s="164"/>
      <c r="BH1" s="164"/>
      <c r="BI1" s="164"/>
      <c r="BJ1" s="164"/>
      <c r="BK1" s="164"/>
      <c r="BL1" s="164"/>
      <c r="BM1" s="164"/>
      <c r="BN1" s="164"/>
      <c r="BO1" s="164"/>
      <c r="BP1" s="164"/>
      <c r="BQ1" s="164"/>
      <c r="BR1" s="164"/>
      <c r="BS1" s="83"/>
      <c r="BT1" s="83"/>
      <c r="BU1" s="83"/>
      <c r="BV1" s="83"/>
      <c r="BW1" s="83"/>
      <c r="BX1" s="83"/>
      <c r="BY1" s="83"/>
      <c r="BZ1" s="83"/>
      <c r="CA1" s="83"/>
      <c r="CB1" s="83"/>
      <c r="CC1" s="83"/>
      <c r="CD1" s="83"/>
      <c r="CE1" s="83"/>
    </row>
    <row r="2" spans="2:112" ht="21" customHeight="1">
      <c r="B2" s="163"/>
      <c r="C2" s="163"/>
      <c r="G2" s="1"/>
      <c r="Y2" s="1">
        <v>-1</v>
      </c>
      <c r="AO2" s="914" t="s">
        <v>235</v>
      </c>
      <c r="AP2" s="914"/>
      <c r="AQ2" s="914"/>
      <c r="AR2" s="914"/>
      <c r="AS2" s="914"/>
      <c r="AT2" s="914"/>
      <c r="AU2" s="914"/>
      <c r="AV2" s="914"/>
      <c r="AW2" s="915"/>
      <c r="AX2" s="916"/>
      <c r="AY2" s="916"/>
      <c r="AZ2" s="916"/>
      <c r="BA2" s="916"/>
      <c r="BB2" s="916"/>
      <c r="BC2" s="916"/>
      <c r="BD2" s="916"/>
      <c r="BE2" s="916"/>
      <c r="BF2" s="916"/>
      <c r="BG2" s="916"/>
      <c r="BH2" s="916"/>
      <c r="BI2" s="916"/>
      <c r="BJ2" s="916"/>
      <c r="BK2" s="916"/>
      <c r="BL2" s="916"/>
      <c r="BM2" s="916"/>
      <c r="BN2" s="916"/>
      <c r="BO2" s="916"/>
      <c r="BP2" s="916"/>
      <c r="BQ2" s="916"/>
      <c r="BR2" s="917"/>
      <c r="BS2" s="165"/>
      <c r="BT2" s="165"/>
      <c r="BU2" s="165"/>
      <c r="BV2" s="165"/>
      <c r="BW2" s="165"/>
      <c r="BX2" s="165"/>
      <c r="BY2" s="165"/>
      <c r="CA2" s="165"/>
      <c r="CB2" s="165"/>
      <c r="CC2" s="165"/>
      <c r="CD2" s="165"/>
      <c r="CE2" s="165"/>
    </row>
    <row r="3" spans="2:112" ht="21" customHeight="1">
      <c r="B3" s="163"/>
      <c r="C3" s="163"/>
      <c r="G3" s="1"/>
      <c r="AO3" s="914" t="s">
        <v>125</v>
      </c>
      <c r="AP3" s="914"/>
      <c r="AQ3" s="914"/>
      <c r="AR3" s="914"/>
      <c r="AS3" s="914"/>
      <c r="AT3" s="914"/>
      <c r="AU3" s="914"/>
      <c r="AV3" s="914"/>
      <c r="AW3" s="918"/>
      <c r="AX3" s="918"/>
      <c r="AY3" s="918"/>
      <c r="AZ3" s="918"/>
      <c r="BA3" s="918"/>
      <c r="BB3" s="918"/>
      <c r="BC3" s="918"/>
      <c r="BD3" s="918"/>
      <c r="BE3" s="918"/>
      <c r="BF3" s="918"/>
      <c r="BG3" s="918"/>
      <c r="BH3" s="918"/>
      <c r="BI3" s="918"/>
      <c r="BJ3" s="918"/>
      <c r="BK3" s="919" t="s">
        <v>126</v>
      </c>
      <c r="BL3" s="920"/>
      <c r="BM3" s="920"/>
      <c r="BN3" s="921"/>
      <c r="BO3" s="922">
        <v>15</v>
      </c>
      <c r="BP3" s="923"/>
      <c r="BQ3" s="923"/>
      <c r="BR3" s="924"/>
      <c r="BS3" s="165"/>
      <c r="BT3" s="165"/>
      <c r="BU3" s="165"/>
      <c r="BV3" s="165"/>
      <c r="BW3" s="165"/>
      <c r="BX3" s="165"/>
      <c r="BY3" s="165"/>
      <c r="CA3" s="165"/>
      <c r="CB3" s="165"/>
      <c r="CC3" s="165"/>
      <c r="CD3" s="165"/>
      <c r="CE3" s="165"/>
    </row>
    <row r="4" spans="2:112" ht="21" customHeight="1">
      <c r="B4" s="163"/>
      <c r="C4" s="166"/>
      <c r="D4" s="911" t="s">
        <v>236</v>
      </c>
      <c r="E4" s="911"/>
      <c r="F4" s="911"/>
      <c r="G4" s="911"/>
      <c r="H4" s="911"/>
      <c r="I4" s="911"/>
      <c r="J4" s="911"/>
      <c r="K4" s="167"/>
      <c r="L4" s="167"/>
      <c r="M4" s="168"/>
      <c r="N4" s="168"/>
      <c r="O4" s="168"/>
      <c r="P4" s="168"/>
      <c r="Q4" s="168"/>
      <c r="R4" s="168"/>
      <c r="S4" s="168"/>
      <c r="T4" s="168"/>
      <c r="U4" s="169"/>
      <c r="V4" s="170"/>
      <c r="W4" s="171"/>
      <c r="X4" s="172"/>
      <c r="Y4" s="172"/>
      <c r="Z4" s="173" t="s">
        <v>237</v>
      </c>
      <c r="AA4" s="174"/>
      <c r="CA4" s="903"/>
      <c r="CB4" s="903"/>
      <c r="CC4" s="903"/>
      <c r="CD4" s="903"/>
      <c r="CE4" s="903"/>
      <c r="CF4" s="903"/>
      <c r="CG4" s="903"/>
      <c r="CH4" s="904"/>
      <c r="CI4" s="904"/>
      <c r="CJ4" s="904"/>
      <c r="CK4" s="904"/>
      <c r="CL4" s="903"/>
      <c r="CM4" s="903"/>
      <c r="CN4" s="903"/>
      <c r="CO4" s="903"/>
      <c r="CP4" s="903"/>
      <c r="CQ4" s="903"/>
      <c r="CR4" s="903"/>
      <c r="CS4" s="903"/>
      <c r="CT4" s="903"/>
      <c r="CU4" s="903"/>
      <c r="CV4" s="903"/>
      <c r="CW4" s="903"/>
      <c r="CX4" s="903"/>
      <c r="CY4" s="903"/>
      <c r="CZ4" s="903"/>
      <c r="DA4" s="903"/>
      <c r="DB4" s="903"/>
      <c r="DC4" s="903"/>
      <c r="DD4" s="903"/>
      <c r="DE4" s="903"/>
      <c r="DF4" s="903"/>
      <c r="DG4" s="903"/>
      <c r="DH4" s="903"/>
    </row>
    <row r="5" spans="2:112" ht="27.75" customHeight="1">
      <c r="B5" s="163"/>
      <c r="C5" s="166"/>
      <c r="D5" s="925" t="s">
        <v>118</v>
      </c>
      <c r="E5" s="925"/>
      <c r="F5" s="925"/>
      <c r="G5" s="905" t="s">
        <v>238</v>
      </c>
      <c r="H5" s="905"/>
      <c r="I5" s="905"/>
      <c r="J5" s="905"/>
      <c r="K5" s="905"/>
      <c r="L5" s="905"/>
      <c r="M5" s="905"/>
      <c r="N5" s="905"/>
      <c r="O5" s="905"/>
      <c r="P5" s="905"/>
      <c r="Q5" s="905"/>
      <c r="R5" s="905"/>
      <c r="S5" s="905"/>
      <c r="T5" s="906"/>
      <c r="U5" s="169"/>
      <c r="V5" s="169"/>
      <c r="W5" s="171"/>
      <c r="X5" s="172"/>
      <c r="Y5" s="172"/>
      <c r="Z5" s="907"/>
      <c r="AA5" s="905"/>
      <c r="AB5" s="905"/>
      <c r="AC5" s="905"/>
      <c r="AD5" s="905"/>
      <c r="AE5" s="905"/>
      <c r="AF5" s="906"/>
      <c r="AG5" s="908" t="s">
        <v>239</v>
      </c>
      <c r="AH5" s="909"/>
      <c r="AI5" s="909"/>
      <c r="AJ5" s="910"/>
      <c r="AK5" s="907" t="s">
        <v>240</v>
      </c>
      <c r="AL5" s="905"/>
      <c r="AM5" s="905"/>
      <c r="AN5" s="906"/>
      <c r="AO5" s="907" t="s">
        <v>241</v>
      </c>
      <c r="AP5" s="905"/>
      <c r="AQ5" s="905"/>
      <c r="AR5" s="906"/>
      <c r="AS5" s="907" t="s">
        <v>242</v>
      </c>
      <c r="AT5" s="905"/>
      <c r="AU5" s="905"/>
      <c r="AV5" s="906"/>
      <c r="AW5" s="907" t="s">
        <v>243</v>
      </c>
      <c r="AX5" s="905"/>
      <c r="AY5" s="905"/>
      <c r="AZ5" s="906"/>
      <c r="BA5" s="907" t="s">
        <v>244</v>
      </c>
      <c r="BB5" s="905"/>
      <c r="BC5" s="905"/>
      <c r="BD5" s="906"/>
      <c r="BE5" s="907" t="s">
        <v>15</v>
      </c>
      <c r="BF5" s="905"/>
      <c r="BG5" s="906"/>
      <c r="BK5" s="175"/>
      <c r="BL5" s="175"/>
      <c r="BM5" s="175"/>
      <c r="BN5" s="175"/>
      <c r="BO5" s="176"/>
      <c r="BP5" s="177"/>
      <c r="BQ5" s="178"/>
      <c r="BR5" s="178"/>
      <c r="BS5" s="178"/>
      <c r="CA5" s="904"/>
      <c r="CB5" s="904"/>
      <c r="CC5" s="904"/>
      <c r="CD5" s="904"/>
      <c r="CE5" s="904"/>
      <c r="CF5" s="904"/>
      <c r="CG5" s="904"/>
      <c r="CH5" s="912"/>
      <c r="CI5" s="912"/>
      <c r="CJ5" s="912"/>
      <c r="CK5" s="912"/>
      <c r="CL5" s="912"/>
      <c r="CM5" s="912"/>
      <c r="CN5" s="912"/>
      <c r="CO5" s="912"/>
      <c r="CP5" s="912"/>
      <c r="CQ5" s="912"/>
      <c r="CR5" s="912"/>
      <c r="CS5" s="912"/>
      <c r="CT5" s="912"/>
      <c r="CU5" s="912"/>
      <c r="CV5" s="912"/>
      <c r="CW5" s="912"/>
      <c r="CX5" s="912"/>
      <c r="CY5" s="912"/>
      <c r="CZ5" s="912"/>
      <c r="DA5" s="912"/>
      <c r="DB5" s="912"/>
      <c r="DC5" s="912"/>
      <c r="DD5" s="912"/>
      <c r="DE5" s="912"/>
      <c r="DF5" s="913"/>
      <c r="DG5" s="913"/>
      <c r="DH5" s="913"/>
    </row>
    <row r="6" spans="2:112" ht="21" customHeight="1">
      <c r="B6" s="163"/>
      <c r="C6" s="166"/>
      <c r="D6" s="925"/>
      <c r="E6" s="925"/>
      <c r="F6" s="925"/>
      <c r="G6" s="905" t="s">
        <v>245</v>
      </c>
      <c r="H6" s="905"/>
      <c r="I6" s="905"/>
      <c r="J6" s="905"/>
      <c r="K6" s="905"/>
      <c r="L6" s="905"/>
      <c r="M6" s="905"/>
      <c r="N6" s="905"/>
      <c r="O6" s="905"/>
      <c r="P6" s="905"/>
      <c r="Q6" s="905"/>
      <c r="R6" s="905"/>
      <c r="S6" s="905"/>
      <c r="T6" s="906"/>
      <c r="U6" s="169"/>
      <c r="V6" s="169"/>
      <c r="W6" s="171"/>
      <c r="X6" s="172"/>
      <c r="Y6" s="172"/>
      <c r="Z6" s="926" t="s">
        <v>246</v>
      </c>
      <c r="AA6" s="927"/>
      <c r="AB6" s="927"/>
      <c r="AC6" s="927"/>
      <c r="AD6" s="927"/>
      <c r="AE6" s="927"/>
      <c r="AF6" s="928"/>
      <c r="AG6" s="929"/>
      <c r="AH6" s="930"/>
      <c r="AI6" s="930"/>
      <c r="AJ6" s="931"/>
      <c r="AK6" s="929"/>
      <c r="AL6" s="930"/>
      <c r="AM6" s="930"/>
      <c r="AN6" s="931"/>
      <c r="AO6" s="929"/>
      <c r="AP6" s="930"/>
      <c r="AQ6" s="930"/>
      <c r="AR6" s="931"/>
      <c r="AS6" s="929">
        <v>6</v>
      </c>
      <c r="AT6" s="930"/>
      <c r="AU6" s="930"/>
      <c r="AV6" s="931"/>
      <c r="AW6" s="929">
        <v>4</v>
      </c>
      <c r="AX6" s="930"/>
      <c r="AY6" s="930"/>
      <c r="AZ6" s="931"/>
      <c r="BA6" s="929">
        <v>5</v>
      </c>
      <c r="BB6" s="930"/>
      <c r="BC6" s="930"/>
      <c r="BD6" s="931"/>
      <c r="BE6" s="933">
        <f>SUM(AG6:BD6)</f>
        <v>15</v>
      </c>
      <c r="BF6" s="934"/>
      <c r="BG6" s="935"/>
      <c r="BL6" s="179"/>
      <c r="BM6" s="179"/>
      <c r="BN6" s="179"/>
      <c r="BW6" s="180"/>
      <c r="CC6" s="179"/>
      <c r="CD6" s="179"/>
      <c r="CE6" s="179"/>
      <c r="CL6" s="932"/>
      <c r="CM6" s="932"/>
      <c r="CN6" s="932"/>
      <c r="CO6" s="932"/>
      <c r="CP6" s="932"/>
      <c r="CQ6" s="932"/>
      <c r="CR6" s="932"/>
      <c r="CS6" s="932"/>
      <c r="CT6" s="912"/>
      <c r="CU6" s="912"/>
      <c r="CV6" s="912"/>
      <c r="CW6" s="912"/>
      <c r="CX6" s="912"/>
      <c r="CY6" s="912"/>
      <c r="CZ6" s="912"/>
      <c r="DA6" s="912"/>
      <c r="DB6" s="912"/>
      <c r="DC6" s="912"/>
      <c r="DD6" s="912"/>
      <c r="DE6" s="912"/>
      <c r="DF6" s="913"/>
      <c r="DG6" s="913"/>
      <c r="DH6" s="913"/>
    </row>
    <row r="7" spans="2:112" ht="21" customHeight="1">
      <c r="B7" s="163"/>
      <c r="C7" s="166"/>
      <c r="D7" s="925"/>
      <c r="E7" s="925"/>
      <c r="F7" s="925"/>
      <c r="G7" s="905" t="s">
        <v>247</v>
      </c>
      <c r="H7" s="905"/>
      <c r="I7" s="905"/>
      <c r="J7" s="905"/>
      <c r="K7" s="905"/>
      <c r="L7" s="905"/>
      <c r="M7" s="905"/>
      <c r="N7" s="905"/>
      <c r="O7" s="905"/>
      <c r="P7" s="905"/>
      <c r="Q7" s="905"/>
      <c r="R7" s="905"/>
      <c r="S7" s="905"/>
      <c r="T7" s="906"/>
      <c r="U7" s="181"/>
      <c r="V7" s="169"/>
      <c r="W7" s="171"/>
      <c r="X7" s="172"/>
      <c r="Y7" s="172"/>
      <c r="Z7" s="182" t="s">
        <v>248</v>
      </c>
      <c r="AA7" s="908" t="s">
        <v>249</v>
      </c>
      <c r="AB7" s="909"/>
      <c r="AC7" s="909"/>
      <c r="AD7" s="909"/>
      <c r="AE7" s="909"/>
      <c r="AF7" s="910"/>
      <c r="AG7" s="936"/>
      <c r="AH7" s="937"/>
      <c r="AI7" s="937"/>
      <c r="AJ7" s="938"/>
      <c r="AK7" s="936"/>
      <c r="AL7" s="937"/>
      <c r="AM7" s="937"/>
      <c r="AN7" s="938"/>
      <c r="AO7" s="936"/>
      <c r="AP7" s="937"/>
      <c r="AQ7" s="937"/>
      <c r="AR7" s="938"/>
      <c r="AS7" s="929"/>
      <c r="AT7" s="930"/>
      <c r="AU7" s="930"/>
      <c r="AV7" s="931"/>
      <c r="AW7" s="929"/>
      <c r="AX7" s="930"/>
      <c r="AY7" s="930"/>
      <c r="AZ7" s="931"/>
      <c r="BA7" s="929"/>
      <c r="BB7" s="930"/>
      <c r="BC7" s="930"/>
      <c r="BD7" s="931"/>
      <c r="BE7" s="933">
        <f>SUM(AG7:BD7)</f>
        <v>0</v>
      </c>
      <c r="BF7" s="934"/>
      <c r="BG7" s="935"/>
      <c r="CB7" s="903"/>
      <c r="CC7" s="903"/>
      <c r="CD7" s="903"/>
      <c r="CE7" s="903"/>
      <c r="CF7" s="903"/>
      <c r="CG7" s="903"/>
      <c r="CH7" s="903"/>
      <c r="CI7" s="939"/>
      <c r="CJ7" s="939"/>
      <c r="CK7" s="939"/>
      <c r="CL7" s="912"/>
      <c r="CM7" s="912"/>
      <c r="CN7" s="912"/>
      <c r="CO7" s="912"/>
      <c r="CP7" s="912"/>
      <c r="CQ7" s="912"/>
      <c r="CR7" s="912"/>
      <c r="CS7" s="912"/>
      <c r="CT7" s="912"/>
      <c r="CU7" s="912"/>
      <c r="CV7" s="912"/>
      <c r="CW7" s="912"/>
      <c r="CX7" s="912"/>
      <c r="CY7" s="912"/>
      <c r="CZ7" s="912"/>
      <c r="DA7" s="912"/>
      <c r="DB7" s="912"/>
      <c r="DC7" s="912"/>
      <c r="DD7" s="912"/>
      <c r="DE7" s="912"/>
      <c r="DF7" s="913"/>
      <c r="DG7" s="913"/>
      <c r="DH7" s="913"/>
    </row>
    <row r="8" spans="2:112" ht="21" customHeight="1">
      <c r="B8" s="172"/>
      <c r="C8" s="183"/>
      <c r="D8" s="168"/>
      <c r="E8" s="168"/>
      <c r="F8" s="168"/>
      <c r="G8" s="168"/>
      <c r="H8" s="168"/>
      <c r="I8" s="168"/>
      <c r="J8" s="168"/>
      <c r="K8" s="168"/>
      <c r="L8" s="184" t="str">
        <f>IF(COUNTIF(D5:F7,"○")&gt;1,"いずれか１つを選択してください。","")</f>
        <v/>
      </c>
      <c r="M8" s="168"/>
      <c r="N8" s="168"/>
      <c r="O8" s="168"/>
      <c r="P8" s="168"/>
      <c r="Q8" s="168"/>
      <c r="R8" s="168"/>
      <c r="S8" s="168"/>
      <c r="T8" s="168"/>
      <c r="U8" s="185"/>
      <c r="V8" s="185"/>
      <c r="W8" s="171"/>
      <c r="X8" s="172"/>
      <c r="Y8" s="172"/>
      <c r="Z8" s="908" t="s">
        <v>250</v>
      </c>
      <c r="AA8" s="909"/>
      <c r="AB8" s="909"/>
      <c r="AC8" s="909"/>
      <c r="AD8" s="909"/>
      <c r="AE8" s="909"/>
      <c r="AF8" s="910"/>
      <c r="AG8" s="929"/>
      <c r="AH8" s="930"/>
      <c r="AI8" s="930"/>
      <c r="AJ8" s="931"/>
      <c r="AK8" s="929"/>
      <c r="AL8" s="930"/>
      <c r="AM8" s="930"/>
      <c r="AN8" s="931"/>
      <c r="AO8" s="929"/>
      <c r="AP8" s="930"/>
      <c r="AQ8" s="930"/>
      <c r="AR8" s="931"/>
      <c r="AS8" s="929"/>
      <c r="AT8" s="930"/>
      <c r="AU8" s="930"/>
      <c r="AV8" s="931"/>
      <c r="AW8" s="929"/>
      <c r="AX8" s="930"/>
      <c r="AY8" s="930"/>
      <c r="AZ8" s="931"/>
      <c r="BA8" s="929"/>
      <c r="BB8" s="930"/>
      <c r="BC8" s="930"/>
      <c r="BD8" s="931"/>
      <c r="BE8" s="933">
        <f>SUM(AG8:BD8)</f>
        <v>0</v>
      </c>
      <c r="BF8" s="934"/>
      <c r="BG8" s="935"/>
      <c r="BU8" s="180"/>
      <c r="BW8" s="942"/>
      <c r="BX8" s="942"/>
      <c r="BY8" s="942"/>
      <c r="BZ8" s="942"/>
      <c r="CA8" s="942"/>
      <c r="CB8" s="943"/>
      <c r="CC8" s="943"/>
      <c r="CD8" s="943"/>
      <c r="CE8" s="943"/>
      <c r="CF8" s="943"/>
      <c r="CG8" s="943"/>
      <c r="CH8" s="943"/>
      <c r="CI8" s="939"/>
      <c r="CJ8" s="939"/>
      <c r="CK8" s="939"/>
      <c r="CL8" s="913"/>
      <c r="CM8" s="913"/>
      <c r="CN8" s="913"/>
      <c r="CO8" s="913"/>
      <c r="CP8" s="913"/>
      <c r="CQ8" s="913"/>
      <c r="CR8" s="913"/>
      <c r="CS8" s="913"/>
      <c r="CT8" s="913"/>
      <c r="CU8" s="913"/>
      <c r="CV8" s="913"/>
      <c r="CW8" s="913"/>
      <c r="CX8" s="913"/>
      <c r="CY8" s="913"/>
      <c r="CZ8" s="913"/>
      <c r="DA8" s="913"/>
      <c r="DB8" s="913"/>
      <c r="DC8" s="913"/>
      <c r="DD8" s="913"/>
      <c r="DE8" s="913"/>
      <c r="DF8" s="913"/>
      <c r="DG8" s="913"/>
      <c r="DH8" s="913"/>
    </row>
    <row r="9" spans="2:112" ht="21" customHeight="1">
      <c r="B9" s="172"/>
      <c r="C9" s="183"/>
      <c r="D9" s="168"/>
      <c r="E9" s="185"/>
      <c r="F9" s="169"/>
      <c r="G9" s="169"/>
      <c r="H9" s="169"/>
      <c r="I9" s="169"/>
      <c r="J9" s="169"/>
      <c r="K9" s="169"/>
      <c r="L9" s="169"/>
      <c r="M9" s="169"/>
      <c r="N9" s="169"/>
      <c r="O9" s="169"/>
      <c r="P9" s="169"/>
      <c r="Q9" s="169"/>
      <c r="R9" s="169"/>
      <c r="S9" s="169"/>
      <c r="T9" s="169"/>
      <c r="U9" s="169"/>
      <c r="V9" s="185"/>
      <c r="W9" s="171"/>
      <c r="X9" s="172"/>
      <c r="Y9" s="172"/>
      <c r="Z9" s="908" t="s">
        <v>15</v>
      </c>
      <c r="AA9" s="909"/>
      <c r="AB9" s="909"/>
      <c r="AC9" s="909"/>
      <c r="AD9" s="909"/>
      <c r="AE9" s="909"/>
      <c r="AF9" s="910"/>
      <c r="AG9" s="933">
        <f>AG6+AG8</f>
        <v>0</v>
      </c>
      <c r="AH9" s="934"/>
      <c r="AI9" s="934"/>
      <c r="AJ9" s="935"/>
      <c r="AK9" s="933">
        <f t="shared" ref="AK9" si="0">AK6+AK8</f>
        <v>0</v>
      </c>
      <c r="AL9" s="934"/>
      <c r="AM9" s="934"/>
      <c r="AN9" s="935"/>
      <c r="AO9" s="933">
        <f t="shared" ref="AO9" si="1">AO6+AO8</f>
        <v>0</v>
      </c>
      <c r="AP9" s="934"/>
      <c r="AQ9" s="934"/>
      <c r="AR9" s="935"/>
      <c r="AS9" s="933">
        <f>AS6+AS8</f>
        <v>6</v>
      </c>
      <c r="AT9" s="934"/>
      <c r="AU9" s="934"/>
      <c r="AV9" s="935"/>
      <c r="AW9" s="933">
        <f t="shared" ref="AW9" si="2">AW6+AW8</f>
        <v>4</v>
      </c>
      <c r="AX9" s="934"/>
      <c r="AY9" s="934"/>
      <c r="AZ9" s="935"/>
      <c r="BA9" s="933">
        <f t="shared" ref="BA9" si="3">BA6+BA8</f>
        <v>5</v>
      </c>
      <c r="BB9" s="934"/>
      <c r="BC9" s="934"/>
      <c r="BD9" s="935"/>
      <c r="BE9" s="933">
        <f>BE6+BE8</f>
        <v>15</v>
      </c>
      <c r="BF9" s="934"/>
      <c r="BG9" s="935"/>
      <c r="BW9" s="903"/>
      <c r="BX9" s="903"/>
      <c r="BY9" s="903"/>
      <c r="BZ9" s="903"/>
      <c r="CA9" s="903"/>
      <c r="CB9" s="940"/>
      <c r="CC9" s="940"/>
      <c r="CD9" s="940"/>
      <c r="CE9" s="940"/>
      <c r="CF9" s="941"/>
      <c r="CG9" s="941"/>
      <c r="CH9" s="941"/>
      <c r="CI9" s="941"/>
      <c r="CJ9" s="941"/>
      <c r="CK9" s="941"/>
    </row>
    <row r="10" spans="2:112" ht="21" customHeight="1">
      <c r="B10" s="172"/>
      <c r="C10" s="183"/>
      <c r="D10" s="168"/>
      <c r="E10" s="185"/>
      <c r="F10" s="169"/>
      <c r="G10" s="169"/>
      <c r="H10" s="169"/>
      <c r="I10" s="169"/>
      <c r="J10" s="169"/>
      <c r="K10" s="169"/>
      <c r="L10" s="169"/>
      <c r="M10" s="169"/>
      <c r="N10" s="169"/>
      <c r="O10" s="169"/>
      <c r="P10" s="169"/>
      <c r="Q10" s="169"/>
      <c r="R10" s="169"/>
      <c r="S10" s="169"/>
      <c r="T10" s="169"/>
      <c r="U10" s="169"/>
      <c r="V10" s="185"/>
      <c r="W10" s="186"/>
      <c r="X10" s="172"/>
      <c r="Y10" s="172"/>
      <c r="Z10" s="172"/>
      <c r="AA10" s="172"/>
      <c r="BG10" s="187" t="str">
        <f>IF(AND(BE9&lt;&gt;BO3,D12="○"),"「事業者名簿」の定員数と想定される利用者数が一致しません。","")</f>
        <v/>
      </c>
      <c r="BK10" s="175"/>
      <c r="BL10" s="175"/>
      <c r="BM10" s="175"/>
      <c r="BN10" s="175"/>
      <c r="BO10" s="176"/>
      <c r="BP10" s="177"/>
      <c r="BQ10" s="178"/>
      <c r="BR10" s="178"/>
      <c r="BS10" s="178"/>
      <c r="BW10" s="903"/>
      <c r="BX10" s="903"/>
      <c r="BY10" s="903"/>
      <c r="BZ10" s="903"/>
      <c r="CA10" s="903"/>
      <c r="CB10" s="940"/>
      <c r="CC10" s="940"/>
      <c r="CD10" s="940"/>
      <c r="CE10" s="940"/>
      <c r="CF10" s="941"/>
      <c r="CG10" s="941"/>
      <c r="CH10" s="941"/>
      <c r="CI10" s="941"/>
      <c r="CJ10" s="941"/>
      <c r="CK10" s="941"/>
    </row>
    <row r="11" spans="2:112" ht="21" customHeight="1">
      <c r="B11" s="172"/>
      <c r="C11" s="183"/>
      <c r="D11" s="188" t="s">
        <v>251</v>
      </c>
      <c r="E11" s="189"/>
      <c r="F11" s="189"/>
      <c r="G11" s="189"/>
      <c r="H11" s="189"/>
      <c r="I11" s="189"/>
      <c r="J11" s="169"/>
      <c r="K11" s="169"/>
      <c r="L11" s="169"/>
      <c r="M11" s="169"/>
      <c r="N11" s="169"/>
      <c r="O11" s="169"/>
      <c r="P11" s="169"/>
      <c r="Q11" s="169"/>
      <c r="R11" s="169"/>
      <c r="S11" s="169"/>
      <c r="T11" s="169"/>
      <c r="U11" s="169"/>
      <c r="V11" s="185"/>
      <c r="W11" s="190"/>
      <c r="Z11" s="180" t="s">
        <v>252</v>
      </c>
      <c r="AP11" s="180" t="s">
        <v>253</v>
      </c>
      <c r="AQ11" s="180"/>
      <c r="AW11" s="179"/>
      <c r="AX11" s="179"/>
      <c r="AY11" s="179"/>
      <c r="BG11" s="191"/>
      <c r="BH11" s="180" t="s">
        <v>254</v>
      </c>
      <c r="BN11" s="179"/>
      <c r="BO11" s="179"/>
      <c r="BP11" s="179"/>
      <c r="BW11" s="172"/>
      <c r="BX11" s="172"/>
      <c r="BY11" s="172"/>
      <c r="BZ11" s="172"/>
      <c r="CA11" s="172"/>
      <c r="CB11" s="940"/>
      <c r="CC11" s="940"/>
      <c r="CD11" s="940"/>
      <c r="CE11" s="940"/>
      <c r="CF11" s="941"/>
      <c r="CG11" s="941"/>
      <c r="CH11" s="941"/>
      <c r="CI11" s="941"/>
      <c r="CJ11" s="941"/>
      <c r="CK11" s="941"/>
    </row>
    <row r="12" spans="2:112" ht="21" customHeight="1">
      <c r="B12" s="172"/>
      <c r="C12" s="183"/>
      <c r="D12" s="944" t="s">
        <v>118</v>
      </c>
      <c r="E12" s="945"/>
      <c r="F12" s="946" t="s">
        <v>255</v>
      </c>
      <c r="G12" s="947"/>
      <c r="H12" s="947"/>
      <c r="I12" s="947"/>
      <c r="J12" s="947"/>
      <c r="K12" s="947"/>
      <c r="L12" s="947"/>
      <c r="M12" s="947"/>
      <c r="N12" s="947"/>
      <c r="O12" s="947"/>
      <c r="P12" s="947"/>
      <c r="Q12" s="947"/>
      <c r="R12" s="947"/>
      <c r="S12" s="947"/>
      <c r="T12" s="947"/>
      <c r="U12" s="947"/>
      <c r="V12" s="948"/>
      <c r="W12" s="186"/>
      <c r="AE12" s="907" t="s">
        <v>256</v>
      </c>
      <c r="AF12" s="905"/>
      <c r="AG12" s="905"/>
      <c r="AH12" s="905"/>
      <c r="AI12" s="905"/>
      <c r="AJ12" s="905"/>
      <c r="AK12" s="906"/>
      <c r="AL12" s="949" t="s">
        <v>257</v>
      </c>
      <c r="AM12" s="950"/>
      <c r="AN12" s="951"/>
      <c r="AV12" s="907" t="s">
        <v>256</v>
      </c>
      <c r="AW12" s="905"/>
      <c r="AX12" s="905"/>
      <c r="AY12" s="905"/>
      <c r="AZ12" s="905"/>
      <c r="BA12" s="905"/>
      <c r="BB12" s="906"/>
      <c r="BC12" s="949" t="s">
        <v>257</v>
      </c>
      <c r="BD12" s="950"/>
      <c r="BE12" s="951"/>
      <c r="BF12" s="52"/>
      <c r="BG12" s="191"/>
      <c r="BM12" s="907" t="s">
        <v>258</v>
      </c>
      <c r="BN12" s="905"/>
      <c r="BO12" s="905"/>
      <c r="BP12" s="905"/>
      <c r="BQ12" s="905"/>
      <c r="BR12" s="905"/>
      <c r="BS12" s="906"/>
      <c r="BW12" s="955"/>
      <c r="BX12" s="955"/>
      <c r="BY12" s="955"/>
      <c r="BZ12" s="955"/>
      <c r="CA12" s="955"/>
      <c r="CB12" s="956"/>
      <c r="CC12" s="956"/>
      <c r="CD12" s="956"/>
      <c r="CE12" s="956"/>
      <c r="CF12" s="957"/>
      <c r="CG12" s="957"/>
      <c r="CH12" s="957"/>
      <c r="CI12" s="955"/>
      <c r="CJ12" s="955"/>
      <c r="CK12" s="955"/>
    </row>
    <row r="13" spans="2:112" ht="26.25" customHeight="1">
      <c r="B13" s="172"/>
      <c r="C13" s="183"/>
      <c r="D13" s="944"/>
      <c r="E13" s="958"/>
      <c r="F13" s="946" t="s">
        <v>259</v>
      </c>
      <c r="G13" s="947"/>
      <c r="H13" s="947"/>
      <c r="I13" s="947"/>
      <c r="J13" s="947"/>
      <c r="K13" s="947"/>
      <c r="L13" s="947"/>
      <c r="M13" s="947"/>
      <c r="N13" s="947"/>
      <c r="O13" s="947"/>
      <c r="P13" s="947"/>
      <c r="Q13" s="947"/>
      <c r="R13" s="947"/>
      <c r="S13" s="947"/>
      <c r="T13" s="947"/>
      <c r="U13" s="947"/>
      <c r="V13" s="948"/>
      <c r="W13" s="192"/>
      <c r="AE13" s="959" t="s">
        <v>260</v>
      </c>
      <c r="AF13" s="960"/>
      <c r="AG13" s="960"/>
      <c r="AH13" s="961"/>
      <c r="AI13" s="959" t="s">
        <v>261</v>
      </c>
      <c r="AJ13" s="960"/>
      <c r="AK13" s="961"/>
      <c r="AL13" s="952"/>
      <c r="AM13" s="953"/>
      <c r="AN13" s="954"/>
      <c r="AQ13" s="946"/>
      <c r="AR13" s="947"/>
      <c r="AS13" s="947"/>
      <c r="AT13" s="947"/>
      <c r="AU13" s="948"/>
      <c r="AV13" s="959" t="s">
        <v>260</v>
      </c>
      <c r="AW13" s="960"/>
      <c r="AX13" s="960"/>
      <c r="AY13" s="961"/>
      <c r="AZ13" s="959" t="s">
        <v>261</v>
      </c>
      <c r="BA13" s="960"/>
      <c r="BB13" s="961"/>
      <c r="BC13" s="952"/>
      <c r="BD13" s="953"/>
      <c r="BE13" s="954"/>
      <c r="BF13" s="52"/>
      <c r="BG13" s="193"/>
      <c r="BH13" s="946"/>
      <c r="BI13" s="947"/>
      <c r="BJ13" s="947"/>
      <c r="BK13" s="947"/>
      <c r="BL13" s="948"/>
      <c r="BM13" s="959" t="s">
        <v>262</v>
      </c>
      <c r="BN13" s="960"/>
      <c r="BO13" s="960"/>
      <c r="BP13" s="961"/>
      <c r="BQ13" s="959" t="s">
        <v>261</v>
      </c>
      <c r="BR13" s="960"/>
      <c r="BS13" s="961"/>
      <c r="BW13" s="172"/>
      <c r="BX13" s="172"/>
      <c r="BY13" s="172"/>
      <c r="BZ13" s="940"/>
      <c r="CA13" s="940"/>
      <c r="CB13" s="940"/>
      <c r="CC13" s="940"/>
      <c r="CD13" s="941"/>
      <c r="CE13" s="941"/>
      <c r="CF13" s="941"/>
      <c r="CG13" s="941"/>
      <c r="CH13" s="941"/>
      <c r="CI13" s="941"/>
    </row>
    <row r="14" spans="2:112" ht="21" customHeight="1">
      <c r="B14" s="172"/>
      <c r="C14" s="183"/>
      <c r="D14" s="944"/>
      <c r="E14" s="958"/>
      <c r="F14" s="946" t="s">
        <v>263</v>
      </c>
      <c r="G14" s="947"/>
      <c r="H14" s="947"/>
      <c r="I14" s="947"/>
      <c r="J14" s="947"/>
      <c r="K14" s="947"/>
      <c r="L14" s="947"/>
      <c r="M14" s="947"/>
      <c r="N14" s="947"/>
      <c r="O14" s="947"/>
      <c r="P14" s="947"/>
      <c r="Q14" s="947"/>
      <c r="R14" s="947"/>
      <c r="S14" s="947"/>
      <c r="T14" s="947"/>
      <c r="U14" s="947"/>
      <c r="V14" s="948"/>
      <c r="W14" s="192"/>
      <c r="Z14" s="907" t="s">
        <v>264</v>
      </c>
      <c r="AA14" s="905"/>
      <c r="AB14" s="905"/>
      <c r="AC14" s="905"/>
      <c r="AD14" s="906"/>
      <c r="AE14" s="962">
        <f>IF((OR($D$5="○",$D$6="○")),ROUNDDOWN(((BE$6+BE$8*0.9))/6,1))</f>
        <v>2.5</v>
      </c>
      <c r="AF14" s="963"/>
      <c r="AG14" s="963"/>
      <c r="AH14" s="964"/>
      <c r="AI14" s="965">
        <f>AE14*$AY$60</f>
        <v>80</v>
      </c>
      <c r="AJ14" s="966"/>
      <c r="AK14" s="967"/>
      <c r="AL14" s="965">
        <f>AE14*40</f>
        <v>100</v>
      </c>
      <c r="AM14" s="966"/>
      <c r="AN14" s="967"/>
      <c r="AQ14" s="907" t="s">
        <v>264</v>
      </c>
      <c r="AR14" s="905"/>
      <c r="AS14" s="905"/>
      <c r="AT14" s="905"/>
      <c r="AU14" s="906"/>
      <c r="AV14" s="968">
        <f>IF((OR($D$5="○",$D$6="○")),$BE$43)</f>
        <v>2.5</v>
      </c>
      <c r="AW14" s="969"/>
      <c r="AX14" s="969"/>
      <c r="AY14" s="970"/>
      <c r="AZ14" s="971">
        <f>AV14*$AY$60</f>
        <v>80</v>
      </c>
      <c r="BA14" s="971"/>
      <c r="BB14" s="971"/>
      <c r="BC14" s="965">
        <f>AV14*40</f>
        <v>100</v>
      </c>
      <c r="BD14" s="966"/>
      <c r="BE14" s="967"/>
      <c r="BF14" s="194"/>
      <c r="BG14" s="191"/>
      <c r="BH14" s="907" t="s">
        <v>265</v>
      </c>
      <c r="BI14" s="905"/>
      <c r="BJ14" s="905"/>
      <c r="BK14" s="905"/>
      <c r="BL14" s="906"/>
      <c r="BM14" s="968">
        <f>(ROUNDDOWN(BQ14/40,1))</f>
        <v>2.5</v>
      </c>
      <c r="BN14" s="969"/>
      <c r="BO14" s="969"/>
      <c r="BP14" s="970"/>
      <c r="BQ14" s="971">
        <f>$BB$73</f>
        <v>100.25</v>
      </c>
      <c r="BR14" s="971"/>
      <c r="BS14" s="971"/>
      <c r="BU14" s="180"/>
      <c r="BW14" s="180"/>
      <c r="BX14" s="180"/>
      <c r="BY14" s="180"/>
      <c r="BZ14" s="956"/>
      <c r="CA14" s="956"/>
      <c r="CB14" s="956"/>
      <c r="CC14" s="956"/>
      <c r="CD14" s="975"/>
      <c r="CE14" s="975"/>
      <c r="CF14" s="975"/>
      <c r="CG14" s="903"/>
      <c r="CH14" s="903"/>
      <c r="CI14" s="903"/>
    </row>
    <row r="15" spans="2:112" ht="21" customHeight="1">
      <c r="B15" s="172"/>
      <c r="C15" s="195"/>
      <c r="D15" s="196"/>
      <c r="E15" s="196"/>
      <c r="F15" s="196"/>
      <c r="G15" s="196"/>
      <c r="H15" s="196"/>
      <c r="I15" s="196"/>
      <c r="J15" s="196"/>
      <c r="K15" s="196"/>
      <c r="L15" s="197" t="str">
        <f>IF(COUNTIF(D12:E14,"○")&gt;1,"いずれか１つを選択してください。","")</f>
        <v/>
      </c>
      <c r="M15" s="196"/>
      <c r="N15" s="196"/>
      <c r="O15" s="196"/>
      <c r="P15" s="196"/>
      <c r="Q15" s="196"/>
      <c r="R15" s="196"/>
      <c r="S15" s="196"/>
      <c r="T15" s="196"/>
      <c r="U15" s="196"/>
      <c r="V15" s="198"/>
      <c r="W15" s="199"/>
      <c r="Z15" s="907" t="s">
        <v>266</v>
      </c>
      <c r="AA15" s="905"/>
      <c r="AB15" s="905"/>
      <c r="AC15" s="905"/>
      <c r="AD15" s="906"/>
      <c r="AE15" s="962" t="b">
        <f>IF((OR($D$7="○")),ROUNDDOWN((BE$6+BE$8*0.9)/5,1))</f>
        <v>0</v>
      </c>
      <c r="AF15" s="963"/>
      <c r="AG15" s="963"/>
      <c r="AH15" s="964"/>
      <c r="AI15" s="965">
        <f>AE15*$AY$60</f>
        <v>0</v>
      </c>
      <c r="AJ15" s="966"/>
      <c r="AK15" s="967"/>
      <c r="AL15" s="965">
        <f>AE15*40</f>
        <v>0</v>
      </c>
      <c r="AM15" s="966"/>
      <c r="AN15" s="967"/>
      <c r="AQ15" s="907" t="s">
        <v>266</v>
      </c>
      <c r="AR15" s="905"/>
      <c r="AS15" s="905"/>
      <c r="AT15" s="905"/>
      <c r="AU15" s="906"/>
      <c r="AV15" s="968" t="b">
        <f>IF(($D$7="○"),$BE$43)</f>
        <v>0</v>
      </c>
      <c r="AW15" s="969"/>
      <c r="AX15" s="969"/>
      <c r="AY15" s="970"/>
      <c r="AZ15" s="971">
        <f>AV15*$AY$60</f>
        <v>0</v>
      </c>
      <c r="BA15" s="971"/>
      <c r="BB15" s="971"/>
      <c r="BC15" s="965">
        <f>AV15*40</f>
        <v>0</v>
      </c>
      <c r="BD15" s="966"/>
      <c r="BE15" s="967"/>
      <c r="BF15" s="194"/>
      <c r="BG15" s="191"/>
      <c r="BH15" s="972" t="s">
        <v>8</v>
      </c>
      <c r="BI15" s="973"/>
      <c r="BJ15" s="973"/>
      <c r="BK15" s="973"/>
      <c r="BL15" s="974"/>
      <c r="BM15" s="976">
        <f>SUM(BM12:BP14)</f>
        <v>2.5</v>
      </c>
      <c r="BN15" s="977"/>
      <c r="BO15" s="977"/>
      <c r="BP15" s="978"/>
      <c r="BQ15" s="979">
        <f>SUMIF(BQ12:BS14,"&lt;&gt;#VALUE!")</f>
        <v>100.25</v>
      </c>
      <c r="BR15" s="979"/>
      <c r="BS15" s="979"/>
      <c r="BW15" s="200"/>
    </row>
    <row r="16" spans="2:112" ht="21" customHeight="1">
      <c r="B16" s="172"/>
      <c r="C16" s="172"/>
      <c r="D16" s="172"/>
      <c r="E16" s="175"/>
      <c r="F16" s="175"/>
      <c r="G16" s="175"/>
      <c r="H16" s="175"/>
      <c r="I16" s="175"/>
      <c r="J16" s="175"/>
      <c r="K16" s="175"/>
      <c r="L16" s="175"/>
      <c r="M16" s="175"/>
      <c r="N16" s="175"/>
      <c r="O16" s="175"/>
      <c r="P16" s="175"/>
      <c r="Q16" s="175"/>
      <c r="R16" s="175"/>
      <c r="S16" s="175"/>
      <c r="T16" s="175"/>
      <c r="U16" s="175"/>
      <c r="V16" s="172"/>
      <c r="W16" s="172"/>
      <c r="X16" s="172"/>
      <c r="Y16" s="172"/>
      <c r="Z16" s="908" t="s">
        <v>267</v>
      </c>
      <c r="AA16" s="909"/>
      <c r="AB16" s="909"/>
      <c r="AC16" s="909"/>
      <c r="AD16" s="910"/>
      <c r="AE16" s="968">
        <f>IF($D$6="○","",ROUNDDOWN(($AO$6+$AO$8*0.9)/9,1)+ROUNDDOWN(($AS$6-$AS$7+$AS$8*0.9)/6,1)+ROUNDDOWN($AS$7/12,1)+ROUNDDOWN(($AW$6-$AW$7+$AW$8*0.9)/4,1)+ROUNDDOWN($AW$7/8,1)+ROUNDDOWN(($BA$6-$BA$7+$BA$8*0.9)/2.5,1)+ROUNDDOWN($BA$7/5,1))</f>
        <v>4</v>
      </c>
      <c r="AF16" s="969"/>
      <c r="AG16" s="969"/>
      <c r="AH16" s="970"/>
      <c r="AI16" s="965">
        <f>AE16*$AY$60</f>
        <v>128</v>
      </c>
      <c r="AJ16" s="966"/>
      <c r="AK16" s="967"/>
      <c r="AL16" s="965">
        <f>AE16*40</f>
        <v>160</v>
      </c>
      <c r="AM16" s="966"/>
      <c r="AN16" s="967"/>
      <c r="AO16" s="172"/>
      <c r="AP16" s="172"/>
      <c r="AQ16" s="908" t="s">
        <v>267</v>
      </c>
      <c r="AR16" s="909"/>
      <c r="AS16" s="909"/>
      <c r="AT16" s="909"/>
      <c r="AU16" s="910"/>
      <c r="AV16" s="968">
        <f>IF(($D$6="○"),"",$BE$51)</f>
        <v>4.2</v>
      </c>
      <c r="AW16" s="969"/>
      <c r="AX16" s="969"/>
      <c r="AY16" s="970"/>
      <c r="AZ16" s="971">
        <f>AV16*$AY$60</f>
        <v>134.4</v>
      </c>
      <c r="BA16" s="971"/>
      <c r="BB16" s="971"/>
      <c r="BC16" s="965">
        <f>AV16*40</f>
        <v>168</v>
      </c>
      <c r="BD16" s="966"/>
      <c r="BE16" s="967"/>
      <c r="BF16" s="194"/>
      <c r="BG16" s="191"/>
      <c r="BH16" s="172"/>
      <c r="BI16" s="172"/>
      <c r="BJ16" s="172"/>
      <c r="BK16" s="172"/>
      <c r="BL16" s="172"/>
      <c r="BM16" s="179"/>
      <c r="BN16" s="179"/>
      <c r="BO16" s="179"/>
      <c r="BP16" s="179"/>
      <c r="BQ16" s="194"/>
      <c r="BR16" s="194"/>
      <c r="BS16" s="194"/>
    </row>
    <row r="17" spans="2:92" ht="21" customHeight="1">
      <c r="B17" s="172"/>
      <c r="C17" s="172"/>
      <c r="D17" s="172"/>
      <c r="E17" s="175"/>
      <c r="F17" s="175"/>
      <c r="G17" s="175"/>
      <c r="H17" s="175"/>
      <c r="I17" s="175"/>
      <c r="J17" s="175"/>
      <c r="K17" s="175"/>
      <c r="L17" s="175"/>
      <c r="M17" s="175"/>
      <c r="N17" s="175"/>
      <c r="O17" s="175"/>
      <c r="P17" s="175"/>
      <c r="Q17" s="175"/>
      <c r="R17" s="175"/>
      <c r="S17" s="175"/>
      <c r="T17" s="175"/>
      <c r="U17" s="175"/>
      <c r="V17" s="172"/>
      <c r="W17" s="180"/>
      <c r="X17" s="180"/>
      <c r="Y17" s="180"/>
      <c r="Z17" s="972" t="s">
        <v>8</v>
      </c>
      <c r="AA17" s="973"/>
      <c r="AB17" s="973"/>
      <c r="AC17" s="973"/>
      <c r="AD17" s="974"/>
      <c r="AE17" s="976">
        <f>SUM(AE14:AH16)</f>
        <v>6.5</v>
      </c>
      <c r="AF17" s="977"/>
      <c r="AG17" s="977"/>
      <c r="AH17" s="978"/>
      <c r="AI17" s="989">
        <f>SUMIF(AI14:AK16,"&lt;&gt;#VALUE!")</f>
        <v>208</v>
      </c>
      <c r="AJ17" s="989"/>
      <c r="AK17" s="989"/>
      <c r="AL17" s="989">
        <f>SUMIF(AL14:AN16,"&lt;&gt;#VALUE!")</f>
        <v>260</v>
      </c>
      <c r="AM17" s="989"/>
      <c r="AN17" s="989"/>
      <c r="AO17" s="180"/>
      <c r="AP17" s="180"/>
      <c r="AQ17" s="972" t="s">
        <v>8</v>
      </c>
      <c r="AR17" s="973"/>
      <c r="AS17" s="973"/>
      <c r="AT17" s="973"/>
      <c r="AU17" s="974"/>
      <c r="AV17" s="976">
        <f>SUM(AV14:AY16)</f>
        <v>6.7</v>
      </c>
      <c r="AW17" s="977"/>
      <c r="AX17" s="977"/>
      <c r="AY17" s="978"/>
      <c r="AZ17" s="979">
        <f>SUMIF(AZ14:BB16,"&lt;&gt;#VALUE!")</f>
        <v>214.4</v>
      </c>
      <c r="BA17" s="979"/>
      <c r="BB17" s="979"/>
      <c r="BC17" s="972">
        <f>SUMIF(BC14:BE16,"&lt;&gt;#VALUE!")</f>
        <v>268</v>
      </c>
      <c r="BD17" s="973"/>
      <c r="BE17" s="974"/>
      <c r="BF17" s="180"/>
      <c r="BG17" s="201"/>
      <c r="BH17" s="180"/>
      <c r="BI17" s="180"/>
      <c r="BJ17" s="180"/>
      <c r="BK17" s="180"/>
      <c r="BL17" s="180"/>
      <c r="BM17" s="202"/>
      <c r="BN17" s="202"/>
      <c r="BO17" s="202"/>
      <c r="BP17" s="202"/>
      <c r="BQ17" s="203"/>
      <c r="BR17" s="203"/>
      <c r="BS17" s="203"/>
      <c r="BT17" s="180"/>
      <c r="BU17" s="180"/>
      <c r="BV17" s="180"/>
      <c r="BW17" s="204"/>
      <c r="BX17" s="205"/>
    </row>
    <row r="18" spans="2:92" ht="21" customHeight="1" thickBot="1">
      <c r="B18" s="172"/>
      <c r="C18" s="172"/>
      <c r="D18" s="172"/>
      <c r="E18" s="175"/>
      <c r="F18" s="175"/>
      <c r="G18" s="175"/>
      <c r="H18" s="175"/>
      <c r="I18" s="175"/>
      <c r="J18" s="175"/>
      <c r="K18" s="175"/>
      <c r="L18" s="175"/>
      <c r="M18" s="175"/>
      <c r="N18" s="175"/>
      <c r="O18" s="175"/>
      <c r="P18" s="175"/>
      <c r="Q18" s="175"/>
      <c r="R18" s="175"/>
      <c r="S18" s="175"/>
      <c r="T18" s="175"/>
      <c r="U18" s="175"/>
      <c r="V18" s="172"/>
      <c r="W18" s="206"/>
      <c r="X18" s="206"/>
      <c r="Y18" s="206"/>
      <c r="Z18" s="206"/>
      <c r="AA18" s="206"/>
      <c r="AB18" s="207"/>
      <c r="AC18" s="207"/>
      <c r="AD18" s="207"/>
      <c r="AE18" s="207"/>
      <c r="AF18" s="175"/>
      <c r="AG18" s="175"/>
      <c r="AH18" s="175"/>
      <c r="AI18" s="175"/>
      <c r="AJ18" s="175"/>
      <c r="AK18" s="175"/>
      <c r="AM18" s="206"/>
      <c r="AN18" s="206"/>
      <c r="AO18" s="206"/>
      <c r="AP18" s="206"/>
      <c r="AQ18" s="206"/>
      <c r="AR18" s="207"/>
      <c r="AS18" s="207"/>
      <c r="AT18" s="207"/>
      <c r="AU18" s="207"/>
      <c r="AV18" s="208"/>
      <c r="AW18" s="208"/>
      <c r="AX18" s="208"/>
      <c r="AY18" s="175"/>
      <c r="AZ18" s="175"/>
      <c r="BA18" s="175"/>
      <c r="BD18" s="201"/>
      <c r="BE18" s="201"/>
      <c r="BF18" s="201"/>
      <c r="BG18" s="201"/>
      <c r="BH18" s="201"/>
      <c r="BI18" s="209"/>
      <c r="BJ18" s="209"/>
      <c r="BK18" s="209"/>
      <c r="BL18" s="209"/>
      <c r="BM18" s="210"/>
      <c r="BN18" s="210"/>
      <c r="BO18" s="210"/>
      <c r="BP18" s="210"/>
      <c r="BQ18" s="174"/>
      <c r="BR18" s="204"/>
      <c r="BS18" s="204"/>
      <c r="BT18" s="204"/>
      <c r="BU18" s="200"/>
      <c r="BV18" s="200"/>
      <c r="BW18" s="200"/>
      <c r="BX18" s="205"/>
    </row>
    <row r="19" spans="2:92" ht="8.25" customHeight="1">
      <c r="B19" s="211"/>
      <c r="C19" s="212"/>
      <c r="D19" s="212"/>
      <c r="E19" s="213"/>
      <c r="F19" s="213"/>
      <c r="G19" s="213"/>
      <c r="H19" s="213"/>
      <c r="I19" s="213"/>
      <c r="J19" s="213"/>
      <c r="K19" s="213"/>
      <c r="L19" s="213"/>
      <c r="M19" s="213"/>
      <c r="N19" s="213"/>
      <c r="O19" s="213"/>
      <c r="P19" s="213"/>
      <c r="Q19" s="213"/>
      <c r="R19" s="213"/>
      <c r="S19" s="213"/>
      <c r="T19" s="213"/>
      <c r="U19" s="213"/>
      <c r="V19" s="212"/>
      <c r="W19" s="214"/>
      <c r="X19" s="214"/>
      <c r="Y19" s="214"/>
      <c r="Z19" s="214"/>
      <c r="AA19" s="214"/>
      <c r="AB19" s="215"/>
      <c r="AC19" s="215"/>
      <c r="AD19" s="215"/>
      <c r="AE19" s="215"/>
      <c r="AF19" s="213"/>
      <c r="AG19" s="213"/>
      <c r="AH19" s="213"/>
      <c r="AI19" s="213"/>
      <c r="AJ19" s="213"/>
      <c r="AK19" s="213"/>
      <c r="AL19" s="216"/>
      <c r="AM19" s="214"/>
      <c r="AN19" s="214"/>
      <c r="AO19" s="214"/>
      <c r="AP19" s="214"/>
      <c r="AQ19" s="214"/>
      <c r="AR19" s="215"/>
      <c r="AS19" s="215"/>
      <c r="AT19" s="215"/>
      <c r="AU19" s="215"/>
      <c r="AV19" s="217"/>
      <c r="AW19" s="217"/>
      <c r="AX19" s="217"/>
      <c r="AY19" s="213"/>
      <c r="AZ19" s="213"/>
      <c r="BA19" s="213"/>
      <c r="BB19" s="216"/>
      <c r="BC19" s="216"/>
      <c r="BD19" s="218"/>
      <c r="BE19" s="218"/>
      <c r="BF19" s="218"/>
      <c r="BG19" s="218"/>
      <c r="BH19" s="218"/>
      <c r="BI19" s="219"/>
      <c r="BJ19" s="219"/>
      <c r="BK19" s="219"/>
      <c r="BL19" s="219"/>
      <c r="BM19" s="220"/>
      <c r="BN19" s="221"/>
      <c r="BO19" s="210"/>
      <c r="BP19" s="210"/>
      <c r="BQ19" s="174"/>
      <c r="BR19" s="204"/>
      <c r="BS19" s="204"/>
      <c r="BT19" s="204"/>
      <c r="BU19" s="200"/>
      <c r="BV19" s="200"/>
      <c r="BW19" s="200"/>
      <c r="BX19" s="205"/>
    </row>
    <row r="20" spans="2:92" ht="21" customHeight="1">
      <c r="B20" s="222"/>
      <c r="D20" s="180" t="s">
        <v>268</v>
      </c>
      <c r="E20" s="223"/>
      <c r="F20" s="223"/>
      <c r="G20" s="223"/>
      <c r="H20" s="223"/>
      <c r="I20" s="51"/>
      <c r="J20" s="209"/>
      <c r="K20" s="209"/>
      <c r="L20" s="209"/>
      <c r="M20" s="210"/>
      <c r="N20" s="210"/>
      <c r="O20" s="51"/>
      <c r="P20" s="210"/>
      <c r="Q20" s="175"/>
      <c r="R20" s="175"/>
      <c r="S20" s="175"/>
      <c r="T20" s="175"/>
      <c r="U20" s="175"/>
      <c r="V20" s="172"/>
      <c r="W20" s="224"/>
      <c r="X20" s="225"/>
      <c r="Y20" s="225"/>
      <c r="Z20" s="980" t="s">
        <v>269</v>
      </c>
      <c r="AA20" s="980"/>
      <c r="AB20" s="980"/>
      <c r="AC20" s="980"/>
      <c r="AD20" s="980"/>
      <c r="AE20" s="980"/>
      <c r="AF20" s="980"/>
      <c r="AG20" s="980"/>
      <c r="AH20" s="980"/>
      <c r="AI20" s="980"/>
      <c r="AJ20" s="980"/>
      <c r="AK20" s="980"/>
      <c r="AL20" s="980"/>
      <c r="AM20" s="980"/>
      <c r="AN20" s="980"/>
      <c r="AO20" s="980"/>
      <c r="AP20" s="980"/>
      <c r="AQ20" s="980"/>
      <c r="AR20" s="980"/>
      <c r="AS20" s="980"/>
      <c r="AT20" s="980"/>
      <c r="AU20" s="980"/>
      <c r="AV20" s="980"/>
      <c r="AW20" s="980"/>
      <c r="AX20" s="980"/>
      <c r="AY20" s="980"/>
      <c r="AZ20" s="980"/>
      <c r="BA20" s="980"/>
      <c r="BB20" s="980"/>
      <c r="BC20" s="980"/>
      <c r="BD20" s="980"/>
      <c r="BE20" s="980"/>
      <c r="BF20" s="980"/>
      <c r="BG20" s="980"/>
      <c r="BH20" s="980"/>
      <c r="BI20" s="980"/>
      <c r="BJ20" s="980"/>
      <c r="BK20" s="980"/>
      <c r="BL20" s="980"/>
      <c r="BM20" s="981"/>
      <c r="BN20" s="226"/>
      <c r="BO20" s="210"/>
      <c r="BP20" s="210"/>
      <c r="BQ20" s="174"/>
      <c r="BR20" s="204"/>
      <c r="BS20" s="204"/>
      <c r="BT20" s="204"/>
      <c r="BU20" s="200"/>
      <c r="BV20" s="200"/>
      <c r="BW20" s="200"/>
      <c r="BX20" s="210"/>
    </row>
    <row r="21" spans="2:92" ht="16.5" customHeight="1">
      <c r="B21" s="222"/>
      <c r="C21" s="172"/>
      <c r="D21" s="172"/>
      <c r="E21" s="1"/>
      <c r="F21" s="209"/>
      <c r="G21" s="209"/>
      <c r="H21" s="209"/>
      <c r="I21" s="210"/>
      <c r="J21" s="210"/>
      <c r="L21" s="210"/>
      <c r="M21" s="175"/>
      <c r="N21" s="175"/>
      <c r="Q21" s="175"/>
      <c r="S21" s="209"/>
      <c r="T21" s="209"/>
      <c r="U21" s="209"/>
      <c r="V21" s="210"/>
      <c r="W21" s="227" t="s">
        <v>270</v>
      </c>
      <c r="X21" s="228"/>
      <c r="Y21" s="229"/>
      <c r="Z21" s="982"/>
      <c r="AA21" s="982"/>
      <c r="AB21" s="982"/>
      <c r="AC21" s="982"/>
      <c r="AD21" s="982"/>
      <c r="AE21" s="982"/>
      <c r="AF21" s="982"/>
      <c r="AG21" s="982"/>
      <c r="AH21" s="982"/>
      <c r="AI21" s="982"/>
      <c r="AJ21" s="982"/>
      <c r="AK21" s="982"/>
      <c r="AL21" s="982"/>
      <c r="AM21" s="982"/>
      <c r="AN21" s="982"/>
      <c r="AO21" s="982"/>
      <c r="AP21" s="982"/>
      <c r="AQ21" s="982"/>
      <c r="AR21" s="982"/>
      <c r="AS21" s="982"/>
      <c r="AT21" s="982"/>
      <c r="AU21" s="982"/>
      <c r="AV21" s="982"/>
      <c r="AW21" s="982"/>
      <c r="AX21" s="982"/>
      <c r="AY21" s="982"/>
      <c r="AZ21" s="982"/>
      <c r="BA21" s="982"/>
      <c r="BB21" s="982"/>
      <c r="BC21" s="982"/>
      <c r="BD21" s="982"/>
      <c r="BE21" s="982"/>
      <c r="BF21" s="982"/>
      <c r="BG21" s="982"/>
      <c r="BH21" s="982"/>
      <c r="BI21" s="982"/>
      <c r="BJ21" s="982"/>
      <c r="BK21" s="982"/>
      <c r="BL21" s="982"/>
      <c r="BM21" s="983"/>
      <c r="BN21" s="226"/>
      <c r="BO21" s="210"/>
      <c r="BQ21" s="223"/>
      <c r="BR21" s="230"/>
      <c r="BS21" s="230"/>
      <c r="BT21" s="231"/>
      <c r="BU21" s="231"/>
      <c r="BX21" s="210"/>
    </row>
    <row r="22" spans="2:92" ht="16.5" customHeight="1">
      <c r="B22" s="222"/>
      <c r="C22" s="172"/>
      <c r="D22" s="172"/>
      <c r="E22" s="1"/>
      <c r="F22" s="209"/>
      <c r="G22" s="209"/>
      <c r="H22" s="209"/>
      <c r="I22" s="210"/>
      <c r="J22" s="210"/>
      <c r="L22" s="210"/>
      <c r="M22" s="175"/>
      <c r="N22" s="175"/>
      <c r="Q22" s="175"/>
      <c r="S22" s="209"/>
      <c r="T22" s="209"/>
      <c r="U22" s="209"/>
      <c r="V22" s="210"/>
      <c r="W22" s="232"/>
      <c r="X22" s="233"/>
      <c r="Y22" s="233"/>
      <c r="Z22" s="984"/>
      <c r="AA22" s="984"/>
      <c r="AB22" s="984"/>
      <c r="AC22" s="984"/>
      <c r="AD22" s="984"/>
      <c r="AE22" s="984"/>
      <c r="AF22" s="984"/>
      <c r="AG22" s="984"/>
      <c r="AH22" s="984"/>
      <c r="AI22" s="984"/>
      <c r="AJ22" s="984"/>
      <c r="AK22" s="984"/>
      <c r="AL22" s="984"/>
      <c r="AM22" s="984"/>
      <c r="AN22" s="984"/>
      <c r="AO22" s="984"/>
      <c r="AP22" s="984"/>
      <c r="AQ22" s="984"/>
      <c r="AR22" s="984"/>
      <c r="AS22" s="984"/>
      <c r="AT22" s="984"/>
      <c r="AU22" s="984"/>
      <c r="AV22" s="984"/>
      <c r="AW22" s="984"/>
      <c r="AX22" s="984"/>
      <c r="AY22" s="984"/>
      <c r="AZ22" s="984"/>
      <c r="BA22" s="984"/>
      <c r="BB22" s="984"/>
      <c r="BC22" s="984"/>
      <c r="BD22" s="984"/>
      <c r="BE22" s="984"/>
      <c r="BF22" s="984"/>
      <c r="BG22" s="984"/>
      <c r="BH22" s="984"/>
      <c r="BI22" s="984"/>
      <c r="BJ22" s="984"/>
      <c r="BK22" s="984"/>
      <c r="BL22" s="984"/>
      <c r="BM22" s="985"/>
      <c r="BN22" s="226"/>
      <c r="BO22" s="204"/>
      <c r="BQ22" s="223"/>
      <c r="BR22" s="230"/>
      <c r="BS22" s="230"/>
      <c r="BT22" s="231"/>
      <c r="BU22" s="231"/>
      <c r="BX22" s="210"/>
    </row>
    <row r="23" spans="2:92" ht="12" customHeight="1">
      <c r="B23" s="222"/>
      <c r="C23" s="172"/>
      <c r="D23" s="172"/>
      <c r="E23" s="1"/>
      <c r="F23" s="209"/>
      <c r="G23" s="209"/>
      <c r="H23" s="209"/>
      <c r="I23" s="210"/>
      <c r="J23" s="210"/>
      <c r="L23" s="210"/>
      <c r="M23" s="175"/>
      <c r="N23" s="175"/>
      <c r="Q23" s="175"/>
      <c r="S23" s="209"/>
      <c r="T23" s="209"/>
      <c r="U23" s="209"/>
      <c r="V23" s="210"/>
      <c r="W23" s="234"/>
      <c r="X23" s="235"/>
      <c r="Y23" s="235"/>
      <c r="Z23" s="236"/>
      <c r="AA23" s="237"/>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26"/>
      <c r="BO23" s="204"/>
      <c r="BQ23" s="223"/>
      <c r="BR23" s="230"/>
      <c r="BS23" s="230"/>
      <c r="BT23" s="231"/>
      <c r="BU23" s="231"/>
      <c r="BX23" s="210"/>
    </row>
    <row r="24" spans="2:92" ht="21" customHeight="1">
      <c r="B24" s="222"/>
      <c r="C24" s="238"/>
      <c r="D24" s="986" t="s">
        <v>271</v>
      </c>
      <c r="E24" s="986"/>
      <c r="F24" s="986"/>
      <c r="G24" s="986"/>
      <c r="H24" s="986"/>
      <c r="I24" s="986"/>
      <c r="J24" s="986"/>
      <c r="K24" s="986"/>
      <c r="L24" s="986"/>
      <c r="M24" s="986"/>
      <c r="N24" s="986"/>
      <c r="O24" s="986"/>
      <c r="P24" s="986"/>
      <c r="Q24" s="986"/>
      <c r="R24" s="986"/>
      <c r="S24" s="986"/>
      <c r="T24" s="986"/>
      <c r="U24" s="986"/>
      <c r="V24" s="986"/>
      <c r="W24" s="986"/>
      <c r="X24" s="986"/>
      <c r="Y24" s="986"/>
      <c r="Z24" s="986"/>
      <c r="AA24" s="986"/>
      <c r="AB24" s="986"/>
      <c r="AC24" s="986"/>
      <c r="AD24" s="986"/>
      <c r="AE24" s="986"/>
      <c r="AF24" s="986"/>
      <c r="AG24" s="239"/>
      <c r="AH24" s="210"/>
      <c r="AI24" s="240"/>
      <c r="AJ24" s="987" t="s">
        <v>272</v>
      </c>
      <c r="AK24" s="987"/>
      <c r="AL24" s="987"/>
      <c r="AM24" s="987"/>
      <c r="AN24" s="987"/>
      <c r="AO24" s="987"/>
      <c r="AP24" s="987"/>
      <c r="AQ24" s="987"/>
      <c r="AR24" s="987"/>
      <c r="AS24" s="987"/>
      <c r="AT24" s="987"/>
      <c r="AU24" s="987"/>
      <c r="AV24" s="987"/>
      <c r="AW24" s="987"/>
      <c r="AX24" s="987"/>
      <c r="AY24" s="987"/>
      <c r="AZ24" s="987"/>
      <c r="BA24" s="987"/>
      <c r="BB24" s="987"/>
      <c r="BC24" s="987"/>
      <c r="BD24" s="987"/>
      <c r="BE24" s="987"/>
      <c r="BF24" s="987"/>
      <c r="BG24" s="987"/>
      <c r="BH24" s="987"/>
      <c r="BI24" s="987"/>
      <c r="BJ24" s="987"/>
      <c r="BK24" s="987"/>
      <c r="BL24" s="987"/>
      <c r="BM24" s="241"/>
      <c r="BN24" s="226"/>
      <c r="BO24" s="204"/>
      <c r="BQ24" s="223"/>
      <c r="BR24" s="230"/>
      <c r="BS24" s="230"/>
      <c r="BT24" s="231"/>
      <c r="BU24" s="231"/>
    </row>
    <row r="25" spans="2:92" ht="21" customHeight="1">
      <c r="B25" s="222"/>
      <c r="C25" s="242"/>
      <c r="D25" s="988" t="s">
        <v>273</v>
      </c>
      <c r="E25" s="988"/>
      <c r="F25" s="988"/>
      <c r="G25" s="988"/>
      <c r="H25" s="988"/>
      <c r="I25" s="243" t="s">
        <v>274</v>
      </c>
      <c r="J25" s="243"/>
      <c r="K25" s="243"/>
      <c r="L25" s="243"/>
      <c r="M25" s="243" t="s">
        <v>275</v>
      </c>
      <c r="N25" s="243"/>
      <c r="O25" s="243"/>
      <c r="P25" s="243"/>
      <c r="Q25" s="2"/>
      <c r="R25" s="244"/>
      <c r="S25" s="244"/>
      <c r="T25" s="988" t="s">
        <v>276</v>
      </c>
      <c r="U25" s="988"/>
      <c r="V25" s="988"/>
      <c r="W25" s="988"/>
      <c r="X25" s="988"/>
      <c r="Y25" s="243" t="s">
        <v>274</v>
      </c>
      <c r="Z25" s="243"/>
      <c r="AA25" s="243"/>
      <c r="AB25" s="243"/>
      <c r="AC25" s="243" t="s">
        <v>275</v>
      </c>
      <c r="AD25" s="243"/>
      <c r="AE25" s="243"/>
      <c r="AF25" s="243"/>
      <c r="AG25" s="245"/>
      <c r="AH25" s="244"/>
      <c r="AI25" s="246"/>
      <c r="AJ25" s="988" t="s">
        <v>277</v>
      </c>
      <c r="AK25" s="988"/>
      <c r="AL25" s="988"/>
      <c r="AM25" s="988"/>
      <c r="AN25" s="988"/>
      <c r="AO25" s="243" t="s">
        <v>274</v>
      </c>
      <c r="AP25" s="243"/>
      <c r="AQ25" s="243"/>
      <c r="AR25" s="243"/>
      <c r="AS25" s="243" t="s">
        <v>275</v>
      </c>
      <c r="AT25" s="243"/>
      <c r="AU25" s="243"/>
      <c r="AV25" s="243"/>
      <c r="AW25" s="247"/>
      <c r="AX25" s="244"/>
      <c r="AY25" s="248"/>
      <c r="AZ25" s="988" t="s">
        <v>278</v>
      </c>
      <c r="BA25" s="988"/>
      <c r="BB25" s="988"/>
      <c r="BC25" s="988"/>
      <c r="BD25" s="988"/>
      <c r="BE25" s="243" t="s">
        <v>274</v>
      </c>
      <c r="BF25" s="243"/>
      <c r="BG25" s="243"/>
      <c r="BH25" s="243"/>
      <c r="BI25" s="243" t="s">
        <v>275</v>
      </c>
      <c r="BJ25" s="243"/>
      <c r="BK25" s="243"/>
      <c r="BL25" s="243"/>
      <c r="BM25" s="249"/>
      <c r="BN25" s="250"/>
      <c r="BO25" s="210"/>
      <c r="BQ25" s="223"/>
      <c r="BR25" s="230"/>
      <c r="BS25" s="230"/>
      <c r="BT25" s="231"/>
      <c r="BU25" s="231"/>
      <c r="BV25" s="247"/>
      <c r="BW25" s="247"/>
      <c r="BX25" s="247"/>
      <c r="BY25" s="247"/>
      <c r="CA25" s="247"/>
      <c r="CB25" s="247"/>
      <c r="CC25" s="247"/>
      <c r="CD25" s="247"/>
      <c r="CF25" s="247"/>
      <c r="CG25" s="247"/>
      <c r="CH25" s="247"/>
      <c r="CI25" s="247"/>
      <c r="CK25" s="247"/>
      <c r="CL25" s="247"/>
      <c r="CM25" s="247"/>
      <c r="CN25" s="247"/>
    </row>
    <row r="26" spans="2:92" ht="21" customHeight="1">
      <c r="B26" s="222"/>
      <c r="C26" s="242"/>
      <c r="D26" s="988" t="s">
        <v>279</v>
      </c>
      <c r="E26" s="988"/>
      <c r="F26" s="988"/>
      <c r="G26" s="988"/>
      <c r="H26" s="988"/>
      <c r="I26" s="990">
        <f>(ROUNDDOWN(M26/40,1))</f>
        <v>-1.2</v>
      </c>
      <c r="J26" s="990"/>
      <c r="K26" s="990"/>
      <c r="L26" s="990"/>
      <c r="M26" s="990">
        <f>((((ROUNDDOWN($BE$9/12,1))*40)))*-1</f>
        <v>-48</v>
      </c>
      <c r="N26" s="990"/>
      <c r="O26" s="990"/>
      <c r="P26" s="990"/>
      <c r="Q26" s="2"/>
      <c r="R26" s="244"/>
      <c r="S26" s="244"/>
      <c r="T26" s="988" t="s">
        <v>279</v>
      </c>
      <c r="U26" s="988"/>
      <c r="V26" s="988"/>
      <c r="W26" s="988"/>
      <c r="X26" s="988"/>
      <c r="Y26" s="990">
        <f>(ROUNDDOWN(AC26/40,1))</f>
        <v>-0.5</v>
      </c>
      <c r="Z26" s="990"/>
      <c r="AA26" s="990"/>
      <c r="AB26" s="990"/>
      <c r="AC26" s="990">
        <f>((((ROUNDDOWN($BE$9/30,1))*40)))*-1</f>
        <v>-20</v>
      </c>
      <c r="AD26" s="990"/>
      <c r="AE26" s="990"/>
      <c r="AF26" s="990"/>
      <c r="AG26" s="245"/>
      <c r="AH26" s="244"/>
      <c r="AI26" s="246"/>
      <c r="AJ26" s="988" t="s">
        <v>279</v>
      </c>
      <c r="AK26" s="988"/>
      <c r="AL26" s="988"/>
      <c r="AM26" s="988"/>
      <c r="AN26" s="988"/>
      <c r="AO26" s="990">
        <f>(ROUNDDOWN(AS26/40,1))</f>
        <v>-2</v>
      </c>
      <c r="AP26" s="990"/>
      <c r="AQ26" s="990"/>
      <c r="AR26" s="990"/>
      <c r="AS26" s="990">
        <f>((((ROUNDDOWN($BE$9/7.5,1))*40)))*-1</f>
        <v>-80</v>
      </c>
      <c r="AT26" s="990"/>
      <c r="AU26" s="990"/>
      <c r="AV26" s="990"/>
      <c r="AW26" s="251"/>
      <c r="AX26" s="244"/>
      <c r="AY26" s="248"/>
      <c r="AZ26" s="988" t="s">
        <v>279</v>
      </c>
      <c r="BA26" s="988"/>
      <c r="BB26" s="988"/>
      <c r="BC26" s="988"/>
      <c r="BD26" s="988"/>
      <c r="BE26" s="990">
        <f>(ROUNDDOWN(BI26/40,1))</f>
        <v>-0.7</v>
      </c>
      <c r="BF26" s="990"/>
      <c r="BG26" s="990"/>
      <c r="BH26" s="990"/>
      <c r="BI26" s="991">
        <f>((((ROUNDDOWN($BE$9/20,1))*40)))*-1</f>
        <v>-28</v>
      </c>
      <c r="BJ26" s="992"/>
      <c r="BK26" s="992"/>
      <c r="BL26" s="993"/>
      <c r="BM26" s="249"/>
      <c r="BN26" s="250"/>
      <c r="BO26" s="210"/>
      <c r="BQ26" s="223"/>
      <c r="BR26" s="230"/>
      <c r="BS26" s="230"/>
      <c r="BT26" s="231"/>
      <c r="BU26" s="231"/>
      <c r="BV26" s="252"/>
      <c r="BW26" s="252"/>
      <c r="BX26" s="252"/>
      <c r="BY26" s="252"/>
      <c r="CA26" s="252"/>
      <c r="CB26" s="252"/>
      <c r="CC26" s="252"/>
      <c r="CD26" s="252"/>
      <c r="CF26" s="252"/>
      <c r="CG26" s="252"/>
      <c r="CH26" s="252"/>
      <c r="CI26" s="252"/>
      <c r="CK26" s="252"/>
      <c r="CL26" s="252"/>
      <c r="CM26" s="252"/>
      <c r="CN26" s="252"/>
    </row>
    <row r="27" spans="2:92" ht="21" customHeight="1">
      <c r="B27" s="222"/>
      <c r="C27" s="242"/>
      <c r="D27" s="994" t="s">
        <v>280</v>
      </c>
      <c r="E27" s="995"/>
      <c r="F27" s="995"/>
      <c r="G27" s="995"/>
      <c r="H27" s="996"/>
      <c r="I27" s="990">
        <f>(ROUNDDOWN(M27/40,1))</f>
        <v>-1.3</v>
      </c>
      <c r="J27" s="990"/>
      <c r="K27" s="990"/>
      <c r="L27" s="990"/>
      <c r="M27" s="991">
        <f>($AL$17-$AI$17)*-1</f>
        <v>-52</v>
      </c>
      <c r="N27" s="992"/>
      <c r="O27" s="992"/>
      <c r="P27" s="993"/>
      <c r="Q27" s="2"/>
      <c r="R27" s="244"/>
      <c r="S27" s="244"/>
      <c r="T27" s="994" t="s">
        <v>280</v>
      </c>
      <c r="U27" s="995"/>
      <c r="V27" s="995"/>
      <c r="W27" s="995"/>
      <c r="X27" s="996"/>
      <c r="Y27" s="990">
        <f>(ROUNDDOWN(AC27/40,1))</f>
        <v>-1.3</v>
      </c>
      <c r="Z27" s="990"/>
      <c r="AA27" s="990"/>
      <c r="AB27" s="990"/>
      <c r="AC27" s="991">
        <f>($AL$17-$AI$17)*-1</f>
        <v>-52</v>
      </c>
      <c r="AD27" s="992"/>
      <c r="AE27" s="992"/>
      <c r="AF27" s="993"/>
      <c r="AG27" s="245"/>
      <c r="AH27" s="244"/>
      <c r="AI27" s="246"/>
      <c r="AJ27" s="994" t="s">
        <v>280</v>
      </c>
      <c r="AK27" s="995"/>
      <c r="AL27" s="995"/>
      <c r="AM27" s="995"/>
      <c r="AN27" s="996"/>
      <c r="AO27" s="990">
        <f>(ROUNDDOWN(AS27/40,1))</f>
        <v>-1.3</v>
      </c>
      <c r="AP27" s="990"/>
      <c r="AQ27" s="990"/>
      <c r="AR27" s="990"/>
      <c r="AS27" s="991">
        <f>($AL$17-$AI$17)*-1</f>
        <v>-52</v>
      </c>
      <c r="AT27" s="992"/>
      <c r="AU27" s="992"/>
      <c r="AV27" s="993"/>
      <c r="AW27" s="251"/>
      <c r="AX27" s="244"/>
      <c r="AY27" s="248"/>
      <c r="AZ27" s="994" t="s">
        <v>280</v>
      </c>
      <c r="BA27" s="995"/>
      <c r="BB27" s="995"/>
      <c r="BC27" s="995"/>
      <c r="BD27" s="996"/>
      <c r="BE27" s="990">
        <f>(ROUNDDOWN(BI27/40,1))</f>
        <v>-1.3</v>
      </c>
      <c r="BF27" s="990"/>
      <c r="BG27" s="990"/>
      <c r="BH27" s="990"/>
      <c r="BI27" s="991">
        <f>($AL$17-$AI$17)*-1</f>
        <v>-52</v>
      </c>
      <c r="BJ27" s="992"/>
      <c r="BK27" s="992"/>
      <c r="BL27" s="993"/>
      <c r="BM27" s="249"/>
      <c r="BN27" s="250"/>
      <c r="BO27" s="210"/>
      <c r="BQ27" s="223"/>
      <c r="BR27" s="230"/>
      <c r="BS27" s="230"/>
      <c r="BT27" s="231"/>
      <c r="BU27" s="231"/>
      <c r="BV27" s="252"/>
      <c r="BW27" s="252"/>
      <c r="BX27" s="252"/>
      <c r="BY27" s="252"/>
      <c r="CA27" s="252"/>
      <c r="CB27" s="252"/>
      <c r="CC27" s="252"/>
      <c r="CD27" s="252"/>
      <c r="CF27" s="252"/>
      <c r="CG27" s="252"/>
      <c r="CH27" s="252"/>
      <c r="CI27" s="252"/>
      <c r="CK27" s="252"/>
      <c r="CL27" s="252"/>
      <c r="CM27" s="252"/>
      <c r="CN27" s="252"/>
    </row>
    <row r="28" spans="2:92" ht="21" customHeight="1" thickBot="1">
      <c r="B28" s="222"/>
      <c r="C28" s="242"/>
      <c r="D28" s="997" t="s">
        <v>281</v>
      </c>
      <c r="E28" s="997"/>
      <c r="F28" s="997"/>
      <c r="G28" s="997"/>
      <c r="H28" s="997"/>
      <c r="I28" s="998">
        <f>(ROUNDDOWN(M28/40,1))</f>
        <v>2.5</v>
      </c>
      <c r="J28" s="998"/>
      <c r="K28" s="998"/>
      <c r="L28" s="998"/>
      <c r="M28" s="999">
        <f>$BB$73</f>
        <v>100.25</v>
      </c>
      <c r="N28" s="1000"/>
      <c r="O28" s="1000"/>
      <c r="P28" s="1001"/>
      <c r="Q28" s="2"/>
      <c r="R28" s="244"/>
      <c r="S28" s="244"/>
      <c r="T28" s="997" t="s">
        <v>281</v>
      </c>
      <c r="U28" s="997"/>
      <c r="V28" s="997"/>
      <c r="W28" s="997"/>
      <c r="X28" s="997"/>
      <c r="Y28" s="998">
        <f>(ROUNDDOWN(AC28/40,1))</f>
        <v>2.5</v>
      </c>
      <c r="Z28" s="998"/>
      <c r="AA28" s="998"/>
      <c r="AB28" s="998"/>
      <c r="AC28" s="999">
        <f>$BB$73</f>
        <v>100.25</v>
      </c>
      <c r="AD28" s="1000"/>
      <c r="AE28" s="1000"/>
      <c r="AF28" s="1001"/>
      <c r="AG28" s="245"/>
      <c r="AH28" s="244"/>
      <c r="AI28" s="246"/>
      <c r="AJ28" s="997" t="s">
        <v>281</v>
      </c>
      <c r="AK28" s="997"/>
      <c r="AL28" s="997"/>
      <c r="AM28" s="997"/>
      <c r="AN28" s="997"/>
      <c r="AO28" s="998">
        <f>(ROUNDDOWN(AS28/40,1))</f>
        <v>2.5</v>
      </c>
      <c r="AP28" s="998"/>
      <c r="AQ28" s="998"/>
      <c r="AR28" s="998"/>
      <c r="AS28" s="999">
        <f>$BB$73</f>
        <v>100.25</v>
      </c>
      <c r="AT28" s="1000"/>
      <c r="AU28" s="1000"/>
      <c r="AV28" s="1001"/>
      <c r="AW28" s="251"/>
      <c r="AX28" s="244"/>
      <c r="AY28" s="248"/>
      <c r="AZ28" s="997" t="s">
        <v>281</v>
      </c>
      <c r="BA28" s="997"/>
      <c r="BB28" s="997"/>
      <c r="BC28" s="997"/>
      <c r="BD28" s="997"/>
      <c r="BE28" s="1002">
        <f>(ROUNDDOWN(BI28/40,1))</f>
        <v>2.5</v>
      </c>
      <c r="BF28" s="1002"/>
      <c r="BG28" s="1002"/>
      <c r="BH28" s="1002"/>
      <c r="BI28" s="999">
        <f>$BB$73</f>
        <v>100.25</v>
      </c>
      <c r="BJ28" s="1000"/>
      <c r="BK28" s="1000"/>
      <c r="BL28" s="1001"/>
      <c r="BM28" s="249"/>
      <c r="BN28" s="250"/>
      <c r="BO28" s="210"/>
      <c r="BV28" s="251"/>
      <c r="BW28" s="251"/>
      <c r="BX28" s="251"/>
      <c r="BY28" s="251"/>
      <c r="CA28" s="251"/>
      <c r="CB28" s="251"/>
      <c r="CC28" s="251"/>
      <c r="CD28" s="251"/>
      <c r="CF28" s="251"/>
      <c r="CG28" s="251"/>
      <c r="CH28" s="251"/>
      <c r="CI28" s="251"/>
      <c r="CK28" s="251"/>
      <c r="CL28" s="251"/>
      <c r="CM28" s="251"/>
      <c r="CN28" s="251"/>
    </row>
    <row r="29" spans="2:92" ht="30.75" customHeight="1" thickTop="1">
      <c r="B29" s="222"/>
      <c r="C29" s="242"/>
      <c r="D29" s="1003" t="s">
        <v>282</v>
      </c>
      <c r="E29" s="1004"/>
      <c r="F29" s="1004"/>
      <c r="G29" s="1004"/>
      <c r="H29" s="1004"/>
      <c r="I29" s="1006">
        <f>SUM(I26:L28)</f>
        <v>0</v>
      </c>
      <c r="J29" s="1006"/>
      <c r="K29" s="1006"/>
      <c r="L29" s="1006"/>
      <c r="M29" s="1006">
        <f>SUM(M26:P28)</f>
        <v>0.25</v>
      </c>
      <c r="N29" s="1006"/>
      <c r="O29" s="1006"/>
      <c r="P29" s="1006"/>
      <c r="Q29" s="244"/>
      <c r="R29" s="244"/>
      <c r="S29" s="244"/>
      <c r="T29" s="1003" t="s">
        <v>282</v>
      </c>
      <c r="U29" s="1004"/>
      <c r="V29" s="1004"/>
      <c r="W29" s="1004"/>
      <c r="X29" s="1004"/>
      <c r="Y29" s="1006">
        <f>SUM(Y26:AB28)</f>
        <v>0.7</v>
      </c>
      <c r="Z29" s="1006"/>
      <c r="AA29" s="1006"/>
      <c r="AB29" s="1006"/>
      <c r="AC29" s="1006">
        <f>SUM(AC26:AF28)</f>
        <v>28.25</v>
      </c>
      <c r="AD29" s="1006"/>
      <c r="AE29" s="1006"/>
      <c r="AF29" s="1006"/>
      <c r="AG29" s="245"/>
      <c r="AH29" s="244"/>
      <c r="AI29" s="246"/>
      <c r="AJ29" s="1003" t="s">
        <v>283</v>
      </c>
      <c r="AK29" s="1004"/>
      <c r="AL29" s="1004"/>
      <c r="AM29" s="1004"/>
      <c r="AN29" s="1004"/>
      <c r="AO29" s="1005">
        <f>SUM(AO26:AR28)</f>
        <v>-0.79999999999999982</v>
      </c>
      <c r="AP29" s="1005"/>
      <c r="AQ29" s="1005"/>
      <c r="AR29" s="1005"/>
      <c r="AS29" s="1006">
        <f>SUM(AS26:AV28)</f>
        <v>-31.75</v>
      </c>
      <c r="AT29" s="1006"/>
      <c r="AU29" s="1006"/>
      <c r="AV29" s="1006"/>
      <c r="AW29" s="251"/>
      <c r="AX29" s="244"/>
      <c r="AY29" s="248"/>
      <c r="AZ29" s="1003" t="s">
        <v>283</v>
      </c>
      <c r="BA29" s="1004"/>
      <c r="BB29" s="1004"/>
      <c r="BC29" s="1004"/>
      <c r="BD29" s="1004"/>
      <c r="BE29" s="1005">
        <f>SUM(BE26:BH28)</f>
        <v>0.5</v>
      </c>
      <c r="BF29" s="1005"/>
      <c r="BG29" s="1005"/>
      <c r="BH29" s="1005"/>
      <c r="BI29" s="1006">
        <f>SUM(BI26:BL28)</f>
        <v>20.25</v>
      </c>
      <c r="BJ29" s="1006"/>
      <c r="BK29" s="1006"/>
      <c r="BL29" s="1006"/>
      <c r="BM29" s="249"/>
      <c r="BN29" s="250"/>
      <c r="BO29" s="210"/>
      <c r="BQ29" s="223"/>
      <c r="BR29" s="230"/>
      <c r="BS29" s="230"/>
      <c r="BT29" s="231"/>
      <c r="BU29" s="231"/>
      <c r="BV29" s="253"/>
      <c r="BW29" s="253"/>
      <c r="BX29" s="253"/>
      <c r="BY29" s="253"/>
      <c r="CA29" s="253"/>
      <c r="CB29" s="253"/>
      <c r="CC29" s="253"/>
      <c r="CD29" s="253"/>
      <c r="CF29" s="253"/>
      <c r="CG29" s="253"/>
      <c r="CH29" s="253"/>
      <c r="CI29" s="253"/>
      <c r="CK29" s="253"/>
      <c r="CL29" s="253"/>
      <c r="CM29" s="253"/>
      <c r="CN29" s="253"/>
    </row>
    <row r="30" spans="2:92" ht="20.25" customHeight="1">
      <c r="B30" s="222"/>
      <c r="C30" s="242"/>
      <c r="D30" s="254"/>
      <c r="E30" s="254"/>
      <c r="F30" s="254"/>
      <c r="G30" s="254"/>
      <c r="H30" s="254"/>
      <c r="I30" s="255"/>
      <c r="J30" s="255"/>
      <c r="K30" s="255"/>
      <c r="L30" s="255"/>
      <c r="M30" s="255"/>
      <c r="N30" s="255"/>
      <c r="O30" s="255"/>
      <c r="P30" s="255"/>
      <c r="Q30" s="175"/>
      <c r="R30" s="175"/>
      <c r="S30" s="175"/>
      <c r="T30" s="254"/>
      <c r="U30" s="254"/>
      <c r="V30" s="254"/>
      <c r="W30" s="254"/>
      <c r="X30" s="254"/>
      <c r="Y30" s="255"/>
      <c r="Z30" s="255"/>
      <c r="AA30" s="255"/>
      <c r="AB30" s="255"/>
      <c r="AC30" s="255"/>
      <c r="AD30" s="255"/>
      <c r="AE30" s="255"/>
      <c r="AF30" s="255"/>
      <c r="AG30" s="256"/>
      <c r="AH30" s="175"/>
      <c r="AI30" s="257"/>
      <c r="AJ30" s="254"/>
      <c r="AK30" s="254"/>
      <c r="AL30" s="254"/>
      <c r="AM30" s="254"/>
      <c r="AN30" s="254"/>
      <c r="AO30" s="255"/>
      <c r="AP30" s="255"/>
      <c r="AQ30" s="255"/>
      <c r="AR30" s="255"/>
      <c r="AS30" s="255"/>
      <c r="AT30" s="255"/>
      <c r="AU30" s="255"/>
      <c r="AV30" s="255"/>
      <c r="AW30" s="209"/>
      <c r="AX30" s="175"/>
      <c r="AY30" s="191"/>
      <c r="AZ30" s="254"/>
      <c r="BA30" s="254"/>
      <c r="BB30" s="254"/>
      <c r="BC30" s="254"/>
      <c r="BD30" s="254"/>
      <c r="BE30" s="255"/>
      <c r="BF30" s="255"/>
      <c r="BG30" s="255"/>
      <c r="BH30" s="255"/>
      <c r="BI30" s="255"/>
      <c r="BJ30" s="255"/>
      <c r="BK30" s="255"/>
      <c r="BL30" s="255"/>
      <c r="BM30" s="249"/>
      <c r="BN30" s="250"/>
      <c r="BO30" s="210"/>
      <c r="BQ30" s="223"/>
      <c r="BR30" s="230"/>
      <c r="BS30" s="230"/>
      <c r="BT30" s="231"/>
      <c r="BU30" s="231"/>
      <c r="BX30" s="210"/>
    </row>
    <row r="31" spans="2:92" ht="20.25" customHeight="1">
      <c r="B31" s="222"/>
      <c r="C31" s="242"/>
      <c r="D31" s="254"/>
      <c r="E31" s="254"/>
      <c r="F31" s="254"/>
      <c r="G31" s="254"/>
      <c r="H31" s="254"/>
      <c r="I31" s="255"/>
      <c r="J31" s="255"/>
      <c r="K31" s="1007" t="s">
        <v>284</v>
      </c>
      <c r="L31" s="1008"/>
      <c r="M31" s="1008"/>
      <c r="N31" s="1010" t="str">
        <f>IF(OR($BE$9&gt;0,),IF(AND(OR($D$5="○",$D$6="○"),$I$29&gt;=0),"可",IF(AND(OR($D$5="○",$D$6="○"),$I$29&lt;0),"不可","")),"")</f>
        <v>可</v>
      </c>
      <c r="O31" s="1011"/>
      <c r="P31" s="1012"/>
      <c r="Q31" s="175"/>
      <c r="R31" s="175"/>
      <c r="S31" s="175"/>
      <c r="T31" s="254"/>
      <c r="U31" s="254"/>
      <c r="V31" s="254"/>
      <c r="W31" s="254"/>
      <c r="X31" s="254"/>
      <c r="Y31" s="255"/>
      <c r="Z31" s="255"/>
      <c r="AA31" s="1007" t="s">
        <v>285</v>
      </c>
      <c r="AB31" s="1008"/>
      <c r="AC31" s="1009"/>
      <c r="AD31" s="1010" t="str">
        <f>IF(OR($BE$9&gt;0,),IF(AND(OR($D$5="○",$D$6="○"),$Y$29&gt;=0),"可",IF(AND(OR($D$5="○",$D$6="○"),$Y$29&lt;0),"不可","")),"")</f>
        <v>可</v>
      </c>
      <c r="AE31" s="1011"/>
      <c r="AF31" s="1012"/>
      <c r="AG31" s="256"/>
      <c r="AH31" s="175"/>
      <c r="AI31" s="257"/>
      <c r="AJ31" s="254"/>
      <c r="AK31" s="254"/>
      <c r="AL31" s="254"/>
      <c r="AM31" s="254"/>
      <c r="AN31" s="254"/>
      <c r="AO31" s="255"/>
      <c r="AP31" s="255"/>
      <c r="AQ31" s="1007" t="s">
        <v>286</v>
      </c>
      <c r="AR31" s="1008"/>
      <c r="AS31" s="1009"/>
      <c r="AT31" s="1010" t="str">
        <f>IF(OR($BE$9&gt;0,),IF(AND(OR($D$7="○"),$AO$29&gt;=0),"可",IF(AND(OR($D$7="○"),$AO$29&lt;0),"不可","")),"")</f>
        <v/>
      </c>
      <c r="AU31" s="1011"/>
      <c r="AV31" s="1012"/>
      <c r="AW31" s="209"/>
      <c r="AX31" s="175"/>
      <c r="AY31" s="191"/>
      <c r="AZ31" s="254"/>
      <c r="BA31" s="254"/>
      <c r="BB31" s="254"/>
      <c r="BC31" s="254"/>
      <c r="BD31" s="254"/>
      <c r="BE31" s="255"/>
      <c r="BF31" s="255"/>
      <c r="BG31" s="1007" t="s">
        <v>287</v>
      </c>
      <c r="BH31" s="1008"/>
      <c r="BI31" s="1009"/>
      <c r="BJ31" s="1010" t="str">
        <f>IF(OR($BE$9&gt;0,),IF(AND(OR($D$7="○"),$BE$29&gt;=0),"可",IF(AND(OR($D$7="○"),$BE$29&lt;0),"不可","")),"")</f>
        <v/>
      </c>
      <c r="BK31" s="1011"/>
      <c r="BL31" s="1012"/>
      <c r="BM31" s="249"/>
      <c r="BN31" s="250"/>
      <c r="BO31" s="210"/>
      <c r="BQ31" s="223"/>
      <c r="BR31" s="230"/>
      <c r="BS31" s="230"/>
      <c r="BT31" s="231"/>
      <c r="BU31" s="231"/>
      <c r="BX31" s="210"/>
    </row>
    <row r="32" spans="2:92" ht="20.25" customHeight="1">
      <c r="B32" s="222"/>
      <c r="C32" s="258"/>
      <c r="D32" s="259"/>
      <c r="E32" s="259"/>
      <c r="F32" s="259"/>
      <c r="G32" s="259"/>
      <c r="H32" s="259"/>
      <c r="I32" s="260"/>
      <c r="J32" s="260"/>
      <c r="K32" s="260"/>
      <c r="L32" s="260"/>
      <c r="M32" s="260"/>
      <c r="N32" s="260"/>
      <c r="O32" s="260"/>
      <c r="P32" s="260"/>
      <c r="Q32" s="261"/>
      <c r="R32" s="261"/>
      <c r="S32" s="261"/>
      <c r="T32" s="259"/>
      <c r="U32" s="259"/>
      <c r="V32" s="259"/>
      <c r="W32" s="259"/>
      <c r="X32" s="259"/>
      <c r="Y32" s="260"/>
      <c r="Z32" s="260"/>
      <c r="AA32" s="260"/>
      <c r="AB32" s="260"/>
      <c r="AC32" s="260"/>
      <c r="AD32" s="260"/>
      <c r="AE32" s="260"/>
      <c r="AF32" s="260"/>
      <c r="AG32" s="262"/>
      <c r="AH32" s="175"/>
      <c r="AI32" s="263"/>
      <c r="AJ32" s="259"/>
      <c r="AK32" s="259"/>
      <c r="AL32" s="259"/>
      <c r="AM32" s="259"/>
      <c r="AN32" s="259"/>
      <c r="AO32" s="260"/>
      <c r="AP32" s="260"/>
      <c r="AQ32" s="260"/>
      <c r="AR32" s="260"/>
      <c r="AS32" s="260"/>
      <c r="AT32" s="260"/>
      <c r="AU32" s="260"/>
      <c r="AV32" s="260"/>
      <c r="AW32" s="264"/>
      <c r="AX32" s="261"/>
      <c r="AY32" s="265"/>
      <c r="AZ32" s="259"/>
      <c r="BA32" s="259"/>
      <c r="BB32" s="259"/>
      <c r="BC32" s="259"/>
      <c r="BD32" s="259"/>
      <c r="BE32" s="260"/>
      <c r="BF32" s="260"/>
      <c r="BG32" s="260"/>
      <c r="BH32" s="260"/>
      <c r="BI32" s="260"/>
      <c r="BJ32" s="260"/>
      <c r="BK32" s="260"/>
      <c r="BL32" s="260"/>
      <c r="BM32" s="266"/>
      <c r="BN32" s="250"/>
      <c r="BO32" s="210"/>
      <c r="BQ32" s="223"/>
      <c r="BR32" s="230"/>
      <c r="BS32" s="230"/>
      <c r="BT32" s="231"/>
      <c r="BU32" s="231"/>
      <c r="BX32" s="210"/>
    </row>
    <row r="33" spans="2:96" ht="20.25" customHeight="1" thickBot="1">
      <c r="B33" s="267"/>
      <c r="C33" s="268"/>
      <c r="D33" s="269"/>
      <c r="E33" s="269"/>
      <c r="F33" s="269"/>
      <c r="G33" s="269"/>
      <c r="H33" s="269"/>
      <c r="I33" s="270"/>
      <c r="J33" s="270"/>
      <c r="K33" s="270"/>
      <c r="L33" s="270"/>
      <c r="M33" s="270"/>
      <c r="N33" s="270"/>
      <c r="O33" s="270"/>
      <c r="P33" s="270"/>
      <c r="Q33" s="271"/>
      <c r="R33" s="271"/>
      <c r="S33" s="271"/>
      <c r="T33" s="269"/>
      <c r="U33" s="269"/>
      <c r="V33" s="269"/>
      <c r="W33" s="269"/>
      <c r="X33" s="269"/>
      <c r="Y33" s="270"/>
      <c r="Z33" s="270"/>
      <c r="AA33" s="270"/>
      <c r="AB33" s="270"/>
      <c r="AC33" s="270"/>
      <c r="AD33" s="270"/>
      <c r="AE33" s="270"/>
      <c r="AF33" s="270"/>
      <c r="AG33" s="271"/>
      <c r="AH33" s="271"/>
      <c r="AI33" s="271"/>
      <c r="AJ33" s="269"/>
      <c r="AK33" s="269"/>
      <c r="AL33" s="269"/>
      <c r="AM33" s="269"/>
      <c r="AN33" s="269"/>
      <c r="AO33" s="270"/>
      <c r="AP33" s="270"/>
      <c r="AQ33" s="270"/>
      <c r="AR33" s="270"/>
      <c r="AS33" s="270"/>
      <c r="AT33" s="270"/>
      <c r="AU33" s="270"/>
      <c r="AV33" s="270"/>
      <c r="AW33" s="272"/>
      <c r="AX33" s="271"/>
      <c r="AY33" s="273"/>
      <c r="AZ33" s="269"/>
      <c r="BA33" s="269"/>
      <c r="BB33" s="269"/>
      <c r="BC33" s="269"/>
      <c r="BD33" s="269"/>
      <c r="BE33" s="270"/>
      <c r="BF33" s="270"/>
      <c r="BG33" s="270"/>
      <c r="BH33" s="270"/>
      <c r="BI33" s="270"/>
      <c r="BJ33" s="270"/>
      <c r="BK33" s="270"/>
      <c r="BL33" s="270"/>
      <c r="BM33" s="274"/>
      <c r="BN33" s="275"/>
      <c r="BO33" s="204"/>
      <c r="BQ33" s="223"/>
      <c r="BR33" s="230"/>
      <c r="BS33" s="230"/>
      <c r="BT33" s="231"/>
      <c r="BU33" s="231"/>
      <c r="BX33" s="210"/>
    </row>
    <row r="34" spans="2:96" ht="21" customHeight="1" thickBot="1">
      <c r="B34" s="180" t="s">
        <v>288</v>
      </c>
      <c r="D34" s="234"/>
      <c r="E34" s="234"/>
      <c r="F34" s="234"/>
      <c r="G34" s="234"/>
      <c r="H34" s="234"/>
      <c r="I34" s="234"/>
      <c r="J34" s="234"/>
      <c r="K34" s="234"/>
      <c r="L34" s="234"/>
      <c r="M34" s="234"/>
      <c r="N34" s="234"/>
      <c r="O34" s="234"/>
      <c r="P34" s="234"/>
      <c r="Q34" s="234"/>
      <c r="R34" s="234"/>
      <c r="S34" s="234"/>
      <c r="T34" s="234"/>
      <c r="U34" s="234"/>
      <c r="V34" s="234"/>
      <c r="W34" s="234"/>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c r="AY34" s="234"/>
      <c r="AZ34" s="234"/>
      <c r="BA34" s="51"/>
      <c r="BB34" s="234"/>
      <c r="BC34" s="51"/>
      <c r="BD34" s="51"/>
      <c r="BE34" s="234"/>
      <c r="BF34" s="51"/>
      <c r="BG34" s="234"/>
      <c r="BH34" s="234"/>
      <c r="BI34" s="234"/>
      <c r="BJ34" s="234"/>
      <c r="BK34" s="234"/>
      <c r="BL34" s="234"/>
      <c r="BM34" s="234"/>
      <c r="BN34" s="234"/>
      <c r="BO34" s="204"/>
      <c r="BQ34" s="223"/>
      <c r="BR34" s="230"/>
      <c r="BS34" s="230"/>
      <c r="BT34" s="231"/>
      <c r="BU34" s="231"/>
    </row>
    <row r="35" spans="2:96" ht="32.25" customHeight="1" thickBot="1">
      <c r="B35" s="1013"/>
      <c r="C35" s="276"/>
      <c r="D35" s="1015" t="s">
        <v>5</v>
      </c>
      <c r="E35" s="1015"/>
      <c r="F35" s="1015"/>
      <c r="G35" s="1015"/>
      <c r="H35" s="1015"/>
      <c r="I35" s="1016"/>
      <c r="J35" s="1018" t="s">
        <v>289</v>
      </c>
      <c r="K35" s="1019"/>
      <c r="L35" s="1019"/>
      <c r="M35" s="1019"/>
      <c r="N35" s="1019"/>
      <c r="O35" s="1020"/>
      <c r="P35" s="1024" t="s">
        <v>6</v>
      </c>
      <c r="Q35" s="1015"/>
      <c r="R35" s="1015"/>
      <c r="S35" s="1015"/>
      <c r="T35" s="1015"/>
      <c r="U35" s="1015"/>
      <c r="V35" s="1025"/>
      <c r="W35" s="1029" t="s">
        <v>290</v>
      </c>
      <c r="X35" s="1030"/>
      <c r="Y35" s="1030"/>
      <c r="Z35" s="1030"/>
      <c r="AA35" s="1030"/>
      <c r="AB35" s="1030"/>
      <c r="AC35" s="1031"/>
      <c r="AD35" s="1029" t="s">
        <v>291</v>
      </c>
      <c r="AE35" s="1030"/>
      <c r="AF35" s="1030"/>
      <c r="AG35" s="1030"/>
      <c r="AH35" s="1030"/>
      <c r="AI35" s="1030"/>
      <c r="AJ35" s="1031"/>
      <c r="AK35" s="1029" t="s">
        <v>292</v>
      </c>
      <c r="AL35" s="1030"/>
      <c r="AM35" s="1030"/>
      <c r="AN35" s="1030"/>
      <c r="AO35" s="1030"/>
      <c r="AP35" s="1030"/>
      <c r="AQ35" s="1031"/>
      <c r="AR35" s="1013" t="s">
        <v>293</v>
      </c>
      <c r="AS35" s="1015"/>
      <c r="AT35" s="1015"/>
      <c r="AU35" s="1015"/>
      <c r="AV35" s="1015"/>
      <c r="AW35" s="1015"/>
      <c r="AX35" s="1025"/>
      <c r="AY35" s="1019" t="s">
        <v>294</v>
      </c>
      <c r="AZ35" s="1019"/>
      <c r="BA35" s="1020"/>
      <c r="BB35" s="1018" t="s">
        <v>295</v>
      </c>
      <c r="BC35" s="1019"/>
      <c r="BD35" s="1020"/>
      <c r="BE35" s="1018" t="s">
        <v>296</v>
      </c>
      <c r="BF35" s="1019"/>
      <c r="BG35" s="1019"/>
      <c r="BH35" s="1018" t="s">
        <v>297</v>
      </c>
      <c r="BI35" s="1019"/>
      <c r="BJ35" s="1019"/>
      <c r="BK35" s="1024" t="s">
        <v>298</v>
      </c>
      <c r="BL35" s="1015"/>
      <c r="BM35" s="1015"/>
      <c r="BN35" s="1025"/>
      <c r="BQ35" s="223"/>
      <c r="BR35" s="230"/>
      <c r="BS35" s="230"/>
      <c r="BT35" s="231"/>
      <c r="BU35" s="231"/>
    </row>
    <row r="36" spans="2:96" ht="32.25" customHeight="1" thickBot="1">
      <c r="B36" s="1014"/>
      <c r="C36" s="277"/>
      <c r="D36" s="903"/>
      <c r="E36" s="903"/>
      <c r="F36" s="903"/>
      <c r="G36" s="903"/>
      <c r="H36" s="903"/>
      <c r="I36" s="1017"/>
      <c r="J36" s="1021"/>
      <c r="K36" s="1022"/>
      <c r="L36" s="1022"/>
      <c r="M36" s="1022"/>
      <c r="N36" s="1022"/>
      <c r="O36" s="1023"/>
      <c r="P36" s="1026"/>
      <c r="Q36" s="1027"/>
      <c r="R36" s="1027"/>
      <c r="S36" s="1027"/>
      <c r="T36" s="1027"/>
      <c r="U36" s="1027"/>
      <c r="V36" s="1028"/>
      <c r="W36" s="278" t="s">
        <v>175</v>
      </c>
      <c r="X36" s="279" t="s">
        <v>299</v>
      </c>
      <c r="Y36" s="279" t="s">
        <v>300</v>
      </c>
      <c r="Z36" s="279" t="s">
        <v>301</v>
      </c>
      <c r="AA36" s="279" t="s">
        <v>302</v>
      </c>
      <c r="AB36" s="279" t="s">
        <v>303</v>
      </c>
      <c r="AC36" s="280" t="s">
        <v>0</v>
      </c>
      <c r="AD36" s="278" t="s">
        <v>175</v>
      </c>
      <c r="AE36" s="279" t="s">
        <v>299</v>
      </c>
      <c r="AF36" s="279" t="s">
        <v>300</v>
      </c>
      <c r="AG36" s="279" t="s">
        <v>301</v>
      </c>
      <c r="AH36" s="279" t="s">
        <v>302</v>
      </c>
      <c r="AI36" s="279" t="s">
        <v>303</v>
      </c>
      <c r="AJ36" s="280" t="s">
        <v>0</v>
      </c>
      <c r="AK36" s="278" t="s">
        <v>175</v>
      </c>
      <c r="AL36" s="279" t="s">
        <v>299</v>
      </c>
      <c r="AM36" s="279" t="s">
        <v>300</v>
      </c>
      <c r="AN36" s="279" t="s">
        <v>301</v>
      </c>
      <c r="AO36" s="279" t="s">
        <v>302</v>
      </c>
      <c r="AP36" s="279" t="s">
        <v>303</v>
      </c>
      <c r="AQ36" s="280" t="s">
        <v>0</v>
      </c>
      <c r="AR36" s="281" t="s">
        <v>175</v>
      </c>
      <c r="AS36" s="282" t="s">
        <v>299</v>
      </c>
      <c r="AT36" s="282" t="s">
        <v>300</v>
      </c>
      <c r="AU36" s="282" t="s">
        <v>301</v>
      </c>
      <c r="AV36" s="282" t="s">
        <v>302</v>
      </c>
      <c r="AW36" s="282" t="s">
        <v>303</v>
      </c>
      <c r="AX36" s="283" t="s">
        <v>0</v>
      </c>
      <c r="AY36" s="1022"/>
      <c r="AZ36" s="1022"/>
      <c r="BA36" s="1023"/>
      <c r="BB36" s="1021"/>
      <c r="BC36" s="1022"/>
      <c r="BD36" s="1023"/>
      <c r="BE36" s="1021"/>
      <c r="BF36" s="1022"/>
      <c r="BG36" s="1022"/>
      <c r="BH36" s="1021"/>
      <c r="BI36" s="1022"/>
      <c r="BJ36" s="1022"/>
      <c r="BK36" s="1032"/>
      <c r="BL36" s="903"/>
      <c r="BM36" s="903"/>
      <c r="BN36" s="1033"/>
      <c r="BQ36" s="223"/>
      <c r="BR36" s="230"/>
      <c r="BS36" s="230"/>
      <c r="BT36" s="231"/>
      <c r="BU36" s="231"/>
    </row>
    <row r="37" spans="2:96" ht="21" customHeight="1" thickBot="1">
      <c r="B37" s="1034" t="s">
        <v>304</v>
      </c>
      <c r="C37" s="284"/>
      <c r="D37" s="1037" t="s">
        <v>312</v>
      </c>
      <c r="E37" s="1037"/>
      <c r="F37" s="1037"/>
      <c r="G37" s="1037"/>
      <c r="H37" s="1037"/>
      <c r="I37" s="1038"/>
      <c r="J37" s="1039"/>
      <c r="K37" s="1037"/>
      <c r="L37" s="1038"/>
      <c r="M37" s="1039"/>
      <c r="N37" s="1037"/>
      <c r="O37" s="1038"/>
      <c r="P37" s="1040"/>
      <c r="Q37" s="1041"/>
      <c r="R37" s="1041"/>
      <c r="S37" s="1041"/>
      <c r="T37" s="1041"/>
      <c r="U37" s="1041"/>
      <c r="V37" s="1042"/>
      <c r="W37" s="285">
        <v>4</v>
      </c>
      <c r="X37" s="286">
        <v>4</v>
      </c>
      <c r="Y37" s="286">
        <v>4</v>
      </c>
      <c r="Z37" s="286">
        <v>4</v>
      </c>
      <c r="AA37" s="286">
        <v>4</v>
      </c>
      <c r="AB37" s="286"/>
      <c r="AC37" s="287"/>
      <c r="AD37" s="285">
        <v>4</v>
      </c>
      <c r="AE37" s="286">
        <v>4</v>
      </c>
      <c r="AF37" s="286">
        <v>4</v>
      </c>
      <c r="AG37" s="286">
        <v>4</v>
      </c>
      <c r="AH37" s="286">
        <v>4</v>
      </c>
      <c r="AI37" s="286"/>
      <c r="AJ37" s="287"/>
      <c r="AK37" s="285">
        <v>4</v>
      </c>
      <c r="AL37" s="286">
        <v>4</v>
      </c>
      <c r="AM37" s="286">
        <v>4</v>
      </c>
      <c r="AN37" s="286">
        <v>4</v>
      </c>
      <c r="AO37" s="286">
        <v>4</v>
      </c>
      <c r="AP37" s="286"/>
      <c r="AQ37" s="287"/>
      <c r="AR37" s="285">
        <v>4</v>
      </c>
      <c r="AS37" s="286">
        <v>4</v>
      </c>
      <c r="AT37" s="286">
        <v>4</v>
      </c>
      <c r="AU37" s="286">
        <v>4</v>
      </c>
      <c r="AV37" s="286">
        <v>4</v>
      </c>
      <c r="AW37" s="286"/>
      <c r="AX37" s="287"/>
      <c r="AY37" s="1043">
        <f t="shared" ref="AY37:AY56" si="4">SUM(W37:AX37)</f>
        <v>80</v>
      </c>
      <c r="AZ37" s="1043"/>
      <c r="BA37" s="1044"/>
      <c r="BB37" s="1045">
        <f t="shared" ref="BB37:BB57" si="5">AY37/4</f>
        <v>20</v>
      </c>
      <c r="BC37" s="1046"/>
      <c r="BD37" s="1047"/>
      <c r="BE37" s="1048"/>
      <c r="BF37" s="1049"/>
      <c r="BG37" s="1049"/>
      <c r="BH37" s="1048"/>
      <c r="BI37" s="1049"/>
      <c r="BJ37" s="1049"/>
      <c r="BK37" s="1074"/>
      <c r="BL37" s="1075"/>
      <c r="BM37" s="1075"/>
      <c r="BN37" s="1076"/>
      <c r="BQ37" s="223"/>
      <c r="BR37" s="230"/>
      <c r="BS37" s="230"/>
      <c r="BT37" s="231"/>
      <c r="BU37" s="231"/>
    </row>
    <row r="38" spans="2:96" ht="21" customHeight="1">
      <c r="B38" s="1035"/>
      <c r="C38" s="1077" t="s">
        <v>305</v>
      </c>
      <c r="D38" s="1079" t="s">
        <v>313</v>
      </c>
      <c r="E38" s="1079"/>
      <c r="F38" s="1079"/>
      <c r="G38" s="1079"/>
      <c r="H38" s="1079"/>
      <c r="I38" s="1080"/>
      <c r="J38" s="1081"/>
      <c r="K38" s="1079"/>
      <c r="L38" s="1080"/>
      <c r="M38" s="1081"/>
      <c r="N38" s="1079"/>
      <c r="O38" s="1080"/>
      <c r="P38" s="1082"/>
      <c r="Q38" s="1083"/>
      <c r="R38" s="1083"/>
      <c r="S38" s="1083"/>
      <c r="T38" s="1083"/>
      <c r="U38" s="1083"/>
      <c r="V38" s="1084"/>
      <c r="W38" s="288">
        <v>8</v>
      </c>
      <c r="X38" s="289">
        <v>8</v>
      </c>
      <c r="Y38" s="289">
        <v>8</v>
      </c>
      <c r="Z38" s="289">
        <v>8</v>
      </c>
      <c r="AA38" s="289">
        <v>8</v>
      </c>
      <c r="AB38" s="289"/>
      <c r="AC38" s="290"/>
      <c r="AD38" s="288">
        <v>8</v>
      </c>
      <c r="AE38" s="289">
        <v>8</v>
      </c>
      <c r="AF38" s="289">
        <v>8</v>
      </c>
      <c r="AG38" s="289">
        <v>8</v>
      </c>
      <c r="AH38" s="289">
        <v>8</v>
      </c>
      <c r="AI38" s="289"/>
      <c r="AJ38" s="290"/>
      <c r="AK38" s="288">
        <v>8</v>
      </c>
      <c r="AL38" s="289">
        <v>8</v>
      </c>
      <c r="AM38" s="289">
        <v>8</v>
      </c>
      <c r="AN38" s="289">
        <v>8</v>
      </c>
      <c r="AO38" s="289">
        <v>8</v>
      </c>
      <c r="AP38" s="289"/>
      <c r="AQ38" s="290"/>
      <c r="AR38" s="288">
        <v>8</v>
      </c>
      <c r="AS38" s="289">
        <v>8</v>
      </c>
      <c r="AT38" s="289">
        <v>8</v>
      </c>
      <c r="AU38" s="289">
        <v>8</v>
      </c>
      <c r="AV38" s="289">
        <v>8</v>
      </c>
      <c r="AW38" s="289"/>
      <c r="AX38" s="290"/>
      <c r="AY38" s="1085">
        <f t="shared" si="4"/>
        <v>160</v>
      </c>
      <c r="AZ38" s="1085"/>
      <c r="BA38" s="1086"/>
      <c r="BB38" s="1087">
        <f t="shared" si="5"/>
        <v>40</v>
      </c>
      <c r="BC38" s="1088"/>
      <c r="BD38" s="1089"/>
      <c r="BE38" s="1090"/>
      <c r="BF38" s="1091"/>
      <c r="BG38" s="1092"/>
      <c r="BH38" s="1090"/>
      <c r="BI38" s="1091"/>
      <c r="BJ38" s="1092"/>
      <c r="BK38" s="1093"/>
      <c r="BL38" s="1094"/>
      <c r="BM38" s="1094"/>
      <c r="BN38" s="1095"/>
      <c r="BO38" s="291"/>
    </row>
    <row r="39" spans="2:96" ht="21" customHeight="1">
      <c r="B39" s="1035"/>
      <c r="C39" s="1078"/>
      <c r="D39" s="1096" t="s">
        <v>313</v>
      </c>
      <c r="E39" s="1096"/>
      <c r="F39" s="1096"/>
      <c r="G39" s="1096"/>
      <c r="H39" s="1096"/>
      <c r="I39" s="1097"/>
      <c r="J39" s="1098"/>
      <c r="K39" s="1096"/>
      <c r="L39" s="1097"/>
      <c r="M39" s="1098"/>
      <c r="N39" s="1096"/>
      <c r="O39" s="1097"/>
      <c r="P39" s="1061"/>
      <c r="Q39" s="1062"/>
      <c r="R39" s="1062"/>
      <c r="S39" s="1062"/>
      <c r="T39" s="1062"/>
      <c r="U39" s="1062"/>
      <c r="V39" s="1063"/>
      <c r="W39" s="292"/>
      <c r="X39" s="293"/>
      <c r="Y39" s="293"/>
      <c r="Z39" s="293"/>
      <c r="AA39" s="293"/>
      <c r="AB39" s="293"/>
      <c r="AC39" s="294"/>
      <c r="AD39" s="292"/>
      <c r="AE39" s="293"/>
      <c r="AF39" s="293"/>
      <c r="AG39" s="293"/>
      <c r="AH39" s="293"/>
      <c r="AI39" s="293"/>
      <c r="AJ39" s="294"/>
      <c r="AK39" s="292"/>
      <c r="AL39" s="293"/>
      <c r="AM39" s="293"/>
      <c r="AN39" s="293"/>
      <c r="AO39" s="293"/>
      <c r="AP39" s="293"/>
      <c r="AQ39" s="294"/>
      <c r="AR39" s="292"/>
      <c r="AS39" s="293"/>
      <c r="AT39" s="293"/>
      <c r="AU39" s="293"/>
      <c r="AV39" s="293"/>
      <c r="AW39" s="293"/>
      <c r="AX39" s="294"/>
      <c r="AY39" s="1050">
        <f t="shared" si="4"/>
        <v>0</v>
      </c>
      <c r="AZ39" s="1050"/>
      <c r="BA39" s="1051"/>
      <c r="BB39" s="1052">
        <f t="shared" si="5"/>
        <v>0</v>
      </c>
      <c r="BC39" s="1053"/>
      <c r="BD39" s="1054"/>
      <c r="BE39" s="1055"/>
      <c r="BF39" s="1056"/>
      <c r="BG39" s="1057"/>
      <c r="BH39" s="1055"/>
      <c r="BI39" s="1056"/>
      <c r="BJ39" s="1057"/>
      <c r="BK39" s="908"/>
      <c r="BL39" s="909"/>
      <c r="BM39" s="909"/>
      <c r="BN39" s="1099"/>
      <c r="BO39" s="291"/>
    </row>
    <row r="40" spans="2:96" ht="21" customHeight="1">
      <c r="B40" s="1035"/>
      <c r="C40" s="1078"/>
      <c r="D40" s="1096"/>
      <c r="E40" s="1096"/>
      <c r="F40" s="1096"/>
      <c r="G40" s="1096"/>
      <c r="H40" s="1096"/>
      <c r="I40" s="1097"/>
      <c r="J40" s="1098"/>
      <c r="K40" s="1096"/>
      <c r="L40" s="1097"/>
      <c r="M40" s="1098"/>
      <c r="N40" s="1096"/>
      <c r="O40" s="1097"/>
      <c r="P40" s="1061"/>
      <c r="Q40" s="1062"/>
      <c r="R40" s="1062"/>
      <c r="S40" s="1062"/>
      <c r="T40" s="1062"/>
      <c r="U40" s="1062"/>
      <c r="V40" s="1063"/>
      <c r="W40" s="292"/>
      <c r="X40" s="293"/>
      <c r="Y40" s="293"/>
      <c r="Z40" s="293"/>
      <c r="AA40" s="293"/>
      <c r="AB40" s="293"/>
      <c r="AC40" s="294"/>
      <c r="AD40" s="292"/>
      <c r="AE40" s="293"/>
      <c r="AF40" s="293"/>
      <c r="AG40" s="293"/>
      <c r="AH40" s="293"/>
      <c r="AI40" s="293"/>
      <c r="AJ40" s="294"/>
      <c r="AK40" s="292"/>
      <c r="AL40" s="293"/>
      <c r="AM40" s="293"/>
      <c r="AN40" s="293"/>
      <c r="AO40" s="293"/>
      <c r="AP40" s="293"/>
      <c r="AQ40" s="294"/>
      <c r="AR40" s="292"/>
      <c r="AS40" s="293"/>
      <c r="AT40" s="293"/>
      <c r="AU40" s="293"/>
      <c r="AV40" s="293"/>
      <c r="AW40" s="293"/>
      <c r="AX40" s="294"/>
      <c r="AY40" s="1050">
        <f t="shared" si="4"/>
        <v>0</v>
      </c>
      <c r="AZ40" s="1050"/>
      <c r="BA40" s="1051"/>
      <c r="BB40" s="1052">
        <f t="shared" si="5"/>
        <v>0</v>
      </c>
      <c r="BC40" s="1053"/>
      <c r="BD40" s="1054"/>
      <c r="BE40" s="1055"/>
      <c r="BF40" s="1056"/>
      <c r="BG40" s="1057"/>
      <c r="BH40" s="1055"/>
      <c r="BI40" s="1056"/>
      <c r="BJ40" s="1057"/>
      <c r="BK40" s="908"/>
      <c r="BL40" s="909"/>
      <c r="BM40" s="909"/>
      <c r="BN40" s="1099"/>
      <c r="BO40" s="291"/>
    </row>
    <row r="41" spans="2:96" ht="21" customHeight="1">
      <c r="B41" s="1035"/>
      <c r="C41" s="1078"/>
      <c r="D41" s="1096"/>
      <c r="E41" s="1096"/>
      <c r="F41" s="1096"/>
      <c r="G41" s="1096"/>
      <c r="H41" s="1096"/>
      <c r="I41" s="1097"/>
      <c r="J41" s="1098"/>
      <c r="K41" s="1096"/>
      <c r="L41" s="1097"/>
      <c r="M41" s="1098"/>
      <c r="N41" s="1096"/>
      <c r="O41" s="1097"/>
      <c r="P41" s="1061"/>
      <c r="Q41" s="1062"/>
      <c r="R41" s="1062"/>
      <c r="S41" s="1062"/>
      <c r="T41" s="1062"/>
      <c r="U41" s="1062"/>
      <c r="V41" s="1063"/>
      <c r="W41" s="292"/>
      <c r="X41" s="293"/>
      <c r="Y41" s="293"/>
      <c r="Z41" s="293"/>
      <c r="AA41" s="293"/>
      <c r="AB41" s="293"/>
      <c r="AC41" s="294"/>
      <c r="AD41" s="292"/>
      <c r="AE41" s="293"/>
      <c r="AF41" s="293"/>
      <c r="AG41" s="293"/>
      <c r="AH41" s="293"/>
      <c r="AI41" s="293"/>
      <c r="AJ41" s="294"/>
      <c r="AK41" s="292"/>
      <c r="AL41" s="293"/>
      <c r="AM41" s="293"/>
      <c r="AN41" s="293"/>
      <c r="AO41" s="293"/>
      <c r="AP41" s="293"/>
      <c r="AQ41" s="294"/>
      <c r="AR41" s="292"/>
      <c r="AS41" s="293"/>
      <c r="AT41" s="293"/>
      <c r="AU41" s="293"/>
      <c r="AV41" s="293"/>
      <c r="AW41" s="293"/>
      <c r="AX41" s="294"/>
      <c r="AY41" s="1050">
        <f t="shared" si="4"/>
        <v>0</v>
      </c>
      <c r="AZ41" s="1050"/>
      <c r="BA41" s="1051"/>
      <c r="BB41" s="1052">
        <f t="shared" si="5"/>
        <v>0</v>
      </c>
      <c r="BC41" s="1053"/>
      <c r="BD41" s="1054"/>
      <c r="BE41" s="1055"/>
      <c r="BF41" s="1056"/>
      <c r="BG41" s="1057"/>
      <c r="BH41" s="1055"/>
      <c r="BI41" s="1056"/>
      <c r="BJ41" s="1057"/>
      <c r="BK41" s="908"/>
      <c r="BL41" s="909"/>
      <c r="BM41" s="909"/>
      <c r="BN41" s="1099"/>
      <c r="BO41" s="291"/>
      <c r="CC41" s="91"/>
      <c r="CD41" s="83"/>
      <c r="CE41" s="83"/>
      <c r="CF41" s="83"/>
      <c r="CG41" s="83"/>
      <c r="CH41" s="83"/>
      <c r="CI41" s="83"/>
      <c r="CJ41" s="83"/>
      <c r="CK41" s="83"/>
      <c r="CL41" s="83"/>
      <c r="CM41" s="83"/>
      <c r="CN41" s="83"/>
      <c r="CO41" s="83"/>
      <c r="CP41" s="83"/>
      <c r="CQ41" s="83"/>
      <c r="CR41" s="83"/>
    </row>
    <row r="42" spans="2:96" ht="21" customHeight="1" thickBot="1">
      <c r="B42" s="1035"/>
      <c r="C42" s="1078"/>
      <c r="D42" s="1058"/>
      <c r="E42" s="1058"/>
      <c r="F42" s="1058"/>
      <c r="G42" s="1058"/>
      <c r="H42" s="1058"/>
      <c r="I42" s="1059"/>
      <c r="J42" s="1060"/>
      <c r="K42" s="1058"/>
      <c r="L42" s="1059"/>
      <c r="M42" s="1060"/>
      <c r="N42" s="1058"/>
      <c r="O42" s="1059"/>
      <c r="P42" s="1061"/>
      <c r="Q42" s="1062"/>
      <c r="R42" s="1062"/>
      <c r="S42" s="1062"/>
      <c r="T42" s="1062"/>
      <c r="U42" s="1062"/>
      <c r="V42" s="1063"/>
      <c r="W42" s="295"/>
      <c r="X42" s="296"/>
      <c r="Y42" s="296"/>
      <c r="Z42" s="296"/>
      <c r="AA42" s="296"/>
      <c r="AB42" s="296"/>
      <c r="AC42" s="297"/>
      <c r="AD42" s="295"/>
      <c r="AE42" s="296"/>
      <c r="AF42" s="296"/>
      <c r="AG42" s="296"/>
      <c r="AH42" s="296"/>
      <c r="AI42" s="296"/>
      <c r="AJ42" s="297"/>
      <c r="AK42" s="295"/>
      <c r="AL42" s="296"/>
      <c r="AM42" s="296"/>
      <c r="AN42" s="296"/>
      <c r="AO42" s="296"/>
      <c r="AP42" s="296"/>
      <c r="AQ42" s="297"/>
      <c r="AR42" s="295"/>
      <c r="AS42" s="296"/>
      <c r="AT42" s="296"/>
      <c r="AU42" s="296"/>
      <c r="AV42" s="296"/>
      <c r="AW42" s="296"/>
      <c r="AX42" s="297"/>
      <c r="AY42" s="1064">
        <f t="shared" si="4"/>
        <v>0</v>
      </c>
      <c r="AZ42" s="1064"/>
      <c r="BA42" s="1065"/>
      <c r="BB42" s="1066">
        <f t="shared" si="5"/>
        <v>0</v>
      </c>
      <c r="BC42" s="1067"/>
      <c r="BD42" s="1068"/>
      <c r="BE42" s="1069"/>
      <c r="BF42" s="1070"/>
      <c r="BG42" s="1071"/>
      <c r="BH42" s="1069"/>
      <c r="BI42" s="1070"/>
      <c r="BJ42" s="1071"/>
      <c r="BK42" s="926"/>
      <c r="BL42" s="927"/>
      <c r="BM42" s="927"/>
      <c r="BN42" s="1100"/>
      <c r="BO42" s="291"/>
      <c r="CC42" s="83"/>
      <c r="CD42" s="83"/>
      <c r="CE42" s="810"/>
      <c r="CF42" s="810"/>
      <c r="CG42" s="810"/>
      <c r="CH42" s="810"/>
      <c r="CI42" s="810"/>
      <c r="CJ42" s="810"/>
      <c r="CK42" s="1101"/>
      <c r="CL42" s="1101"/>
      <c r="CM42" s="1101"/>
      <c r="CN42" s="1101"/>
      <c r="CO42" s="1101"/>
      <c r="CP42" s="231"/>
      <c r="CQ42" s="231"/>
      <c r="CR42" s="231"/>
    </row>
    <row r="43" spans="2:96" ht="21" customHeight="1">
      <c r="B43" s="1035"/>
      <c r="C43" s="1102" t="s">
        <v>230</v>
      </c>
      <c r="D43" s="1103" t="s">
        <v>314</v>
      </c>
      <c r="E43" s="1104"/>
      <c r="F43" s="1104"/>
      <c r="G43" s="1104"/>
      <c r="H43" s="1104"/>
      <c r="I43" s="1104"/>
      <c r="J43" s="1104"/>
      <c r="K43" s="1104"/>
      <c r="L43" s="1104"/>
      <c r="M43" s="1104"/>
      <c r="N43" s="1104"/>
      <c r="O43" s="1104"/>
      <c r="P43" s="1082"/>
      <c r="Q43" s="1083"/>
      <c r="R43" s="1083"/>
      <c r="S43" s="1083"/>
      <c r="T43" s="1083"/>
      <c r="U43" s="1083"/>
      <c r="V43" s="1084"/>
      <c r="W43" s="288"/>
      <c r="X43" s="289">
        <v>8</v>
      </c>
      <c r="Y43" s="289"/>
      <c r="Z43" s="289">
        <v>8</v>
      </c>
      <c r="AA43" s="289">
        <v>8</v>
      </c>
      <c r="AB43" s="289"/>
      <c r="AC43" s="290"/>
      <c r="AD43" s="288"/>
      <c r="AE43" s="289">
        <v>8</v>
      </c>
      <c r="AF43" s="289"/>
      <c r="AG43" s="289">
        <v>8</v>
      </c>
      <c r="AH43" s="289">
        <v>8</v>
      </c>
      <c r="AI43" s="289"/>
      <c r="AJ43" s="290"/>
      <c r="AK43" s="288"/>
      <c r="AL43" s="289">
        <v>8</v>
      </c>
      <c r="AM43" s="289"/>
      <c r="AN43" s="289">
        <v>8</v>
      </c>
      <c r="AO43" s="289">
        <v>8</v>
      </c>
      <c r="AP43" s="289"/>
      <c r="AQ43" s="290"/>
      <c r="AR43" s="298"/>
      <c r="AS43" s="289">
        <v>8</v>
      </c>
      <c r="AT43" s="289"/>
      <c r="AU43" s="289">
        <v>8</v>
      </c>
      <c r="AV43" s="289">
        <v>8</v>
      </c>
      <c r="AW43" s="289"/>
      <c r="AX43" s="290"/>
      <c r="AY43" s="1086">
        <f t="shared" si="4"/>
        <v>96</v>
      </c>
      <c r="AZ43" s="1105"/>
      <c r="BA43" s="1105"/>
      <c r="BB43" s="1106">
        <f>AY43/4</f>
        <v>24</v>
      </c>
      <c r="BC43" s="1106"/>
      <c r="BD43" s="1106"/>
      <c r="BE43" s="1109">
        <f>ROUNDDOWN(SUM(BB43:BD50)/AY60,1)</f>
        <v>2.5</v>
      </c>
      <c r="BF43" s="1110"/>
      <c r="BG43" s="1111"/>
      <c r="BH43" s="1118">
        <f>ROUNDDOWN(SUM(BB43:BD50)/40,1)</f>
        <v>2</v>
      </c>
      <c r="BI43" s="1119"/>
      <c r="BJ43" s="1120"/>
      <c r="BK43" s="1093"/>
      <c r="BL43" s="1094"/>
      <c r="BM43" s="1094"/>
      <c r="BN43" s="1095"/>
      <c r="BO43" s="291"/>
      <c r="BP43" s="299"/>
      <c r="CC43" s="83"/>
      <c r="CD43" s="83"/>
      <c r="CE43" s="810"/>
      <c r="CF43" s="810"/>
      <c r="CG43" s="810"/>
      <c r="CH43" s="810"/>
      <c r="CI43" s="810"/>
      <c r="CJ43" s="810"/>
      <c r="CK43" s="1101"/>
      <c r="CL43" s="1101"/>
      <c r="CM43" s="1101"/>
      <c r="CN43" s="1101"/>
      <c r="CO43" s="1101"/>
      <c r="CP43" s="231"/>
      <c r="CQ43" s="231"/>
      <c r="CR43" s="231"/>
    </row>
    <row r="44" spans="2:96" ht="21" customHeight="1">
      <c r="B44" s="1035"/>
      <c r="C44" s="1035"/>
      <c r="D44" s="1072" t="s">
        <v>315</v>
      </c>
      <c r="E44" s="1073"/>
      <c r="F44" s="1073"/>
      <c r="G44" s="1073"/>
      <c r="H44" s="1073"/>
      <c r="I44" s="1073"/>
      <c r="J44" s="1073"/>
      <c r="K44" s="1073"/>
      <c r="L44" s="1073"/>
      <c r="M44" s="1073"/>
      <c r="N44" s="1073"/>
      <c r="O44" s="1073"/>
      <c r="P44" s="1061"/>
      <c r="Q44" s="1062"/>
      <c r="R44" s="1062"/>
      <c r="S44" s="1062"/>
      <c r="T44" s="1062"/>
      <c r="U44" s="1062"/>
      <c r="V44" s="1063"/>
      <c r="W44" s="292">
        <v>4</v>
      </c>
      <c r="X44" s="293"/>
      <c r="Y44" s="293">
        <v>7</v>
      </c>
      <c r="Z44" s="293"/>
      <c r="AA44" s="293"/>
      <c r="AB44" s="293">
        <v>1</v>
      </c>
      <c r="AC44" s="294">
        <v>4</v>
      </c>
      <c r="AD44" s="292">
        <v>4</v>
      </c>
      <c r="AE44" s="293"/>
      <c r="AF44" s="293">
        <v>7</v>
      </c>
      <c r="AG44" s="293"/>
      <c r="AH44" s="293"/>
      <c r="AI44" s="293">
        <v>1</v>
      </c>
      <c r="AJ44" s="294">
        <v>4</v>
      </c>
      <c r="AK44" s="292">
        <v>4</v>
      </c>
      <c r="AL44" s="293"/>
      <c r="AM44" s="293">
        <v>7</v>
      </c>
      <c r="AN44" s="293">
        <v>2</v>
      </c>
      <c r="AO44" s="293"/>
      <c r="AP44" s="293">
        <v>1</v>
      </c>
      <c r="AQ44" s="294">
        <v>4</v>
      </c>
      <c r="AR44" s="300">
        <v>4</v>
      </c>
      <c r="AS44" s="293"/>
      <c r="AT44" s="293"/>
      <c r="AU44" s="293"/>
      <c r="AV44" s="293"/>
      <c r="AW44" s="293"/>
      <c r="AX44" s="294">
        <v>7</v>
      </c>
      <c r="AY44" s="1051">
        <f t="shared" si="4"/>
        <v>61</v>
      </c>
      <c r="AZ44" s="1107"/>
      <c r="BA44" s="1107"/>
      <c r="BB44" s="1108">
        <f>AY44/4</f>
        <v>15.25</v>
      </c>
      <c r="BC44" s="1108"/>
      <c r="BD44" s="1108"/>
      <c r="BE44" s="1112"/>
      <c r="BF44" s="1113"/>
      <c r="BG44" s="1114"/>
      <c r="BH44" s="1121"/>
      <c r="BI44" s="1122"/>
      <c r="BJ44" s="1123"/>
      <c r="BK44" s="908"/>
      <c r="BL44" s="909"/>
      <c r="BM44" s="909"/>
      <c r="BN44" s="1099"/>
      <c r="BO44" s="291"/>
      <c r="CC44" s="83"/>
      <c r="CD44" s="83"/>
      <c r="CE44" s="810"/>
      <c r="CF44" s="810"/>
      <c r="CG44" s="810"/>
      <c r="CH44" s="810"/>
      <c r="CI44" s="810"/>
      <c r="CJ44" s="810"/>
      <c r="CK44" s="1101"/>
      <c r="CL44" s="1101"/>
      <c r="CM44" s="1101"/>
      <c r="CN44" s="1101"/>
      <c r="CO44" s="1101"/>
      <c r="CP44" s="231"/>
      <c r="CQ44" s="231"/>
      <c r="CR44" s="231"/>
    </row>
    <row r="45" spans="2:96" ht="21" customHeight="1">
      <c r="B45" s="1035"/>
      <c r="C45" s="1035"/>
      <c r="D45" s="1072" t="s">
        <v>316</v>
      </c>
      <c r="E45" s="1073"/>
      <c r="F45" s="1073"/>
      <c r="G45" s="1073"/>
      <c r="H45" s="1073"/>
      <c r="I45" s="1073"/>
      <c r="J45" s="1073"/>
      <c r="K45" s="1073"/>
      <c r="L45" s="1073"/>
      <c r="M45" s="1073"/>
      <c r="N45" s="1073"/>
      <c r="O45" s="1073"/>
      <c r="P45" s="1061"/>
      <c r="Q45" s="1062"/>
      <c r="R45" s="1062"/>
      <c r="S45" s="1062"/>
      <c r="T45" s="1062"/>
      <c r="U45" s="1062"/>
      <c r="V45" s="1063"/>
      <c r="W45" s="292">
        <v>4</v>
      </c>
      <c r="X45" s="293"/>
      <c r="Y45" s="293">
        <v>7</v>
      </c>
      <c r="Z45" s="293"/>
      <c r="AA45" s="293"/>
      <c r="AB45" s="293">
        <v>1</v>
      </c>
      <c r="AC45" s="294">
        <v>4</v>
      </c>
      <c r="AD45" s="292">
        <v>4</v>
      </c>
      <c r="AE45" s="293"/>
      <c r="AF45" s="293">
        <v>7</v>
      </c>
      <c r="AG45" s="293"/>
      <c r="AH45" s="293"/>
      <c r="AI45" s="293">
        <v>1</v>
      </c>
      <c r="AJ45" s="294">
        <v>4</v>
      </c>
      <c r="AK45" s="292">
        <v>4</v>
      </c>
      <c r="AL45" s="293"/>
      <c r="AM45" s="293">
        <v>7</v>
      </c>
      <c r="AN45" s="293">
        <v>2</v>
      </c>
      <c r="AO45" s="293"/>
      <c r="AP45" s="293">
        <v>1</v>
      </c>
      <c r="AQ45" s="294">
        <v>4</v>
      </c>
      <c r="AR45" s="300">
        <v>4</v>
      </c>
      <c r="AS45" s="293"/>
      <c r="AT45" s="293"/>
      <c r="AU45" s="293"/>
      <c r="AV45" s="293"/>
      <c r="AW45" s="293"/>
      <c r="AX45" s="294">
        <v>7</v>
      </c>
      <c r="AY45" s="1051">
        <f t="shared" si="4"/>
        <v>61</v>
      </c>
      <c r="AZ45" s="1107"/>
      <c r="BA45" s="1107"/>
      <c r="BB45" s="1108">
        <f t="shared" si="5"/>
        <v>15.25</v>
      </c>
      <c r="BC45" s="1108"/>
      <c r="BD45" s="1108"/>
      <c r="BE45" s="1112"/>
      <c r="BF45" s="1113"/>
      <c r="BG45" s="1114"/>
      <c r="BH45" s="1121"/>
      <c r="BI45" s="1122"/>
      <c r="BJ45" s="1123"/>
      <c r="BK45" s="908"/>
      <c r="BL45" s="909"/>
      <c r="BM45" s="909"/>
      <c r="BN45" s="1099"/>
      <c r="BO45" s="291"/>
      <c r="CC45" s="95"/>
      <c r="CD45" s="83"/>
      <c r="CE45" s="810"/>
      <c r="CF45" s="810"/>
      <c r="CG45" s="810"/>
      <c r="CH45" s="810"/>
      <c r="CI45" s="810"/>
      <c r="CJ45" s="810"/>
      <c r="CK45" s="1101"/>
      <c r="CL45" s="1101"/>
      <c r="CM45" s="1101"/>
      <c r="CN45" s="1101"/>
      <c r="CO45" s="1101"/>
      <c r="CP45" s="231"/>
      <c r="CQ45" s="231"/>
      <c r="CR45" s="231"/>
    </row>
    <row r="46" spans="2:96" ht="21" customHeight="1">
      <c r="B46" s="1035"/>
      <c r="C46" s="1035"/>
      <c r="D46" s="1072" t="s">
        <v>317</v>
      </c>
      <c r="E46" s="1073"/>
      <c r="F46" s="1073"/>
      <c r="G46" s="1073"/>
      <c r="H46" s="1073"/>
      <c r="I46" s="1073"/>
      <c r="J46" s="1073"/>
      <c r="K46" s="1073"/>
      <c r="L46" s="1073"/>
      <c r="M46" s="1073"/>
      <c r="N46" s="1073"/>
      <c r="O46" s="1073"/>
      <c r="P46" s="1061"/>
      <c r="Q46" s="1062"/>
      <c r="R46" s="1062"/>
      <c r="S46" s="1062"/>
      <c r="T46" s="1062"/>
      <c r="U46" s="1062"/>
      <c r="V46" s="1063"/>
      <c r="W46" s="292"/>
      <c r="X46" s="293"/>
      <c r="Y46" s="293"/>
      <c r="Z46" s="293"/>
      <c r="AA46" s="293">
        <v>7</v>
      </c>
      <c r="AB46" s="293"/>
      <c r="AC46" s="294"/>
      <c r="AD46" s="292">
        <v>1</v>
      </c>
      <c r="AE46" s="293">
        <v>4</v>
      </c>
      <c r="AF46" s="293">
        <v>4</v>
      </c>
      <c r="AG46" s="293"/>
      <c r="AH46" s="293">
        <v>7</v>
      </c>
      <c r="AI46" s="293"/>
      <c r="AJ46" s="294"/>
      <c r="AK46" s="292">
        <v>1</v>
      </c>
      <c r="AL46" s="293">
        <v>4</v>
      </c>
      <c r="AM46" s="293">
        <v>4</v>
      </c>
      <c r="AN46" s="293"/>
      <c r="AO46" s="293">
        <v>7</v>
      </c>
      <c r="AP46" s="293">
        <v>2</v>
      </c>
      <c r="AQ46" s="294"/>
      <c r="AR46" s="300">
        <v>1</v>
      </c>
      <c r="AS46" s="293">
        <v>4</v>
      </c>
      <c r="AT46" s="293"/>
      <c r="AU46" s="293"/>
      <c r="AV46" s="293">
        <v>7</v>
      </c>
      <c r="AW46" s="293"/>
      <c r="AX46" s="294">
        <v>4</v>
      </c>
      <c r="AY46" s="1051">
        <f t="shared" si="4"/>
        <v>57</v>
      </c>
      <c r="AZ46" s="1107"/>
      <c r="BA46" s="1107"/>
      <c r="BB46" s="1108">
        <f t="shared" si="5"/>
        <v>14.25</v>
      </c>
      <c r="BC46" s="1108"/>
      <c r="BD46" s="1108"/>
      <c r="BE46" s="1112"/>
      <c r="BF46" s="1113"/>
      <c r="BG46" s="1114"/>
      <c r="BH46" s="1121"/>
      <c r="BI46" s="1122"/>
      <c r="BJ46" s="1123"/>
      <c r="BK46" s="926"/>
      <c r="BL46" s="927"/>
      <c r="BM46" s="927"/>
      <c r="BN46" s="1100"/>
      <c r="BO46" s="291"/>
    </row>
    <row r="47" spans="2:96" ht="21" customHeight="1">
      <c r="B47" s="1035"/>
      <c r="C47" s="1035"/>
      <c r="D47" s="1072" t="s">
        <v>318</v>
      </c>
      <c r="E47" s="1073"/>
      <c r="F47" s="1073"/>
      <c r="G47" s="1073"/>
      <c r="H47" s="1073"/>
      <c r="I47" s="1073"/>
      <c r="J47" s="1073"/>
      <c r="K47" s="1073"/>
      <c r="L47" s="1073"/>
      <c r="M47" s="1073"/>
      <c r="N47" s="1073"/>
      <c r="O47" s="1073"/>
      <c r="P47" s="1061"/>
      <c r="Q47" s="1062"/>
      <c r="R47" s="1062"/>
      <c r="S47" s="1062"/>
      <c r="T47" s="1062"/>
      <c r="U47" s="1062"/>
      <c r="V47" s="1063"/>
      <c r="W47" s="292"/>
      <c r="X47" s="293"/>
      <c r="Y47" s="293"/>
      <c r="Z47" s="293"/>
      <c r="AA47" s="293">
        <v>7</v>
      </c>
      <c r="AB47" s="293"/>
      <c r="AC47" s="294"/>
      <c r="AD47" s="292">
        <v>1</v>
      </c>
      <c r="AE47" s="293">
        <v>4</v>
      </c>
      <c r="AF47" s="293">
        <v>4</v>
      </c>
      <c r="AG47" s="293"/>
      <c r="AH47" s="293">
        <v>7</v>
      </c>
      <c r="AI47" s="293"/>
      <c r="AJ47" s="294"/>
      <c r="AK47" s="292">
        <v>1</v>
      </c>
      <c r="AL47" s="293">
        <v>4</v>
      </c>
      <c r="AM47" s="293">
        <v>4</v>
      </c>
      <c r="AN47" s="293"/>
      <c r="AO47" s="293">
        <v>7</v>
      </c>
      <c r="AP47" s="293">
        <v>2</v>
      </c>
      <c r="AQ47" s="294"/>
      <c r="AR47" s="300">
        <v>1</v>
      </c>
      <c r="AS47" s="293">
        <v>4</v>
      </c>
      <c r="AT47" s="293"/>
      <c r="AU47" s="293"/>
      <c r="AV47" s="293">
        <v>7</v>
      </c>
      <c r="AW47" s="293"/>
      <c r="AX47" s="294">
        <v>4</v>
      </c>
      <c r="AY47" s="1051">
        <f t="shared" si="4"/>
        <v>57</v>
      </c>
      <c r="AZ47" s="1107"/>
      <c r="BA47" s="1107"/>
      <c r="BB47" s="1108">
        <f t="shared" si="5"/>
        <v>14.25</v>
      </c>
      <c r="BC47" s="1108"/>
      <c r="BD47" s="1108"/>
      <c r="BE47" s="1112"/>
      <c r="BF47" s="1113"/>
      <c r="BG47" s="1114"/>
      <c r="BH47" s="1121"/>
      <c r="BI47" s="1122"/>
      <c r="BJ47" s="1123"/>
      <c r="BK47" s="908"/>
      <c r="BL47" s="909"/>
      <c r="BM47" s="909"/>
      <c r="BN47" s="1099"/>
      <c r="BO47" s="291"/>
    </row>
    <row r="48" spans="2:96" ht="21" customHeight="1">
      <c r="B48" s="1035"/>
      <c r="C48" s="1035"/>
      <c r="D48" s="1072"/>
      <c r="E48" s="1073"/>
      <c r="F48" s="1073"/>
      <c r="G48" s="1073"/>
      <c r="H48" s="1073"/>
      <c r="I48" s="1073"/>
      <c r="J48" s="1073"/>
      <c r="K48" s="1073"/>
      <c r="L48" s="1073"/>
      <c r="M48" s="1073"/>
      <c r="N48" s="1073"/>
      <c r="O48" s="1073"/>
      <c r="P48" s="1061"/>
      <c r="Q48" s="1062"/>
      <c r="R48" s="1062"/>
      <c r="S48" s="1062"/>
      <c r="T48" s="1062"/>
      <c r="U48" s="1062"/>
      <c r="V48" s="1063"/>
      <c r="W48" s="292"/>
      <c r="X48" s="293"/>
      <c r="Y48" s="293"/>
      <c r="Z48" s="293"/>
      <c r="AA48" s="293"/>
      <c r="AB48" s="293"/>
      <c r="AC48" s="294"/>
      <c r="AD48" s="292"/>
      <c r="AE48" s="293"/>
      <c r="AF48" s="293"/>
      <c r="AG48" s="293"/>
      <c r="AH48" s="293"/>
      <c r="AI48" s="293"/>
      <c r="AJ48" s="294"/>
      <c r="AK48" s="292"/>
      <c r="AL48" s="293"/>
      <c r="AM48" s="293"/>
      <c r="AN48" s="293"/>
      <c r="AO48" s="293"/>
      <c r="AP48" s="293"/>
      <c r="AQ48" s="294"/>
      <c r="AR48" s="300"/>
      <c r="AS48" s="293"/>
      <c r="AT48" s="293"/>
      <c r="AU48" s="293"/>
      <c r="AV48" s="293"/>
      <c r="AW48" s="293"/>
      <c r="AX48" s="294"/>
      <c r="AY48" s="1051">
        <f t="shared" si="4"/>
        <v>0</v>
      </c>
      <c r="AZ48" s="1107"/>
      <c r="BA48" s="1107"/>
      <c r="BB48" s="1108">
        <f t="shared" si="5"/>
        <v>0</v>
      </c>
      <c r="BC48" s="1108"/>
      <c r="BD48" s="1108"/>
      <c r="BE48" s="1112"/>
      <c r="BF48" s="1113"/>
      <c r="BG48" s="1114"/>
      <c r="BH48" s="1121"/>
      <c r="BI48" s="1122"/>
      <c r="BJ48" s="1123"/>
      <c r="BK48" s="908"/>
      <c r="BL48" s="909"/>
      <c r="BM48" s="909"/>
      <c r="BN48" s="1099"/>
      <c r="BO48" s="291"/>
    </row>
    <row r="49" spans="2:85" ht="21" customHeight="1">
      <c r="B49" s="1035"/>
      <c r="C49" s="1035"/>
      <c r="D49" s="1072"/>
      <c r="E49" s="1073"/>
      <c r="F49" s="1073"/>
      <c r="G49" s="1073"/>
      <c r="H49" s="1073"/>
      <c r="I49" s="1073"/>
      <c r="J49" s="1073"/>
      <c r="K49" s="1073"/>
      <c r="L49" s="1073"/>
      <c r="M49" s="1073"/>
      <c r="N49" s="1073"/>
      <c r="O49" s="1073"/>
      <c r="P49" s="1061"/>
      <c r="Q49" s="1062"/>
      <c r="R49" s="1062"/>
      <c r="S49" s="1062"/>
      <c r="T49" s="1062"/>
      <c r="U49" s="1062"/>
      <c r="V49" s="1063"/>
      <c r="W49" s="292"/>
      <c r="X49" s="293"/>
      <c r="Y49" s="293"/>
      <c r="Z49" s="293"/>
      <c r="AA49" s="293"/>
      <c r="AB49" s="293"/>
      <c r="AC49" s="294"/>
      <c r="AD49" s="292"/>
      <c r="AE49" s="293"/>
      <c r="AF49" s="293"/>
      <c r="AG49" s="293"/>
      <c r="AH49" s="293"/>
      <c r="AI49" s="293"/>
      <c r="AJ49" s="294"/>
      <c r="AK49" s="292"/>
      <c r="AL49" s="293"/>
      <c r="AM49" s="293"/>
      <c r="AN49" s="293"/>
      <c r="AO49" s="293"/>
      <c r="AP49" s="293"/>
      <c r="AQ49" s="294"/>
      <c r="AR49" s="300"/>
      <c r="AS49" s="293"/>
      <c r="AT49" s="293"/>
      <c r="AU49" s="293"/>
      <c r="AV49" s="293"/>
      <c r="AW49" s="293"/>
      <c r="AX49" s="294"/>
      <c r="AY49" s="1051">
        <f t="shared" si="4"/>
        <v>0</v>
      </c>
      <c r="AZ49" s="1107"/>
      <c r="BA49" s="1107"/>
      <c r="BB49" s="1108">
        <f t="shared" si="5"/>
        <v>0</v>
      </c>
      <c r="BC49" s="1108"/>
      <c r="BD49" s="1108"/>
      <c r="BE49" s="1112"/>
      <c r="BF49" s="1113"/>
      <c r="BG49" s="1114"/>
      <c r="BH49" s="1121"/>
      <c r="BI49" s="1122"/>
      <c r="BJ49" s="1123"/>
      <c r="BK49" s="908"/>
      <c r="BL49" s="909"/>
      <c r="BM49" s="909"/>
      <c r="BN49" s="1099"/>
      <c r="BO49" s="291"/>
    </row>
    <row r="50" spans="2:85" ht="21" customHeight="1" thickBot="1">
      <c r="B50" s="1035"/>
      <c r="C50" s="1035"/>
      <c r="D50" s="1141"/>
      <c r="E50" s="1142"/>
      <c r="F50" s="1142"/>
      <c r="G50" s="1142"/>
      <c r="H50" s="1142"/>
      <c r="I50" s="1142"/>
      <c r="J50" s="1142"/>
      <c r="K50" s="1142"/>
      <c r="L50" s="1142"/>
      <c r="M50" s="1142"/>
      <c r="N50" s="1142"/>
      <c r="O50" s="1142"/>
      <c r="P50" s="1143"/>
      <c r="Q50" s="1144"/>
      <c r="R50" s="1144"/>
      <c r="S50" s="1144"/>
      <c r="T50" s="1144"/>
      <c r="U50" s="1144"/>
      <c r="V50" s="1145"/>
      <c r="W50" s="301"/>
      <c r="X50" s="302"/>
      <c r="Y50" s="302"/>
      <c r="Z50" s="302"/>
      <c r="AA50" s="302"/>
      <c r="AB50" s="302"/>
      <c r="AC50" s="303"/>
      <c r="AD50" s="301"/>
      <c r="AE50" s="302"/>
      <c r="AF50" s="302"/>
      <c r="AG50" s="302"/>
      <c r="AH50" s="302"/>
      <c r="AI50" s="302"/>
      <c r="AJ50" s="303"/>
      <c r="AK50" s="301"/>
      <c r="AL50" s="302"/>
      <c r="AM50" s="302"/>
      <c r="AN50" s="302"/>
      <c r="AO50" s="302"/>
      <c r="AP50" s="302"/>
      <c r="AQ50" s="303"/>
      <c r="AR50" s="304"/>
      <c r="AS50" s="302"/>
      <c r="AT50" s="302"/>
      <c r="AU50" s="302"/>
      <c r="AV50" s="302"/>
      <c r="AW50" s="302"/>
      <c r="AX50" s="303"/>
      <c r="AY50" s="1146">
        <f t="shared" si="4"/>
        <v>0</v>
      </c>
      <c r="AZ50" s="1147"/>
      <c r="BA50" s="1147"/>
      <c r="BB50" s="1148">
        <f t="shared" si="5"/>
        <v>0</v>
      </c>
      <c r="BC50" s="1148"/>
      <c r="BD50" s="1148"/>
      <c r="BE50" s="1115"/>
      <c r="BF50" s="1116"/>
      <c r="BG50" s="1117"/>
      <c r="BH50" s="1124"/>
      <c r="BI50" s="1125"/>
      <c r="BJ50" s="1126"/>
      <c r="BK50" s="1132"/>
      <c r="BL50" s="1133"/>
      <c r="BM50" s="1133"/>
      <c r="BN50" s="1134"/>
      <c r="BO50" s="291"/>
    </row>
    <row r="51" spans="2:85" ht="21" customHeight="1">
      <c r="B51" s="1035"/>
      <c r="C51" s="1174" t="s">
        <v>231</v>
      </c>
      <c r="D51" s="1080" t="s">
        <v>319</v>
      </c>
      <c r="E51" s="1104"/>
      <c r="F51" s="1104"/>
      <c r="G51" s="1104"/>
      <c r="H51" s="1104"/>
      <c r="I51" s="1104"/>
      <c r="J51" s="1104"/>
      <c r="K51" s="1104"/>
      <c r="L51" s="1104"/>
      <c r="M51" s="1104"/>
      <c r="N51" s="1104"/>
      <c r="O51" s="1104"/>
      <c r="P51" s="1082"/>
      <c r="Q51" s="1083"/>
      <c r="R51" s="1083"/>
      <c r="S51" s="1083"/>
      <c r="T51" s="1083"/>
      <c r="U51" s="1083"/>
      <c r="V51" s="1084"/>
      <c r="W51" s="305"/>
      <c r="X51" s="306">
        <v>7</v>
      </c>
      <c r="Y51" s="306">
        <v>7</v>
      </c>
      <c r="Z51" s="306"/>
      <c r="AA51" s="306">
        <v>7</v>
      </c>
      <c r="AB51" s="306"/>
      <c r="AC51" s="307">
        <v>7</v>
      </c>
      <c r="AD51" s="305"/>
      <c r="AE51" s="306">
        <v>7</v>
      </c>
      <c r="AF51" s="306">
        <v>7</v>
      </c>
      <c r="AG51" s="306"/>
      <c r="AH51" s="306">
        <v>7</v>
      </c>
      <c r="AI51" s="306"/>
      <c r="AJ51" s="307">
        <v>7</v>
      </c>
      <c r="AK51" s="305"/>
      <c r="AL51" s="306">
        <v>7</v>
      </c>
      <c r="AM51" s="306">
        <v>7</v>
      </c>
      <c r="AN51" s="306"/>
      <c r="AO51" s="306">
        <v>7</v>
      </c>
      <c r="AP51" s="306"/>
      <c r="AQ51" s="307">
        <v>7</v>
      </c>
      <c r="AR51" s="305"/>
      <c r="AS51" s="306">
        <v>7</v>
      </c>
      <c r="AT51" s="306">
        <v>7</v>
      </c>
      <c r="AU51" s="306"/>
      <c r="AV51" s="306"/>
      <c r="AW51" s="306"/>
      <c r="AX51" s="307">
        <v>7</v>
      </c>
      <c r="AY51" s="1135">
        <f t="shared" si="4"/>
        <v>105</v>
      </c>
      <c r="AZ51" s="1136"/>
      <c r="BA51" s="1136"/>
      <c r="BB51" s="1137">
        <f t="shared" si="5"/>
        <v>26.25</v>
      </c>
      <c r="BC51" s="1137"/>
      <c r="BD51" s="1137"/>
      <c r="BE51" s="1112">
        <f>ROUNDDOWN(SUM(BB51:BD57)/AY60,1)</f>
        <v>4.2</v>
      </c>
      <c r="BF51" s="1113"/>
      <c r="BG51" s="1114"/>
      <c r="BH51" s="1138">
        <f>ROUNDDOWN(SUM(BB51:BD57)/40,1)</f>
        <v>3.3</v>
      </c>
      <c r="BI51" s="1139"/>
      <c r="BJ51" s="1140"/>
      <c r="BK51" s="1127"/>
      <c r="BL51" s="1128"/>
      <c r="BM51" s="1128"/>
      <c r="BN51" s="1129"/>
      <c r="BO51" s="291"/>
    </row>
    <row r="52" spans="2:85" ht="21" customHeight="1">
      <c r="B52" s="1035"/>
      <c r="C52" s="1175"/>
      <c r="D52" s="1097" t="s">
        <v>320</v>
      </c>
      <c r="E52" s="1073"/>
      <c r="F52" s="1073"/>
      <c r="G52" s="1073"/>
      <c r="H52" s="1073"/>
      <c r="I52" s="1073"/>
      <c r="J52" s="1073"/>
      <c r="K52" s="1073"/>
      <c r="L52" s="1073"/>
      <c r="M52" s="1073"/>
      <c r="N52" s="1073"/>
      <c r="O52" s="1073"/>
      <c r="P52" s="1061"/>
      <c r="Q52" s="1062"/>
      <c r="R52" s="1062"/>
      <c r="S52" s="1062"/>
      <c r="T52" s="1062"/>
      <c r="U52" s="1062"/>
      <c r="V52" s="1063"/>
      <c r="W52" s="292"/>
      <c r="X52" s="293">
        <v>7</v>
      </c>
      <c r="Y52" s="293">
        <v>7</v>
      </c>
      <c r="Z52" s="293"/>
      <c r="AA52" s="293">
        <v>7</v>
      </c>
      <c r="AB52" s="293"/>
      <c r="AC52" s="294">
        <v>7</v>
      </c>
      <c r="AD52" s="292"/>
      <c r="AE52" s="293">
        <v>7</v>
      </c>
      <c r="AF52" s="293">
        <v>7</v>
      </c>
      <c r="AG52" s="293"/>
      <c r="AH52" s="293">
        <v>7</v>
      </c>
      <c r="AI52" s="293"/>
      <c r="AJ52" s="294">
        <v>7</v>
      </c>
      <c r="AK52" s="292"/>
      <c r="AL52" s="293">
        <v>7</v>
      </c>
      <c r="AM52" s="293">
        <v>7</v>
      </c>
      <c r="AN52" s="293"/>
      <c r="AO52" s="293"/>
      <c r="AP52" s="293"/>
      <c r="AQ52" s="294">
        <v>7</v>
      </c>
      <c r="AR52" s="292"/>
      <c r="AS52" s="293"/>
      <c r="AT52" s="293">
        <v>7</v>
      </c>
      <c r="AU52" s="293"/>
      <c r="AV52" s="293"/>
      <c r="AW52" s="293"/>
      <c r="AX52" s="294">
        <v>7</v>
      </c>
      <c r="AY52" s="1051">
        <f t="shared" si="4"/>
        <v>91</v>
      </c>
      <c r="AZ52" s="1107"/>
      <c r="BA52" s="1107"/>
      <c r="BB52" s="1108">
        <f t="shared" si="5"/>
        <v>22.75</v>
      </c>
      <c r="BC52" s="1108"/>
      <c r="BD52" s="1108"/>
      <c r="BE52" s="1112"/>
      <c r="BF52" s="1113"/>
      <c r="BG52" s="1114"/>
      <c r="BH52" s="1138"/>
      <c r="BI52" s="1139"/>
      <c r="BJ52" s="1140"/>
      <c r="BK52" s="1130"/>
      <c r="BL52" s="1130"/>
      <c r="BM52" s="1130"/>
      <c r="BN52" s="1131"/>
      <c r="BO52" s="291"/>
    </row>
    <row r="53" spans="2:85" ht="21" customHeight="1">
      <c r="B53" s="1035"/>
      <c r="C53" s="1175"/>
      <c r="D53" s="1097" t="s">
        <v>321</v>
      </c>
      <c r="E53" s="1073"/>
      <c r="F53" s="1073"/>
      <c r="G53" s="1073"/>
      <c r="H53" s="1073"/>
      <c r="I53" s="1073"/>
      <c r="J53" s="1073"/>
      <c r="K53" s="1073"/>
      <c r="L53" s="1073"/>
      <c r="M53" s="1073"/>
      <c r="N53" s="1073"/>
      <c r="O53" s="1073"/>
      <c r="P53" s="1061"/>
      <c r="Q53" s="1062"/>
      <c r="R53" s="1062"/>
      <c r="S53" s="1062"/>
      <c r="T53" s="1062"/>
      <c r="U53" s="1062"/>
      <c r="V53" s="1063"/>
      <c r="W53" s="292">
        <v>7</v>
      </c>
      <c r="X53" s="293"/>
      <c r="Y53" s="293">
        <v>7</v>
      </c>
      <c r="Z53" s="293">
        <v>7</v>
      </c>
      <c r="AA53" s="293">
        <v>7</v>
      </c>
      <c r="AB53" s="293">
        <v>7</v>
      </c>
      <c r="AC53" s="294"/>
      <c r="AD53" s="292">
        <v>7</v>
      </c>
      <c r="AE53" s="293"/>
      <c r="AF53" s="293">
        <v>7</v>
      </c>
      <c r="AG53" s="293">
        <v>7</v>
      </c>
      <c r="AH53" s="293">
        <v>7</v>
      </c>
      <c r="AI53" s="293">
        <v>7</v>
      </c>
      <c r="AJ53" s="294"/>
      <c r="AK53" s="292">
        <v>7</v>
      </c>
      <c r="AL53" s="293"/>
      <c r="AM53" s="293">
        <v>7</v>
      </c>
      <c r="AN53" s="293">
        <v>7</v>
      </c>
      <c r="AO53" s="293"/>
      <c r="AP53" s="293">
        <v>7</v>
      </c>
      <c r="AQ53" s="294"/>
      <c r="AR53" s="292">
        <v>7</v>
      </c>
      <c r="AS53" s="293"/>
      <c r="AT53" s="293">
        <v>7</v>
      </c>
      <c r="AU53" s="293"/>
      <c r="AV53" s="293">
        <v>7</v>
      </c>
      <c r="AW53" s="293"/>
      <c r="AX53" s="294"/>
      <c r="AY53" s="1051">
        <f t="shared" si="4"/>
        <v>119</v>
      </c>
      <c r="AZ53" s="1107"/>
      <c r="BA53" s="1107"/>
      <c r="BB53" s="1108">
        <f t="shared" si="5"/>
        <v>29.75</v>
      </c>
      <c r="BC53" s="1108"/>
      <c r="BD53" s="1108"/>
      <c r="BE53" s="1112"/>
      <c r="BF53" s="1113"/>
      <c r="BG53" s="1114"/>
      <c r="BH53" s="1138"/>
      <c r="BI53" s="1139"/>
      <c r="BJ53" s="1140"/>
      <c r="BK53" s="1130"/>
      <c r="BL53" s="1130"/>
      <c r="BM53" s="1130"/>
      <c r="BN53" s="1131"/>
      <c r="BO53" s="291"/>
    </row>
    <row r="54" spans="2:85" ht="21" customHeight="1">
      <c r="B54" s="1035"/>
      <c r="C54" s="1175"/>
      <c r="D54" s="1097" t="s">
        <v>322</v>
      </c>
      <c r="E54" s="1073"/>
      <c r="F54" s="1073"/>
      <c r="G54" s="1073"/>
      <c r="H54" s="1073"/>
      <c r="I54" s="1073"/>
      <c r="J54" s="1073"/>
      <c r="K54" s="1073"/>
      <c r="L54" s="1073"/>
      <c r="M54" s="1073"/>
      <c r="N54" s="1073"/>
      <c r="O54" s="1073"/>
      <c r="P54" s="1061"/>
      <c r="Q54" s="1062"/>
      <c r="R54" s="1062"/>
      <c r="S54" s="1062"/>
      <c r="T54" s="1062"/>
      <c r="U54" s="1062"/>
      <c r="V54" s="1063"/>
      <c r="W54" s="292">
        <v>7</v>
      </c>
      <c r="X54" s="293"/>
      <c r="Y54" s="293"/>
      <c r="Z54" s="293">
        <v>7</v>
      </c>
      <c r="AA54" s="293">
        <v>7</v>
      </c>
      <c r="AB54" s="293">
        <v>7</v>
      </c>
      <c r="AC54" s="294"/>
      <c r="AD54" s="292">
        <v>7</v>
      </c>
      <c r="AE54" s="293"/>
      <c r="AF54" s="293"/>
      <c r="AG54" s="293">
        <v>7</v>
      </c>
      <c r="AH54" s="293">
        <v>7</v>
      </c>
      <c r="AI54" s="293">
        <v>7</v>
      </c>
      <c r="AJ54" s="294"/>
      <c r="AK54" s="292">
        <v>7</v>
      </c>
      <c r="AL54" s="293"/>
      <c r="AM54" s="293">
        <v>7</v>
      </c>
      <c r="AN54" s="293">
        <v>7</v>
      </c>
      <c r="AO54" s="293">
        <v>7</v>
      </c>
      <c r="AP54" s="293">
        <v>7</v>
      </c>
      <c r="AQ54" s="294"/>
      <c r="AR54" s="292">
        <v>7</v>
      </c>
      <c r="AS54" s="293"/>
      <c r="AT54" s="293">
        <v>7</v>
      </c>
      <c r="AU54" s="293"/>
      <c r="AV54" s="293">
        <v>7</v>
      </c>
      <c r="AW54" s="293"/>
      <c r="AX54" s="294"/>
      <c r="AY54" s="1051">
        <f t="shared" si="4"/>
        <v>112</v>
      </c>
      <c r="AZ54" s="1107"/>
      <c r="BA54" s="1107"/>
      <c r="BB54" s="1108">
        <f t="shared" si="5"/>
        <v>28</v>
      </c>
      <c r="BC54" s="1108"/>
      <c r="BD54" s="1108"/>
      <c r="BE54" s="1112"/>
      <c r="BF54" s="1113"/>
      <c r="BG54" s="1114"/>
      <c r="BH54" s="1138"/>
      <c r="BI54" s="1139"/>
      <c r="BJ54" s="1140"/>
      <c r="BK54" s="1130"/>
      <c r="BL54" s="1130"/>
      <c r="BM54" s="1130"/>
      <c r="BN54" s="1131"/>
    </row>
    <row r="55" spans="2:85" ht="21" customHeight="1">
      <c r="B55" s="1035"/>
      <c r="C55" s="1175"/>
      <c r="D55" s="1097" t="s">
        <v>323</v>
      </c>
      <c r="E55" s="1073"/>
      <c r="F55" s="1073"/>
      <c r="G55" s="1073"/>
      <c r="H55" s="1073"/>
      <c r="I55" s="1073"/>
      <c r="J55" s="1073"/>
      <c r="K55" s="1073"/>
      <c r="L55" s="1073"/>
      <c r="M55" s="1073"/>
      <c r="N55" s="1073"/>
      <c r="O55" s="1073"/>
      <c r="P55" s="1061"/>
      <c r="Q55" s="1062"/>
      <c r="R55" s="1062"/>
      <c r="S55" s="1062"/>
      <c r="T55" s="1062"/>
      <c r="U55" s="1062"/>
      <c r="V55" s="1063"/>
      <c r="W55" s="292">
        <v>7</v>
      </c>
      <c r="X55" s="293"/>
      <c r="Y55" s="293"/>
      <c r="Z55" s="293">
        <v>7</v>
      </c>
      <c r="AA55" s="293">
        <v>7</v>
      </c>
      <c r="AB55" s="293">
        <v>7</v>
      </c>
      <c r="AC55" s="294"/>
      <c r="AD55" s="292">
        <v>7</v>
      </c>
      <c r="AE55" s="293"/>
      <c r="AF55" s="293"/>
      <c r="AG55" s="293">
        <v>7</v>
      </c>
      <c r="AH55" s="293">
        <v>7</v>
      </c>
      <c r="AI55" s="293">
        <v>7</v>
      </c>
      <c r="AJ55" s="294"/>
      <c r="AK55" s="292">
        <v>7</v>
      </c>
      <c r="AL55" s="293"/>
      <c r="AM55" s="293">
        <v>7</v>
      </c>
      <c r="AN55" s="293">
        <v>7</v>
      </c>
      <c r="AO55" s="293">
        <v>7</v>
      </c>
      <c r="AP55" s="293">
        <v>7</v>
      </c>
      <c r="AQ55" s="294"/>
      <c r="AR55" s="292">
        <v>7</v>
      </c>
      <c r="AS55" s="293"/>
      <c r="AT55" s="293">
        <v>7</v>
      </c>
      <c r="AU55" s="293"/>
      <c r="AV55" s="293">
        <v>7</v>
      </c>
      <c r="AW55" s="293"/>
      <c r="AX55" s="294"/>
      <c r="AY55" s="1051">
        <f t="shared" si="4"/>
        <v>112</v>
      </c>
      <c r="AZ55" s="1107"/>
      <c r="BA55" s="1107"/>
      <c r="BB55" s="1108">
        <f t="shared" si="5"/>
        <v>28</v>
      </c>
      <c r="BC55" s="1108"/>
      <c r="BD55" s="1108"/>
      <c r="BE55" s="1112"/>
      <c r="BF55" s="1113"/>
      <c r="BG55" s="1114"/>
      <c r="BH55" s="1138"/>
      <c r="BI55" s="1139"/>
      <c r="BJ55" s="1140"/>
      <c r="BK55" s="1130"/>
      <c r="BL55" s="1130"/>
      <c r="BM55" s="1130"/>
      <c r="BN55" s="1131"/>
      <c r="CE55" s="163"/>
      <c r="CF55" s="163"/>
      <c r="CG55" s="163"/>
    </row>
    <row r="56" spans="2:85" ht="21" customHeight="1">
      <c r="B56" s="1035"/>
      <c r="C56" s="1175"/>
      <c r="D56" s="1097"/>
      <c r="E56" s="1073"/>
      <c r="F56" s="1073"/>
      <c r="G56" s="1073"/>
      <c r="H56" s="1073"/>
      <c r="I56" s="1073"/>
      <c r="J56" s="1073"/>
      <c r="K56" s="1073"/>
      <c r="L56" s="1073"/>
      <c r="M56" s="1073"/>
      <c r="N56" s="1073"/>
      <c r="O56" s="1073"/>
      <c r="P56" s="1061"/>
      <c r="Q56" s="1062"/>
      <c r="R56" s="1062"/>
      <c r="S56" s="1062"/>
      <c r="T56" s="1062"/>
      <c r="U56" s="1062"/>
      <c r="V56" s="1063"/>
      <c r="W56" s="292"/>
      <c r="X56" s="293"/>
      <c r="Y56" s="293"/>
      <c r="Z56" s="293"/>
      <c r="AA56" s="293"/>
      <c r="AB56" s="293"/>
      <c r="AC56" s="294"/>
      <c r="AD56" s="292"/>
      <c r="AE56" s="293"/>
      <c r="AF56" s="293"/>
      <c r="AG56" s="293"/>
      <c r="AH56" s="293"/>
      <c r="AI56" s="293"/>
      <c r="AJ56" s="294"/>
      <c r="AK56" s="292"/>
      <c r="AL56" s="293"/>
      <c r="AM56" s="293"/>
      <c r="AN56" s="293"/>
      <c r="AO56" s="293"/>
      <c r="AP56" s="293"/>
      <c r="AQ56" s="294"/>
      <c r="AR56" s="292"/>
      <c r="AS56" s="293"/>
      <c r="AT56" s="293"/>
      <c r="AU56" s="293"/>
      <c r="AV56" s="293"/>
      <c r="AW56" s="293"/>
      <c r="AX56" s="294"/>
      <c r="AY56" s="1051">
        <f t="shared" si="4"/>
        <v>0</v>
      </c>
      <c r="AZ56" s="1107"/>
      <c r="BA56" s="1107"/>
      <c r="BB56" s="1108">
        <f t="shared" si="5"/>
        <v>0</v>
      </c>
      <c r="BC56" s="1108"/>
      <c r="BD56" s="1108"/>
      <c r="BE56" s="1112"/>
      <c r="BF56" s="1113"/>
      <c r="BG56" s="1114"/>
      <c r="BH56" s="1138"/>
      <c r="BI56" s="1139"/>
      <c r="BJ56" s="1140"/>
      <c r="BK56" s="1130"/>
      <c r="BL56" s="1130"/>
      <c r="BM56" s="1130"/>
      <c r="BN56" s="1131"/>
      <c r="CE56" s="163"/>
      <c r="CF56" s="163"/>
      <c r="CG56" s="163"/>
    </row>
    <row r="57" spans="2:85" ht="21" customHeight="1" thickBot="1">
      <c r="B57" s="1035"/>
      <c r="C57" s="1176"/>
      <c r="D57" s="1166"/>
      <c r="E57" s="1167"/>
      <c r="F57" s="1167"/>
      <c r="G57" s="1167"/>
      <c r="H57" s="1167"/>
      <c r="I57" s="1167"/>
      <c r="J57" s="1168"/>
      <c r="K57" s="1168"/>
      <c r="L57" s="1168"/>
      <c r="M57" s="1168"/>
      <c r="N57" s="1168"/>
      <c r="O57" s="1168"/>
      <c r="P57" s="1169"/>
      <c r="Q57" s="1170"/>
      <c r="R57" s="1170"/>
      <c r="S57" s="1170"/>
      <c r="T57" s="1170"/>
      <c r="U57" s="1170"/>
      <c r="V57" s="1171"/>
      <c r="W57" s="301"/>
      <c r="X57" s="302"/>
      <c r="Y57" s="302"/>
      <c r="Z57" s="302"/>
      <c r="AA57" s="302"/>
      <c r="AB57" s="302"/>
      <c r="AC57" s="303"/>
      <c r="AD57" s="301"/>
      <c r="AE57" s="302"/>
      <c r="AF57" s="302"/>
      <c r="AG57" s="302"/>
      <c r="AH57" s="302"/>
      <c r="AI57" s="302"/>
      <c r="AJ57" s="303"/>
      <c r="AK57" s="301"/>
      <c r="AL57" s="302"/>
      <c r="AM57" s="302"/>
      <c r="AN57" s="302"/>
      <c r="AO57" s="302"/>
      <c r="AP57" s="302"/>
      <c r="AQ57" s="303"/>
      <c r="AR57" s="301"/>
      <c r="AS57" s="302"/>
      <c r="AT57" s="302"/>
      <c r="AU57" s="302"/>
      <c r="AV57" s="302"/>
      <c r="AW57" s="302"/>
      <c r="AX57" s="303"/>
      <c r="AY57" s="1065">
        <f>SUM(W57:AX57)</f>
        <v>0</v>
      </c>
      <c r="AZ57" s="1172"/>
      <c r="BA57" s="1172"/>
      <c r="BB57" s="1173">
        <f t="shared" si="5"/>
        <v>0</v>
      </c>
      <c r="BC57" s="1173"/>
      <c r="BD57" s="1173"/>
      <c r="BE57" s="1112"/>
      <c r="BF57" s="1113"/>
      <c r="BG57" s="1114"/>
      <c r="BH57" s="1138"/>
      <c r="BI57" s="1139"/>
      <c r="BJ57" s="1140"/>
      <c r="BK57" s="1161"/>
      <c r="BL57" s="1161"/>
      <c r="BM57" s="1161"/>
      <c r="BN57" s="1162"/>
    </row>
    <row r="58" spans="2:85" ht="21" customHeight="1" thickBot="1">
      <c r="B58" s="1035"/>
      <c r="C58" s="1149" t="s">
        <v>306</v>
      </c>
      <c r="D58" s="1150"/>
      <c r="E58" s="1150"/>
      <c r="F58" s="1150"/>
      <c r="G58" s="1150"/>
      <c r="H58" s="1150"/>
      <c r="I58" s="1150"/>
      <c r="J58" s="1150"/>
      <c r="K58" s="1150"/>
      <c r="L58" s="1150"/>
      <c r="M58" s="1150"/>
      <c r="N58" s="1150"/>
      <c r="O58" s="1150"/>
      <c r="P58" s="1150"/>
      <c r="Q58" s="1150"/>
      <c r="R58" s="1150"/>
      <c r="S58" s="1150"/>
      <c r="T58" s="1150"/>
      <c r="U58" s="1150"/>
      <c r="V58" s="1151"/>
      <c r="W58" s="308">
        <f t="shared" ref="W58:AX58" si="6">SUM(W43:W57)</f>
        <v>29</v>
      </c>
      <c r="X58" s="309">
        <f t="shared" si="6"/>
        <v>22</v>
      </c>
      <c r="Y58" s="309">
        <f t="shared" si="6"/>
        <v>35</v>
      </c>
      <c r="Z58" s="309">
        <f t="shared" si="6"/>
        <v>29</v>
      </c>
      <c r="AA58" s="309">
        <f t="shared" si="6"/>
        <v>57</v>
      </c>
      <c r="AB58" s="309">
        <f t="shared" si="6"/>
        <v>23</v>
      </c>
      <c r="AC58" s="310">
        <f t="shared" si="6"/>
        <v>22</v>
      </c>
      <c r="AD58" s="308">
        <f t="shared" si="6"/>
        <v>31</v>
      </c>
      <c r="AE58" s="309">
        <f t="shared" si="6"/>
        <v>30</v>
      </c>
      <c r="AF58" s="309">
        <f t="shared" si="6"/>
        <v>43</v>
      </c>
      <c r="AG58" s="309">
        <f t="shared" si="6"/>
        <v>29</v>
      </c>
      <c r="AH58" s="309">
        <f t="shared" si="6"/>
        <v>57</v>
      </c>
      <c r="AI58" s="309">
        <f t="shared" si="6"/>
        <v>23</v>
      </c>
      <c r="AJ58" s="310">
        <f t="shared" si="6"/>
        <v>22</v>
      </c>
      <c r="AK58" s="308">
        <f t="shared" si="6"/>
        <v>31</v>
      </c>
      <c r="AL58" s="309">
        <f t="shared" si="6"/>
        <v>30</v>
      </c>
      <c r="AM58" s="309">
        <f t="shared" si="6"/>
        <v>57</v>
      </c>
      <c r="AN58" s="309">
        <f t="shared" si="6"/>
        <v>33</v>
      </c>
      <c r="AO58" s="309">
        <f t="shared" si="6"/>
        <v>43</v>
      </c>
      <c r="AP58" s="309">
        <f t="shared" si="6"/>
        <v>27</v>
      </c>
      <c r="AQ58" s="310">
        <f t="shared" si="6"/>
        <v>22</v>
      </c>
      <c r="AR58" s="308">
        <f t="shared" si="6"/>
        <v>31</v>
      </c>
      <c r="AS58" s="309">
        <f t="shared" si="6"/>
        <v>23</v>
      </c>
      <c r="AT58" s="309">
        <f t="shared" si="6"/>
        <v>35</v>
      </c>
      <c r="AU58" s="309">
        <f t="shared" si="6"/>
        <v>8</v>
      </c>
      <c r="AV58" s="309">
        <f t="shared" si="6"/>
        <v>43</v>
      </c>
      <c r="AW58" s="309">
        <f t="shared" si="6"/>
        <v>0</v>
      </c>
      <c r="AX58" s="310">
        <f t="shared" si="6"/>
        <v>36</v>
      </c>
      <c r="AY58" s="1044">
        <f>SUM(AY37:BA53)</f>
        <v>887</v>
      </c>
      <c r="AZ58" s="1152"/>
      <c r="BA58" s="1152"/>
      <c r="BB58" s="1153">
        <f>SUM($BB$43:$BD$57)</f>
        <v>217.75</v>
      </c>
      <c r="BC58" s="1153"/>
      <c r="BD58" s="1153"/>
      <c r="BE58" s="1163">
        <f>SUM(BE43:BG57)</f>
        <v>6.7</v>
      </c>
      <c r="BF58" s="1163"/>
      <c r="BG58" s="1163"/>
      <c r="BH58" s="1164">
        <f>SUM(BH43:BJ57)</f>
        <v>5.3</v>
      </c>
      <c r="BI58" s="1165"/>
      <c r="BJ58" s="1165"/>
      <c r="BK58" s="1159"/>
      <c r="BL58" s="1159"/>
      <c r="BM58" s="1159"/>
      <c r="BN58" s="1160"/>
    </row>
    <row r="59" spans="2:85" ht="21" customHeight="1" thickBot="1">
      <c r="B59" s="1036"/>
      <c r="C59" s="1149" t="s">
        <v>307</v>
      </c>
      <c r="D59" s="1150"/>
      <c r="E59" s="1150"/>
      <c r="F59" s="1150"/>
      <c r="G59" s="1150"/>
      <c r="H59" s="1150"/>
      <c r="I59" s="1150"/>
      <c r="J59" s="1150"/>
      <c r="K59" s="1150"/>
      <c r="L59" s="1150"/>
      <c r="M59" s="1150"/>
      <c r="N59" s="1150"/>
      <c r="O59" s="1150"/>
      <c r="P59" s="1150"/>
      <c r="Q59" s="1150"/>
      <c r="R59" s="1150"/>
      <c r="S59" s="1150"/>
      <c r="T59" s="1150"/>
      <c r="U59" s="1150"/>
      <c r="V59" s="1151"/>
      <c r="W59" s="311">
        <f t="shared" ref="W59:AM59" si="7">SUM(W37:W54)</f>
        <v>34</v>
      </c>
      <c r="X59" s="312">
        <f t="shared" si="7"/>
        <v>34</v>
      </c>
      <c r="Y59" s="312">
        <f t="shared" si="7"/>
        <v>47</v>
      </c>
      <c r="Z59" s="312">
        <f t="shared" si="7"/>
        <v>34</v>
      </c>
      <c r="AA59" s="312">
        <f t="shared" si="7"/>
        <v>62</v>
      </c>
      <c r="AB59" s="312">
        <f t="shared" si="7"/>
        <v>16</v>
      </c>
      <c r="AC59" s="313">
        <f t="shared" si="7"/>
        <v>22</v>
      </c>
      <c r="AD59" s="311">
        <f t="shared" si="7"/>
        <v>36</v>
      </c>
      <c r="AE59" s="312">
        <f t="shared" si="7"/>
        <v>42</v>
      </c>
      <c r="AF59" s="312">
        <f t="shared" si="7"/>
        <v>55</v>
      </c>
      <c r="AG59" s="312">
        <f t="shared" si="7"/>
        <v>34</v>
      </c>
      <c r="AH59" s="312">
        <f t="shared" si="7"/>
        <v>62</v>
      </c>
      <c r="AI59" s="312">
        <f t="shared" si="7"/>
        <v>16</v>
      </c>
      <c r="AJ59" s="313">
        <f t="shared" si="7"/>
        <v>22</v>
      </c>
      <c r="AK59" s="311">
        <f t="shared" si="7"/>
        <v>36</v>
      </c>
      <c r="AL59" s="312">
        <f t="shared" si="7"/>
        <v>42</v>
      </c>
      <c r="AM59" s="312">
        <f t="shared" si="7"/>
        <v>62</v>
      </c>
      <c r="AN59" s="312">
        <f>SUM(AN37:AN55)</f>
        <v>45</v>
      </c>
      <c r="AO59" s="312">
        <f t="shared" ref="AO59:AX59" si="8">SUM(AO37:AO54)</f>
        <v>48</v>
      </c>
      <c r="AP59" s="312">
        <f t="shared" si="8"/>
        <v>20</v>
      </c>
      <c r="AQ59" s="313">
        <f t="shared" si="8"/>
        <v>22</v>
      </c>
      <c r="AR59" s="311">
        <f t="shared" si="8"/>
        <v>36</v>
      </c>
      <c r="AS59" s="312">
        <f t="shared" si="8"/>
        <v>35</v>
      </c>
      <c r="AT59" s="312">
        <f t="shared" si="8"/>
        <v>40</v>
      </c>
      <c r="AU59" s="312">
        <f t="shared" si="8"/>
        <v>20</v>
      </c>
      <c r="AV59" s="312">
        <f t="shared" si="8"/>
        <v>48</v>
      </c>
      <c r="AW59" s="312">
        <f t="shared" si="8"/>
        <v>0</v>
      </c>
      <c r="AX59" s="313">
        <f t="shared" si="8"/>
        <v>36</v>
      </c>
      <c r="AY59" s="1044">
        <f>SUM(AY38:BA54)</f>
        <v>919</v>
      </c>
      <c r="AZ59" s="1152"/>
      <c r="BA59" s="1152"/>
      <c r="BB59" s="1153">
        <f>SUM($BB$37:$BD$57)</f>
        <v>277.75</v>
      </c>
      <c r="BC59" s="1153"/>
      <c r="BD59" s="1153"/>
      <c r="BE59" s="1154"/>
      <c r="BF59" s="1155"/>
      <c r="BG59" s="1156"/>
      <c r="BH59" s="1157"/>
      <c r="BI59" s="1158"/>
      <c r="BJ59" s="1158"/>
      <c r="BK59" s="1159"/>
      <c r="BL59" s="1159"/>
      <c r="BM59" s="1159"/>
      <c r="BN59" s="1160"/>
    </row>
    <row r="60" spans="2:85" ht="21" customHeight="1" thickBot="1">
      <c r="B60" s="314" t="s">
        <v>308</v>
      </c>
      <c r="C60" s="315"/>
      <c r="D60" s="316"/>
      <c r="E60" s="317"/>
      <c r="F60" s="317"/>
      <c r="G60" s="317"/>
      <c r="H60" s="317"/>
      <c r="I60" s="317"/>
      <c r="J60" s="317"/>
      <c r="K60" s="317"/>
      <c r="L60" s="317"/>
      <c r="M60" s="317"/>
      <c r="N60" s="317"/>
      <c r="O60" s="317"/>
      <c r="P60" s="317"/>
      <c r="Q60" s="317"/>
      <c r="R60" s="317"/>
      <c r="S60" s="317"/>
      <c r="T60" s="317"/>
      <c r="U60" s="317"/>
      <c r="V60" s="317"/>
      <c r="W60" s="271"/>
      <c r="X60" s="271"/>
      <c r="Y60" s="271"/>
      <c r="Z60" s="271"/>
      <c r="AA60" s="271"/>
      <c r="AB60" s="271"/>
      <c r="AC60" s="271"/>
      <c r="AD60" s="271"/>
      <c r="AE60" s="271"/>
      <c r="AF60" s="271"/>
      <c r="AG60" s="271"/>
      <c r="AH60" s="271"/>
      <c r="AI60" s="271"/>
      <c r="AJ60" s="271"/>
      <c r="AK60" s="271"/>
      <c r="AL60" s="271"/>
      <c r="AM60" s="271"/>
      <c r="AN60" s="271"/>
      <c r="AO60" s="271"/>
      <c r="AP60" s="271"/>
      <c r="AQ60" s="271"/>
      <c r="AR60" s="271"/>
      <c r="AS60" s="271"/>
      <c r="AT60" s="271"/>
      <c r="AU60" s="271"/>
      <c r="AV60" s="271"/>
      <c r="AW60" s="271"/>
      <c r="AX60" s="318"/>
      <c r="AY60" s="1177">
        <v>32</v>
      </c>
      <c r="AZ60" s="1041"/>
      <c r="BA60" s="1041"/>
      <c r="BB60" s="1041"/>
      <c r="BC60" s="1041"/>
      <c r="BD60" s="1041"/>
      <c r="BE60" s="1041"/>
      <c r="BF60" s="1041"/>
      <c r="BG60" s="1041"/>
      <c r="BH60" s="1041"/>
      <c r="BI60" s="1041"/>
      <c r="BJ60" s="1041"/>
      <c r="BK60" s="1041"/>
      <c r="BL60" s="1041"/>
      <c r="BM60" s="1041"/>
      <c r="BN60" s="1042"/>
    </row>
    <row r="61" spans="2:85" ht="21" customHeight="1">
      <c r="G61" s="1"/>
    </row>
    <row r="62" spans="2:85" ht="21" customHeight="1" thickBot="1">
      <c r="B62" s="180" t="s">
        <v>309</v>
      </c>
      <c r="D62" s="234"/>
      <c r="E62" s="234"/>
      <c r="F62" s="234"/>
      <c r="G62" s="234"/>
      <c r="H62" s="234"/>
      <c r="I62" s="234"/>
      <c r="J62" s="234"/>
      <c r="K62" s="234"/>
      <c r="L62" s="234"/>
      <c r="M62" s="234"/>
      <c r="N62" s="234"/>
      <c r="O62" s="234"/>
      <c r="P62" s="234"/>
      <c r="Q62" s="234"/>
      <c r="R62" s="234"/>
      <c r="S62" s="234"/>
      <c r="T62" s="234"/>
      <c r="U62" s="234"/>
      <c r="V62" s="234"/>
      <c r="W62" s="234"/>
      <c r="X62" s="234"/>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51"/>
      <c r="BB62" s="234"/>
      <c r="BC62" s="51"/>
      <c r="BD62" s="51"/>
      <c r="BE62" s="234"/>
      <c r="BF62" s="51"/>
      <c r="BG62" s="234"/>
      <c r="BH62" s="234"/>
      <c r="BI62" s="234"/>
      <c r="BJ62" s="234"/>
      <c r="BK62" s="234"/>
      <c r="BL62" s="234"/>
      <c r="BM62" s="234"/>
      <c r="BN62" s="234"/>
    </row>
    <row r="63" spans="2:85" ht="21" customHeight="1" thickBot="1">
      <c r="B63" s="1013"/>
      <c r="C63" s="276"/>
      <c r="D63" s="1015" t="s">
        <v>5</v>
      </c>
      <c r="E63" s="1015"/>
      <c r="F63" s="1015"/>
      <c r="G63" s="1015"/>
      <c r="H63" s="1015"/>
      <c r="I63" s="1016"/>
      <c r="J63" s="1018" t="s">
        <v>289</v>
      </c>
      <c r="K63" s="1019"/>
      <c r="L63" s="1019"/>
      <c r="M63" s="1019"/>
      <c r="N63" s="1019"/>
      <c r="O63" s="1020"/>
      <c r="P63" s="1024" t="s">
        <v>6</v>
      </c>
      <c r="Q63" s="1015"/>
      <c r="R63" s="1015"/>
      <c r="S63" s="1015"/>
      <c r="T63" s="1015"/>
      <c r="U63" s="1015"/>
      <c r="V63" s="1025"/>
      <c r="W63" s="1029" t="s">
        <v>290</v>
      </c>
      <c r="X63" s="1030"/>
      <c r="Y63" s="1030"/>
      <c r="Z63" s="1030"/>
      <c r="AA63" s="1030"/>
      <c r="AB63" s="1030"/>
      <c r="AC63" s="1031"/>
      <c r="AD63" s="1029" t="s">
        <v>291</v>
      </c>
      <c r="AE63" s="1030"/>
      <c r="AF63" s="1030"/>
      <c r="AG63" s="1030"/>
      <c r="AH63" s="1030"/>
      <c r="AI63" s="1030"/>
      <c r="AJ63" s="1031"/>
      <c r="AK63" s="1029" t="s">
        <v>292</v>
      </c>
      <c r="AL63" s="1030"/>
      <c r="AM63" s="1030"/>
      <c r="AN63" s="1030"/>
      <c r="AO63" s="1030"/>
      <c r="AP63" s="1030"/>
      <c r="AQ63" s="1031"/>
      <c r="AR63" s="1013" t="s">
        <v>293</v>
      </c>
      <c r="AS63" s="1015"/>
      <c r="AT63" s="1015"/>
      <c r="AU63" s="1015"/>
      <c r="AV63" s="1015"/>
      <c r="AW63" s="1015"/>
      <c r="AX63" s="1015"/>
      <c r="AY63" s="1178" t="s">
        <v>294</v>
      </c>
      <c r="AZ63" s="1179"/>
      <c r="BA63" s="1179"/>
      <c r="BB63" s="1179" t="s">
        <v>295</v>
      </c>
      <c r="BC63" s="1179"/>
      <c r="BD63" s="1179"/>
      <c r="BE63" s="1179" t="s">
        <v>297</v>
      </c>
      <c r="BF63" s="1179"/>
      <c r="BG63" s="1179"/>
      <c r="BH63" s="1179"/>
      <c r="BI63" s="1179"/>
      <c r="BJ63" s="1179"/>
      <c r="BK63" s="1030" t="s">
        <v>298</v>
      </c>
      <c r="BL63" s="1030"/>
      <c r="BM63" s="1030"/>
      <c r="BN63" s="1031"/>
    </row>
    <row r="64" spans="2:85" ht="21" customHeight="1" thickBot="1">
      <c r="B64" s="1014"/>
      <c r="C64" s="277"/>
      <c r="D64" s="903"/>
      <c r="E64" s="903"/>
      <c r="F64" s="903"/>
      <c r="G64" s="903"/>
      <c r="H64" s="903"/>
      <c r="I64" s="1017"/>
      <c r="J64" s="1021"/>
      <c r="K64" s="1022"/>
      <c r="L64" s="1022"/>
      <c r="M64" s="1022"/>
      <c r="N64" s="1022"/>
      <c r="O64" s="1023"/>
      <c r="P64" s="1032"/>
      <c r="Q64" s="903"/>
      <c r="R64" s="903"/>
      <c r="S64" s="903"/>
      <c r="T64" s="903"/>
      <c r="U64" s="903"/>
      <c r="V64" s="1033"/>
      <c r="W64" s="278" t="s">
        <v>175</v>
      </c>
      <c r="X64" s="279" t="s">
        <v>299</v>
      </c>
      <c r="Y64" s="279" t="s">
        <v>300</v>
      </c>
      <c r="Z64" s="279" t="s">
        <v>301</v>
      </c>
      <c r="AA64" s="279" t="s">
        <v>302</v>
      </c>
      <c r="AB64" s="279" t="s">
        <v>303</v>
      </c>
      <c r="AC64" s="280" t="s">
        <v>0</v>
      </c>
      <c r="AD64" s="278" t="s">
        <v>175</v>
      </c>
      <c r="AE64" s="279" t="s">
        <v>299</v>
      </c>
      <c r="AF64" s="279" t="s">
        <v>300</v>
      </c>
      <c r="AG64" s="279" t="s">
        <v>301</v>
      </c>
      <c r="AH64" s="279" t="s">
        <v>302</v>
      </c>
      <c r="AI64" s="279" t="s">
        <v>303</v>
      </c>
      <c r="AJ64" s="280" t="s">
        <v>0</v>
      </c>
      <c r="AK64" s="278" t="s">
        <v>175</v>
      </c>
      <c r="AL64" s="279" t="s">
        <v>299</v>
      </c>
      <c r="AM64" s="279" t="s">
        <v>300</v>
      </c>
      <c r="AN64" s="279" t="s">
        <v>301</v>
      </c>
      <c r="AO64" s="279" t="s">
        <v>302</v>
      </c>
      <c r="AP64" s="279" t="s">
        <v>303</v>
      </c>
      <c r="AQ64" s="280" t="s">
        <v>0</v>
      </c>
      <c r="AR64" s="281" t="s">
        <v>175</v>
      </c>
      <c r="AS64" s="282" t="s">
        <v>299</v>
      </c>
      <c r="AT64" s="282" t="s">
        <v>300</v>
      </c>
      <c r="AU64" s="282" t="s">
        <v>301</v>
      </c>
      <c r="AV64" s="282" t="s">
        <v>302</v>
      </c>
      <c r="AW64" s="282" t="s">
        <v>303</v>
      </c>
      <c r="AX64" s="319" t="s">
        <v>0</v>
      </c>
      <c r="AY64" s="1180"/>
      <c r="AZ64" s="1181"/>
      <c r="BA64" s="1181"/>
      <c r="BB64" s="1181"/>
      <c r="BC64" s="1181"/>
      <c r="BD64" s="1181"/>
      <c r="BE64" s="1181"/>
      <c r="BF64" s="1181"/>
      <c r="BG64" s="1181"/>
      <c r="BH64" s="1181"/>
      <c r="BI64" s="1181"/>
      <c r="BJ64" s="1181"/>
      <c r="BK64" s="1182"/>
      <c r="BL64" s="1182"/>
      <c r="BM64" s="1182"/>
      <c r="BN64" s="1183"/>
    </row>
    <row r="65" spans="2:66" ht="21" customHeight="1">
      <c r="B65" s="1035"/>
      <c r="C65" s="1102" t="s">
        <v>233</v>
      </c>
      <c r="D65" s="1103" t="s">
        <v>324</v>
      </c>
      <c r="E65" s="1104"/>
      <c r="F65" s="1104"/>
      <c r="G65" s="1104"/>
      <c r="H65" s="1104"/>
      <c r="I65" s="1104"/>
      <c r="J65" s="1104"/>
      <c r="K65" s="1104"/>
      <c r="L65" s="1104"/>
      <c r="M65" s="1104"/>
      <c r="N65" s="1104"/>
      <c r="O65" s="1104"/>
      <c r="P65" s="1184"/>
      <c r="Q65" s="1184"/>
      <c r="R65" s="1184"/>
      <c r="S65" s="1184"/>
      <c r="T65" s="1184"/>
      <c r="U65" s="1184"/>
      <c r="V65" s="1185"/>
      <c r="W65" s="298"/>
      <c r="X65" s="289">
        <v>7</v>
      </c>
      <c r="Y65" s="289">
        <v>7</v>
      </c>
      <c r="Z65" s="289"/>
      <c r="AA65" s="289">
        <v>7</v>
      </c>
      <c r="AB65" s="289">
        <v>7</v>
      </c>
      <c r="AC65" s="290"/>
      <c r="AD65" s="288"/>
      <c r="AE65" s="289">
        <v>7</v>
      </c>
      <c r="AF65" s="289">
        <v>7</v>
      </c>
      <c r="AG65" s="289"/>
      <c r="AH65" s="289">
        <v>7</v>
      </c>
      <c r="AI65" s="289">
        <v>7</v>
      </c>
      <c r="AJ65" s="290"/>
      <c r="AK65" s="288"/>
      <c r="AL65" s="289">
        <v>7</v>
      </c>
      <c r="AM65" s="289">
        <v>7</v>
      </c>
      <c r="AN65" s="289"/>
      <c r="AO65" s="289">
        <v>7</v>
      </c>
      <c r="AP65" s="289">
        <v>7</v>
      </c>
      <c r="AQ65" s="290"/>
      <c r="AR65" s="288"/>
      <c r="AS65" s="289">
        <v>7</v>
      </c>
      <c r="AT65" s="289">
        <v>7</v>
      </c>
      <c r="AU65" s="289"/>
      <c r="AV65" s="289">
        <v>7</v>
      </c>
      <c r="AW65" s="289"/>
      <c r="AX65" s="290"/>
      <c r="AY65" s="1186">
        <f t="shared" ref="AY65:AY72" si="9">SUM(W65:AX65)</f>
        <v>105</v>
      </c>
      <c r="AZ65" s="1136"/>
      <c r="BA65" s="1136"/>
      <c r="BB65" s="1137">
        <f>AY65/4</f>
        <v>26.25</v>
      </c>
      <c r="BC65" s="1137"/>
      <c r="BD65" s="1187"/>
      <c r="BE65" s="1188">
        <f>ROUNDDOWN(SUM($BB$65:$BD$72)/40,1)</f>
        <v>2.5</v>
      </c>
      <c r="BF65" s="1188"/>
      <c r="BG65" s="1188"/>
      <c r="BH65" s="1188"/>
      <c r="BI65" s="1188"/>
      <c r="BJ65" s="1188"/>
      <c r="BK65" s="1199"/>
      <c r="BL65" s="1199"/>
      <c r="BM65" s="1199"/>
      <c r="BN65" s="1200"/>
    </row>
    <row r="66" spans="2:66" ht="21" customHeight="1">
      <c r="B66" s="1035"/>
      <c r="C66" s="1035"/>
      <c r="D66" s="1072" t="s">
        <v>315</v>
      </c>
      <c r="E66" s="1073"/>
      <c r="F66" s="1073"/>
      <c r="G66" s="1073"/>
      <c r="H66" s="1073"/>
      <c r="I66" s="1073"/>
      <c r="J66" s="1073"/>
      <c r="K66" s="1073"/>
      <c r="L66" s="1073"/>
      <c r="M66" s="1073"/>
      <c r="N66" s="1073"/>
      <c r="O66" s="1073"/>
      <c r="P66" s="1201"/>
      <c r="Q66" s="1201"/>
      <c r="R66" s="1201"/>
      <c r="S66" s="1201"/>
      <c r="T66" s="1201"/>
      <c r="U66" s="1201"/>
      <c r="V66" s="1202"/>
      <c r="W66" s="300">
        <v>4</v>
      </c>
      <c r="X66" s="293"/>
      <c r="Y66" s="293">
        <v>7</v>
      </c>
      <c r="Z66" s="293"/>
      <c r="AA66" s="293"/>
      <c r="AB66" s="293">
        <v>1</v>
      </c>
      <c r="AC66" s="294">
        <v>4</v>
      </c>
      <c r="AD66" s="292">
        <v>4</v>
      </c>
      <c r="AE66" s="293"/>
      <c r="AF66" s="293">
        <v>7</v>
      </c>
      <c r="AG66" s="293"/>
      <c r="AH66" s="293"/>
      <c r="AI66" s="293">
        <v>1</v>
      </c>
      <c r="AJ66" s="294">
        <v>4</v>
      </c>
      <c r="AK66" s="292">
        <v>4</v>
      </c>
      <c r="AL66" s="293"/>
      <c r="AM66" s="293">
        <v>7</v>
      </c>
      <c r="AN66" s="293">
        <v>2</v>
      </c>
      <c r="AO66" s="293"/>
      <c r="AP66" s="293">
        <v>1</v>
      </c>
      <c r="AQ66" s="294">
        <v>4</v>
      </c>
      <c r="AR66" s="300">
        <v>4</v>
      </c>
      <c r="AS66" s="293"/>
      <c r="AT66" s="293">
        <v>7</v>
      </c>
      <c r="AU66" s="293"/>
      <c r="AV66" s="293"/>
      <c r="AW66" s="293"/>
      <c r="AX66" s="294"/>
      <c r="AY66" s="1191">
        <f t="shared" si="9"/>
        <v>61</v>
      </c>
      <c r="AZ66" s="1107"/>
      <c r="BA66" s="1107"/>
      <c r="BB66" s="1108">
        <f>AY66/4</f>
        <v>15.25</v>
      </c>
      <c r="BC66" s="1108"/>
      <c r="BD66" s="1052"/>
      <c r="BE66" s="1189"/>
      <c r="BF66" s="1189"/>
      <c r="BG66" s="1189"/>
      <c r="BH66" s="1189"/>
      <c r="BI66" s="1189"/>
      <c r="BJ66" s="1189"/>
      <c r="BK66" s="1130"/>
      <c r="BL66" s="1130"/>
      <c r="BM66" s="1130"/>
      <c r="BN66" s="1131"/>
    </row>
    <row r="67" spans="2:66" ht="21" customHeight="1">
      <c r="B67" s="1035"/>
      <c r="C67" s="1035"/>
      <c r="D67" s="1072" t="s">
        <v>319</v>
      </c>
      <c r="E67" s="1073"/>
      <c r="F67" s="1073"/>
      <c r="G67" s="1073"/>
      <c r="H67" s="1073"/>
      <c r="I67" s="1073"/>
      <c r="J67" s="1073"/>
      <c r="K67" s="1073"/>
      <c r="L67" s="1073"/>
      <c r="M67" s="1073"/>
      <c r="N67" s="1073"/>
      <c r="O67" s="1073"/>
      <c r="P67" s="1201"/>
      <c r="Q67" s="1201"/>
      <c r="R67" s="1201"/>
      <c r="S67" s="1201"/>
      <c r="T67" s="1201"/>
      <c r="U67" s="1201"/>
      <c r="V67" s="1202"/>
      <c r="W67" s="320"/>
      <c r="X67" s="306">
        <v>7</v>
      </c>
      <c r="Y67" s="306">
        <v>7</v>
      </c>
      <c r="Z67" s="306"/>
      <c r="AA67" s="306">
        <v>7</v>
      </c>
      <c r="AB67" s="306">
        <v>7</v>
      </c>
      <c r="AC67" s="307"/>
      <c r="AD67" s="305"/>
      <c r="AE67" s="306">
        <v>7</v>
      </c>
      <c r="AF67" s="306">
        <v>7</v>
      </c>
      <c r="AG67" s="306"/>
      <c r="AH67" s="306">
        <v>7</v>
      </c>
      <c r="AI67" s="306">
        <v>7</v>
      </c>
      <c r="AJ67" s="307"/>
      <c r="AK67" s="305"/>
      <c r="AL67" s="306">
        <v>7</v>
      </c>
      <c r="AM67" s="306">
        <v>7</v>
      </c>
      <c r="AN67" s="306"/>
      <c r="AO67" s="306">
        <v>7</v>
      </c>
      <c r="AP67" s="306">
        <v>7</v>
      </c>
      <c r="AQ67" s="307"/>
      <c r="AR67" s="305"/>
      <c r="AS67" s="306">
        <v>7</v>
      </c>
      <c r="AT67" s="306"/>
      <c r="AU67" s="306"/>
      <c r="AV67" s="306">
        <v>7</v>
      </c>
      <c r="AW67" s="306"/>
      <c r="AX67" s="307">
        <v>7</v>
      </c>
      <c r="AY67" s="1191">
        <f t="shared" si="9"/>
        <v>105</v>
      </c>
      <c r="AZ67" s="1107"/>
      <c r="BA67" s="1107"/>
      <c r="BB67" s="1108">
        <f t="shared" ref="BB67:BB72" si="10">AY67/4</f>
        <v>26.25</v>
      </c>
      <c r="BC67" s="1108"/>
      <c r="BD67" s="1052"/>
      <c r="BE67" s="1189"/>
      <c r="BF67" s="1189"/>
      <c r="BG67" s="1189"/>
      <c r="BH67" s="1189"/>
      <c r="BI67" s="1189"/>
      <c r="BJ67" s="1189"/>
      <c r="BK67" s="1130"/>
      <c r="BL67" s="1130"/>
      <c r="BM67" s="1130"/>
      <c r="BN67" s="1131"/>
    </row>
    <row r="68" spans="2:66" ht="21" customHeight="1">
      <c r="B68" s="1035"/>
      <c r="C68" s="1035"/>
      <c r="D68" s="1072" t="s">
        <v>320</v>
      </c>
      <c r="E68" s="1073"/>
      <c r="F68" s="1073"/>
      <c r="G68" s="1073"/>
      <c r="H68" s="1073"/>
      <c r="I68" s="1073"/>
      <c r="J68" s="1073"/>
      <c r="K68" s="1073"/>
      <c r="L68" s="1073"/>
      <c r="M68" s="1073"/>
      <c r="N68" s="1073"/>
      <c r="O68" s="1073"/>
      <c r="P68" s="1061"/>
      <c r="Q68" s="1062"/>
      <c r="R68" s="1062"/>
      <c r="S68" s="1062"/>
      <c r="T68" s="1062"/>
      <c r="U68" s="1062"/>
      <c r="V68" s="1063"/>
      <c r="W68" s="300"/>
      <c r="X68" s="293"/>
      <c r="Y68" s="293"/>
      <c r="Z68" s="306">
        <v>7</v>
      </c>
      <c r="AA68" s="306">
        <v>7</v>
      </c>
      <c r="AB68" s="293"/>
      <c r="AC68" s="294"/>
      <c r="AD68" s="292"/>
      <c r="AE68" s="293"/>
      <c r="AF68" s="293"/>
      <c r="AG68" s="306">
        <v>7</v>
      </c>
      <c r="AH68" s="306">
        <v>7</v>
      </c>
      <c r="AI68" s="293"/>
      <c r="AJ68" s="294"/>
      <c r="AK68" s="292"/>
      <c r="AL68" s="293"/>
      <c r="AM68" s="293"/>
      <c r="AN68" s="306">
        <v>7</v>
      </c>
      <c r="AO68" s="306">
        <v>7</v>
      </c>
      <c r="AP68" s="293"/>
      <c r="AQ68" s="294"/>
      <c r="AR68" s="300"/>
      <c r="AS68" s="293"/>
      <c r="AT68" s="293"/>
      <c r="AU68" s="306">
        <v>7</v>
      </c>
      <c r="AV68" s="293"/>
      <c r="AW68" s="293"/>
      <c r="AX68" s="294">
        <v>7</v>
      </c>
      <c r="AY68" s="1191">
        <f t="shared" si="9"/>
        <v>56</v>
      </c>
      <c r="AZ68" s="1107"/>
      <c r="BA68" s="1107"/>
      <c r="BB68" s="1108">
        <f t="shared" si="10"/>
        <v>14</v>
      </c>
      <c r="BC68" s="1108"/>
      <c r="BD68" s="1052"/>
      <c r="BE68" s="1189"/>
      <c r="BF68" s="1189"/>
      <c r="BG68" s="1189"/>
      <c r="BH68" s="1189"/>
      <c r="BI68" s="1189"/>
      <c r="BJ68" s="1189"/>
      <c r="BK68" s="1130"/>
      <c r="BL68" s="1130"/>
      <c r="BM68" s="1130"/>
      <c r="BN68" s="1131"/>
    </row>
    <row r="69" spans="2:66" ht="21" customHeight="1">
      <c r="B69" s="1035"/>
      <c r="C69" s="1035"/>
      <c r="D69" s="1072" t="s">
        <v>321</v>
      </c>
      <c r="E69" s="1073"/>
      <c r="F69" s="1073"/>
      <c r="G69" s="1073"/>
      <c r="H69" s="1073"/>
      <c r="I69" s="1073"/>
      <c r="J69" s="1073"/>
      <c r="K69" s="1073"/>
      <c r="L69" s="1073"/>
      <c r="M69" s="1073"/>
      <c r="N69" s="1073"/>
      <c r="O69" s="1073"/>
      <c r="P69" s="1201"/>
      <c r="Q69" s="1201"/>
      <c r="R69" s="1201"/>
      <c r="S69" s="1201"/>
      <c r="T69" s="1201"/>
      <c r="U69" s="1201"/>
      <c r="V69" s="1202"/>
      <c r="W69" s="320">
        <v>4</v>
      </c>
      <c r="X69" s="306">
        <v>7</v>
      </c>
      <c r="Y69" s="306">
        <v>7</v>
      </c>
      <c r="Z69" s="306"/>
      <c r="AA69" s="306">
        <v>7</v>
      </c>
      <c r="AB69" s="306">
        <v>7</v>
      </c>
      <c r="AC69" s="307"/>
      <c r="AD69" s="305"/>
      <c r="AE69" s="306">
        <v>7</v>
      </c>
      <c r="AF69" s="306"/>
      <c r="AG69" s="306"/>
      <c r="AH69" s="306">
        <v>7</v>
      </c>
      <c r="AI69" s="306">
        <v>7</v>
      </c>
      <c r="AJ69" s="307"/>
      <c r="AK69" s="305"/>
      <c r="AL69" s="306"/>
      <c r="AM69" s="306"/>
      <c r="AN69" s="306"/>
      <c r="AO69" s="306"/>
      <c r="AP69" s="306"/>
      <c r="AQ69" s="307"/>
      <c r="AR69" s="305"/>
      <c r="AS69" s="306">
        <v>7</v>
      </c>
      <c r="AT69" s="306"/>
      <c r="AU69" s="306"/>
      <c r="AV69" s="306">
        <v>7</v>
      </c>
      <c r="AW69" s="306"/>
      <c r="AX69" s="307">
        <v>7</v>
      </c>
      <c r="AY69" s="1191">
        <f t="shared" si="9"/>
        <v>74</v>
      </c>
      <c r="AZ69" s="1107"/>
      <c r="BA69" s="1107"/>
      <c r="BB69" s="1108">
        <f t="shared" si="10"/>
        <v>18.5</v>
      </c>
      <c r="BC69" s="1108"/>
      <c r="BD69" s="1052"/>
      <c r="BE69" s="1189"/>
      <c r="BF69" s="1189"/>
      <c r="BG69" s="1189"/>
      <c r="BH69" s="1189"/>
      <c r="BI69" s="1189"/>
      <c r="BJ69" s="1189"/>
      <c r="BK69" s="1130"/>
      <c r="BL69" s="1130"/>
      <c r="BM69" s="1130"/>
      <c r="BN69" s="1131"/>
    </row>
    <row r="70" spans="2:66" ht="21" customHeight="1">
      <c r="B70" s="1035"/>
      <c r="C70" s="1035"/>
      <c r="D70" s="1072"/>
      <c r="E70" s="1073"/>
      <c r="F70" s="1073"/>
      <c r="G70" s="1073"/>
      <c r="H70" s="1073"/>
      <c r="I70" s="1073"/>
      <c r="J70" s="1073"/>
      <c r="K70" s="1073"/>
      <c r="L70" s="1073"/>
      <c r="M70" s="1073"/>
      <c r="N70" s="1073"/>
      <c r="O70" s="1073"/>
      <c r="P70" s="1061"/>
      <c r="Q70" s="1062"/>
      <c r="R70" s="1062"/>
      <c r="S70" s="1062"/>
      <c r="T70" s="1062"/>
      <c r="U70" s="1062"/>
      <c r="V70" s="1063"/>
      <c r="W70" s="300"/>
      <c r="X70" s="293"/>
      <c r="Y70" s="293"/>
      <c r="Z70" s="293"/>
      <c r="AA70" s="293"/>
      <c r="AB70" s="293"/>
      <c r="AC70" s="321"/>
      <c r="AD70" s="292"/>
      <c r="AE70" s="293"/>
      <c r="AF70" s="293"/>
      <c r="AG70" s="293"/>
      <c r="AH70" s="293"/>
      <c r="AI70" s="293"/>
      <c r="AJ70" s="321"/>
      <c r="AK70" s="292"/>
      <c r="AL70" s="293"/>
      <c r="AM70" s="293"/>
      <c r="AN70" s="293"/>
      <c r="AO70" s="293"/>
      <c r="AP70" s="293"/>
      <c r="AQ70" s="321"/>
      <c r="AR70" s="292"/>
      <c r="AS70" s="293"/>
      <c r="AT70" s="293"/>
      <c r="AU70" s="293"/>
      <c r="AV70" s="293"/>
      <c r="AW70" s="293"/>
      <c r="AX70" s="321"/>
      <c r="AY70" s="1191">
        <f t="shared" si="9"/>
        <v>0</v>
      </c>
      <c r="AZ70" s="1107"/>
      <c r="BA70" s="1107"/>
      <c r="BB70" s="1108">
        <f t="shared" si="10"/>
        <v>0</v>
      </c>
      <c r="BC70" s="1108"/>
      <c r="BD70" s="1052"/>
      <c r="BE70" s="1189"/>
      <c r="BF70" s="1189"/>
      <c r="BG70" s="1189"/>
      <c r="BH70" s="1189"/>
      <c r="BI70" s="1189"/>
      <c r="BJ70" s="1189"/>
      <c r="BK70" s="1130"/>
      <c r="BL70" s="1130"/>
      <c r="BM70" s="1130"/>
      <c r="BN70" s="1131"/>
    </row>
    <row r="71" spans="2:66" ht="21" customHeight="1">
      <c r="B71" s="1035"/>
      <c r="C71" s="1035"/>
      <c r="D71" s="1072"/>
      <c r="E71" s="1073"/>
      <c r="F71" s="1073"/>
      <c r="G71" s="1073"/>
      <c r="H71" s="1073"/>
      <c r="I71" s="1073"/>
      <c r="J71" s="1073"/>
      <c r="K71" s="1073"/>
      <c r="L71" s="1073"/>
      <c r="M71" s="1073"/>
      <c r="N71" s="1073"/>
      <c r="O71" s="1073"/>
      <c r="P71" s="1061"/>
      <c r="Q71" s="1062"/>
      <c r="R71" s="1062"/>
      <c r="S71" s="1062"/>
      <c r="T71" s="1062"/>
      <c r="U71" s="1062"/>
      <c r="V71" s="1063"/>
      <c r="W71" s="300"/>
      <c r="X71" s="293"/>
      <c r="Y71" s="293"/>
      <c r="Z71" s="293"/>
      <c r="AA71" s="293"/>
      <c r="AB71" s="293"/>
      <c r="AC71" s="294"/>
      <c r="AD71" s="292"/>
      <c r="AE71" s="293"/>
      <c r="AF71" s="293"/>
      <c r="AG71" s="293"/>
      <c r="AH71" s="293"/>
      <c r="AI71" s="293"/>
      <c r="AJ71" s="294"/>
      <c r="AK71" s="292"/>
      <c r="AL71" s="293"/>
      <c r="AM71" s="293"/>
      <c r="AN71" s="293"/>
      <c r="AO71" s="293"/>
      <c r="AP71" s="293"/>
      <c r="AQ71" s="294"/>
      <c r="AR71" s="300"/>
      <c r="AS71" s="293"/>
      <c r="AT71" s="293"/>
      <c r="AU71" s="293"/>
      <c r="AV71" s="293"/>
      <c r="AW71" s="293"/>
      <c r="AX71" s="294"/>
      <c r="AY71" s="1191">
        <f t="shared" si="9"/>
        <v>0</v>
      </c>
      <c r="AZ71" s="1107"/>
      <c r="BA71" s="1107"/>
      <c r="BB71" s="1108">
        <f t="shared" si="10"/>
        <v>0</v>
      </c>
      <c r="BC71" s="1108"/>
      <c r="BD71" s="1052"/>
      <c r="BE71" s="1189"/>
      <c r="BF71" s="1189"/>
      <c r="BG71" s="1189"/>
      <c r="BH71" s="1189"/>
      <c r="BI71" s="1189"/>
      <c r="BJ71" s="1189"/>
      <c r="BK71" s="1130"/>
      <c r="BL71" s="1130"/>
      <c r="BM71" s="1130"/>
      <c r="BN71" s="1131"/>
    </row>
    <row r="72" spans="2:66" ht="21" customHeight="1" thickBot="1">
      <c r="B72" s="1035"/>
      <c r="C72" s="1035"/>
      <c r="D72" s="1207"/>
      <c r="E72" s="1168"/>
      <c r="F72" s="1168"/>
      <c r="G72" s="1168"/>
      <c r="H72" s="1168"/>
      <c r="I72" s="1168"/>
      <c r="J72" s="1168"/>
      <c r="K72" s="1168"/>
      <c r="L72" s="1168"/>
      <c r="M72" s="1168"/>
      <c r="N72" s="1168"/>
      <c r="O72" s="1168"/>
      <c r="P72" s="1169"/>
      <c r="Q72" s="1170"/>
      <c r="R72" s="1170"/>
      <c r="S72" s="1170"/>
      <c r="T72" s="1170"/>
      <c r="U72" s="1170"/>
      <c r="V72" s="1171"/>
      <c r="W72" s="304"/>
      <c r="X72" s="302"/>
      <c r="Y72" s="302"/>
      <c r="Z72" s="302"/>
      <c r="AA72" s="302"/>
      <c r="AB72" s="302"/>
      <c r="AC72" s="303"/>
      <c r="AD72" s="301"/>
      <c r="AE72" s="302"/>
      <c r="AF72" s="302"/>
      <c r="AG72" s="302"/>
      <c r="AH72" s="302"/>
      <c r="AI72" s="302"/>
      <c r="AJ72" s="303"/>
      <c r="AK72" s="301"/>
      <c r="AL72" s="302"/>
      <c r="AM72" s="302"/>
      <c r="AN72" s="302"/>
      <c r="AO72" s="302"/>
      <c r="AP72" s="302"/>
      <c r="AQ72" s="303"/>
      <c r="AR72" s="304"/>
      <c r="AS72" s="302"/>
      <c r="AT72" s="302"/>
      <c r="AU72" s="302"/>
      <c r="AV72" s="302"/>
      <c r="AW72" s="302"/>
      <c r="AX72" s="303"/>
      <c r="AY72" s="1208">
        <f t="shared" si="9"/>
        <v>0</v>
      </c>
      <c r="AZ72" s="1172"/>
      <c r="BA72" s="1172"/>
      <c r="BB72" s="1173">
        <f t="shared" si="10"/>
        <v>0</v>
      </c>
      <c r="BC72" s="1173"/>
      <c r="BD72" s="1066"/>
      <c r="BE72" s="1190"/>
      <c r="BF72" s="1190"/>
      <c r="BG72" s="1190"/>
      <c r="BH72" s="1190"/>
      <c r="BI72" s="1190"/>
      <c r="BJ72" s="1190"/>
      <c r="BK72" s="1161"/>
      <c r="BL72" s="1161"/>
      <c r="BM72" s="1161"/>
      <c r="BN72" s="1162"/>
    </row>
    <row r="73" spans="2:66" ht="21" customHeight="1" thickBot="1">
      <c r="B73" s="1035"/>
      <c r="C73" s="1149" t="s">
        <v>306</v>
      </c>
      <c r="D73" s="1150"/>
      <c r="E73" s="1150"/>
      <c r="F73" s="1150"/>
      <c r="G73" s="1150"/>
      <c r="H73" s="1150"/>
      <c r="I73" s="1150"/>
      <c r="J73" s="1150"/>
      <c r="K73" s="1150"/>
      <c r="L73" s="1150"/>
      <c r="M73" s="1150"/>
      <c r="N73" s="1150"/>
      <c r="O73" s="1150"/>
      <c r="P73" s="1150"/>
      <c r="Q73" s="1150"/>
      <c r="R73" s="1150"/>
      <c r="S73" s="1150"/>
      <c r="T73" s="1150"/>
      <c r="U73" s="1150"/>
      <c r="V73" s="1151"/>
      <c r="W73" s="308">
        <f t="shared" ref="W73:AX73" si="11">SUM(W65:W72)</f>
        <v>8</v>
      </c>
      <c r="X73" s="309">
        <f t="shared" si="11"/>
        <v>21</v>
      </c>
      <c r="Y73" s="309">
        <f t="shared" si="11"/>
        <v>28</v>
      </c>
      <c r="Z73" s="309">
        <f t="shared" si="11"/>
        <v>7</v>
      </c>
      <c r="AA73" s="309">
        <f t="shared" si="11"/>
        <v>28</v>
      </c>
      <c r="AB73" s="309">
        <f t="shared" si="11"/>
        <v>22</v>
      </c>
      <c r="AC73" s="310">
        <f t="shared" si="11"/>
        <v>4</v>
      </c>
      <c r="AD73" s="308">
        <f t="shared" si="11"/>
        <v>4</v>
      </c>
      <c r="AE73" s="309">
        <f t="shared" si="11"/>
        <v>21</v>
      </c>
      <c r="AF73" s="309">
        <f t="shared" si="11"/>
        <v>21</v>
      </c>
      <c r="AG73" s="309">
        <f t="shared" si="11"/>
        <v>7</v>
      </c>
      <c r="AH73" s="309">
        <f t="shared" si="11"/>
        <v>28</v>
      </c>
      <c r="AI73" s="309">
        <f t="shared" si="11"/>
        <v>22</v>
      </c>
      <c r="AJ73" s="310">
        <f t="shared" si="11"/>
        <v>4</v>
      </c>
      <c r="AK73" s="308">
        <f t="shared" si="11"/>
        <v>4</v>
      </c>
      <c r="AL73" s="309">
        <f t="shared" si="11"/>
        <v>14</v>
      </c>
      <c r="AM73" s="309">
        <f t="shared" si="11"/>
        <v>21</v>
      </c>
      <c r="AN73" s="309">
        <f t="shared" si="11"/>
        <v>9</v>
      </c>
      <c r="AO73" s="309">
        <f t="shared" si="11"/>
        <v>21</v>
      </c>
      <c r="AP73" s="309">
        <f t="shared" si="11"/>
        <v>15</v>
      </c>
      <c r="AQ73" s="310">
        <f t="shared" si="11"/>
        <v>4</v>
      </c>
      <c r="AR73" s="308">
        <f t="shared" si="11"/>
        <v>4</v>
      </c>
      <c r="AS73" s="309">
        <f t="shared" si="11"/>
        <v>21</v>
      </c>
      <c r="AT73" s="309">
        <f t="shared" si="11"/>
        <v>14</v>
      </c>
      <c r="AU73" s="309">
        <f t="shared" si="11"/>
        <v>7</v>
      </c>
      <c r="AV73" s="309">
        <f t="shared" si="11"/>
        <v>21</v>
      </c>
      <c r="AW73" s="309">
        <f t="shared" si="11"/>
        <v>0</v>
      </c>
      <c r="AX73" s="310">
        <f t="shared" si="11"/>
        <v>21</v>
      </c>
      <c r="AY73" s="1192">
        <f>SUM(AY65:BA72)</f>
        <v>401</v>
      </c>
      <c r="AZ73" s="1193"/>
      <c r="BA73" s="1193"/>
      <c r="BB73" s="1194">
        <f>SUM($BB$65:$BD$72)</f>
        <v>100.25</v>
      </c>
      <c r="BC73" s="1194"/>
      <c r="BD73" s="1195"/>
      <c r="BE73" s="1196">
        <f>SUM(BE65)</f>
        <v>2.5</v>
      </c>
      <c r="BF73" s="1197"/>
      <c r="BG73" s="1197"/>
      <c r="BH73" s="1197"/>
      <c r="BI73" s="1197"/>
      <c r="BJ73" s="1198"/>
      <c r="BK73" s="1203"/>
      <c r="BL73" s="1203"/>
      <c r="BM73" s="1203"/>
      <c r="BN73" s="1204"/>
    </row>
    <row r="74" spans="2:66" ht="21" customHeight="1" thickBot="1">
      <c r="B74" s="314" t="s">
        <v>308</v>
      </c>
      <c r="C74" s="315"/>
      <c r="D74" s="316"/>
      <c r="E74" s="317"/>
      <c r="F74" s="317"/>
      <c r="G74" s="317"/>
      <c r="H74" s="317"/>
      <c r="I74" s="317"/>
      <c r="J74" s="317"/>
      <c r="K74" s="317"/>
      <c r="L74" s="317"/>
      <c r="M74" s="317"/>
      <c r="N74" s="317"/>
      <c r="O74" s="317"/>
      <c r="P74" s="317"/>
      <c r="Q74" s="317"/>
      <c r="R74" s="317"/>
      <c r="S74" s="317"/>
      <c r="T74" s="317"/>
      <c r="U74" s="317"/>
      <c r="V74" s="317"/>
      <c r="W74" s="271"/>
      <c r="X74" s="271"/>
      <c r="Y74" s="271"/>
      <c r="Z74" s="271"/>
      <c r="AA74" s="271"/>
      <c r="AB74" s="271"/>
      <c r="AC74" s="271"/>
      <c r="AD74" s="271"/>
      <c r="AE74" s="271"/>
      <c r="AF74" s="271"/>
      <c r="AG74" s="271"/>
      <c r="AH74" s="271"/>
      <c r="AI74" s="271"/>
      <c r="AJ74" s="271"/>
      <c r="AK74" s="271"/>
      <c r="AL74" s="271"/>
      <c r="AM74" s="271"/>
      <c r="AN74" s="271"/>
      <c r="AO74" s="271"/>
      <c r="AP74" s="271"/>
      <c r="AQ74" s="271"/>
      <c r="AR74" s="271"/>
      <c r="AS74" s="271"/>
      <c r="AT74" s="271"/>
      <c r="AU74" s="271"/>
      <c r="AV74" s="271"/>
      <c r="AW74" s="271"/>
      <c r="AX74" s="318"/>
      <c r="AY74" s="1205">
        <v>40</v>
      </c>
      <c r="AZ74" s="1043"/>
      <c r="BA74" s="1043"/>
      <c r="BB74" s="1043"/>
      <c r="BC74" s="1043"/>
      <c r="BD74" s="1043"/>
      <c r="BE74" s="1043"/>
      <c r="BF74" s="1043"/>
      <c r="BG74" s="1043"/>
      <c r="BH74" s="1043"/>
      <c r="BI74" s="1043"/>
      <c r="BJ74" s="1043"/>
      <c r="BK74" s="1043"/>
      <c r="BL74" s="1043"/>
      <c r="BM74" s="1043"/>
      <c r="BN74" s="1206"/>
    </row>
    <row r="75" spans="2:66" ht="21" customHeight="1">
      <c r="B75" s="1" t="s">
        <v>310</v>
      </c>
    </row>
    <row r="76" spans="2:66" ht="21" customHeight="1">
      <c r="B76" s="1" t="s">
        <v>311</v>
      </c>
      <c r="G76" s="1"/>
    </row>
    <row r="77" spans="2:66" ht="21" customHeight="1">
      <c r="G77" s="1"/>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5"/>
  <conditionalFormatting sqref="C31:N31 C25:H26 AC25:AF26 CA25:CD26 I25:L29 Y25:AB29 AG25:AG29 C27:D27 T27 M27:M28 Q27:S28 BV27:BV28 T28:X28 C28:H29 M29:X29 AC29:AF29 BV29:BY29 CA29:CD29 C30:AG30 AG31">
    <cfRule type="expression" dxfId="40" priority="26">
      <formula>COUNTA($D$7)&gt;=1</formula>
    </cfRule>
  </conditionalFormatting>
  <conditionalFormatting sqref="C24:AG24">
    <cfRule type="expression" dxfId="39" priority="32">
      <formula>COUNTA($D$7)&gt;=1</formula>
    </cfRule>
  </conditionalFormatting>
  <conditionalFormatting sqref="C32:AG33">
    <cfRule type="expression" dxfId="38" priority="28">
      <formula>COUNTA($D$7)&gt;=1</formula>
    </cfRule>
  </conditionalFormatting>
  <conditionalFormatting sqref="D5:D7 E16:E17">
    <cfRule type="expression" dxfId="37" priority="41">
      <formula>IF($E$9:$F$9="〇",TRUE,FALSE)</formula>
    </cfRule>
  </conditionalFormatting>
  <conditionalFormatting sqref="D5:D7">
    <cfRule type="expression" dxfId="36" priority="40">
      <formula>IF($E$10:$F$11="〇",TRUE,FALSE)</formula>
    </cfRule>
  </conditionalFormatting>
  <conditionalFormatting sqref="D10">
    <cfRule type="expression" dxfId="35" priority="39">
      <formula>IF($E$9:$F$9="〇",TRUE,FALSE)</formula>
    </cfRule>
  </conditionalFormatting>
  <conditionalFormatting sqref="D12:E12 D13:D14">
    <cfRule type="expression" dxfId="34" priority="38">
      <formula>IF($E$10:$F$11="〇",TRUE,FALSE)</formula>
    </cfRule>
    <cfRule type="expression" dxfId="33" priority="37">
      <formula>IF($E$9:$F$9="〇",TRUE,FALSE)</formula>
    </cfRule>
  </conditionalFormatting>
  <conditionalFormatting sqref="M25:X26">
    <cfRule type="expression" dxfId="32" priority="7">
      <formula>COUNTA($D$7)&gt;=1</formula>
    </cfRule>
  </conditionalFormatting>
  <conditionalFormatting sqref="N31:P31">
    <cfRule type="beginsWith" dxfId="31" priority="15" operator="beginsWith" text="可">
      <formula>LEFT(N31,LEN("可"))="可"</formula>
    </cfRule>
    <cfRule type="containsText" dxfId="30" priority="16" operator="containsText" text="不可">
      <formula>NOT(ISERROR(SEARCH("不可",N31)))</formula>
    </cfRule>
  </conditionalFormatting>
  <conditionalFormatting sqref="Q31:AD31">
    <cfRule type="expression" dxfId="29" priority="25">
      <formula>COUNTA($D$7)&gt;=1</formula>
    </cfRule>
  </conditionalFormatting>
  <conditionalFormatting sqref="AC27:AC28">
    <cfRule type="expression" dxfId="28" priority="5">
      <formula>COUNTA($D$7)&gt;=1</formula>
    </cfRule>
  </conditionalFormatting>
  <conditionalFormatting sqref="AD31:AF31">
    <cfRule type="beginsWith" dxfId="27" priority="13" operator="beginsWith" text="可">
      <formula>LEFT(AD31,LEN("可"))="可"</formula>
    </cfRule>
    <cfRule type="containsText" dxfId="26" priority="14" operator="containsText" text="不可">
      <formula>NOT(ISERROR(SEARCH("不可",AD31)))</formula>
    </cfRule>
  </conditionalFormatting>
  <conditionalFormatting sqref="AE15">
    <cfRule type="expression" dxfId="25" priority="36">
      <formula>COUNTA($D$5,$D$6)&gt;=1</formula>
    </cfRule>
  </conditionalFormatting>
  <conditionalFormatting sqref="AE14:AN14">
    <cfRule type="expression" dxfId="24" priority="31">
      <formula>COUNTA($D$7)&gt;=1</formula>
    </cfRule>
  </conditionalFormatting>
  <conditionalFormatting sqref="AE16:AN16">
    <cfRule type="expression" dxfId="23" priority="35">
      <formula>COUNTA($D$6)&gt;=1</formula>
    </cfRule>
  </conditionalFormatting>
  <conditionalFormatting sqref="AI15:AN15">
    <cfRule type="expression" dxfId="22" priority="42">
      <formula>COUNTA($D$5,$D$6)&gt;=1</formula>
    </cfRule>
  </conditionalFormatting>
  <conditionalFormatting sqref="AI31:AT31">
    <cfRule type="expression" dxfId="21" priority="24">
      <formula>COUNTA($D$5:$D$6)&gt;=1</formula>
    </cfRule>
  </conditionalFormatting>
  <conditionalFormatting sqref="AI24:BM30">
    <cfRule type="expression" dxfId="20" priority="1">
      <formula>COUNTA($D$5:$D$6)&gt;=1</formula>
    </cfRule>
  </conditionalFormatting>
  <conditionalFormatting sqref="AI32:BM32">
    <cfRule type="expression" dxfId="19" priority="27">
      <formula>COUNTA($D$5:$D$6)&gt;=1</formula>
    </cfRule>
  </conditionalFormatting>
  <conditionalFormatting sqref="AT31:AV31">
    <cfRule type="containsText" dxfId="18" priority="12" operator="containsText" text="不可">
      <formula>NOT(ISERROR(SEARCH("不可",AT31)))</formula>
    </cfRule>
    <cfRule type="beginsWith" dxfId="17" priority="10" operator="beginsWith" text="可">
      <formula>LEFT(AT31,LEN("可"))="可"</formula>
    </cfRule>
  </conditionalFormatting>
  <conditionalFormatting sqref="AV14:BE14">
    <cfRule type="expression" dxfId="16" priority="17">
      <formula>COUNTA($D$7)&gt;=1</formula>
    </cfRule>
  </conditionalFormatting>
  <conditionalFormatting sqref="AV15:BE15">
    <cfRule type="expression" dxfId="15" priority="18">
      <formula>COUNTA($D$5,$D$6)&gt;=1</formula>
    </cfRule>
  </conditionalFormatting>
  <conditionalFormatting sqref="AV16:BE16">
    <cfRule type="expression" dxfId="14" priority="19">
      <formula>COUNTA($D$6)&gt;=1</formula>
    </cfRule>
  </conditionalFormatting>
  <conditionalFormatting sqref="AW31:BJ31">
    <cfRule type="expression" dxfId="13" priority="23">
      <formula>COUNTA($D$5:$D$6)&gt;=1</formula>
    </cfRule>
  </conditionalFormatting>
  <conditionalFormatting sqref="BJ31:BL31">
    <cfRule type="containsText" dxfId="12" priority="11" operator="containsText" text="不可">
      <formula>NOT(ISERROR(SEARCH("不可",BJ31)))</formula>
    </cfRule>
    <cfRule type="beginsWith" dxfId="11" priority="9" operator="beginsWith" text="可">
      <formula>LEFT(BJ31,LEN("可"))="可"</formula>
    </cfRule>
  </conditionalFormatting>
  <conditionalFormatting sqref="BM31">
    <cfRule type="expression" dxfId="10" priority="29">
      <formula>COUNTA($D$5:$D$6)&gt;=1</formula>
    </cfRule>
  </conditionalFormatting>
  <conditionalFormatting sqref="BM14:BS14">
    <cfRule type="expression" dxfId="9" priority="30">
      <formula>COUNTA($D$7)&gt;=1</formula>
    </cfRule>
  </conditionalFormatting>
  <conditionalFormatting sqref="BV25:BY26">
    <cfRule type="expression" dxfId="8" priority="8">
      <formula>COUNTA($D$7)&gt;=1</formula>
    </cfRule>
  </conditionalFormatting>
  <conditionalFormatting sqref="CA27:CA28">
    <cfRule type="expression" dxfId="7" priority="6">
      <formula>COUNTA($D$7)&gt;=1</formula>
    </cfRule>
  </conditionalFormatting>
  <conditionalFormatting sqref="CB9:CK9">
    <cfRule type="expression" dxfId="6" priority="20">
      <formula>COUNTA($D$7)&gt;=1</formula>
    </cfRule>
  </conditionalFormatting>
  <conditionalFormatting sqref="CB10:CK10">
    <cfRule type="expression" dxfId="5" priority="21">
      <formula>COUNTA($D$5,$D$6)&gt;=1</formula>
    </cfRule>
  </conditionalFormatting>
  <conditionalFormatting sqref="CB11:CK11">
    <cfRule type="expression" dxfId="4" priority="22">
      <formula>COUNTA($D$6)&gt;=1</formula>
    </cfRule>
  </conditionalFormatting>
  <conditionalFormatting sqref="CF25:CI29">
    <cfRule type="expression" dxfId="3" priority="4">
      <formula>COUNTA($D$5:$D$6)&gt;=1</formula>
    </cfRule>
  </conditionalFormatting>
  <conditionalFormatting sqref="CK25:CN29">
    <cfRule type="expression" dxfId="2" priority="2">
      <formula>COUNTA($D$5:$D$6)&gt;=1</formula>
    </cfRule>
  </conditionalFormatting>
  <conditionalFormatting sqref="CP42:CR43">
    <cfRule type="expression" dxfId="1" priority="34">
      <formula>COUNTA($AN$8)&gt;=1</formula>
    </cfRule>
  </conditionalFormatting>
  <conditionalFormatting sqref="CP44:CR45">
    <cfRule type="expression" dxfId="0" priority="33">
      <formula>COUNTA($AN$6:$AP$7)&gt;=1</formula>
    </cfRule>
  </conditionalFormatting>
  <dataValidations count="2">
    <dataValidation type="list" allowBlank="1" showInputMessage="1" showErrorMessage="1" sqref="E16:E17 D10" xr:uid="{00000000-0002-0000-0B00-000000000000}">
      <formula1>$X$1:$X$2</formula1>
    </dataValidation>
    <dataValidation type="list" allowBlank="1" showInputMessage="1" showErrorMessage="1" sqref="E12 D5:D7 D12:D14" xr:uid="{00000000-0002-0000-0B00-000001000000}">
      <formula1>$W$1:$W$2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Y45"/>
  <sheetViews>
    <sheetView view="pageBreakPreview" topLeftCell="I2" zoomScale="115" zoomScaleNormal="115" zoomScaleSheetLayoutView="115" workbookViewId="0">
      <selection activeCell="AO9" sqref="AO9"/>
    </sheetView>
  </sheetViews>
  <sheetFormatPr defaultColWidth="8.875" defaultRowHeight="12"/>
  <cols>
    <col min="1" max="2" width="1.75" style="83" hidden="1" customWidth="1"/>
    <col min="3" max="18" width="1.75" style="83" customWidth="1"/>
    <col min="19" max="72" width="2.25" style="83" customWidth="1"/>
    <col min="73" max="83" width="1.75" style="83" customWidth="1"/>
    <col min="84" max="107" width="1.875" style="83" customWidth="1"/>
    <col min="108" max="16384" width="8.875" style="83"/>
  </cols>
  <sheetData>
    <row r="1" spans="1:103" ht="54" customHeight="1">
      <c r="A1" s="82"/>
      <c r="C1" s="82" t="s">
        <v>325</v>
      </c>
    </row>
    <row r="2" spans="1:103" ht="13.9" customHeight="1">
      <c r="BE2" s="322"/>
      <c r="BF2" s="322"/>
      <c r="BG2" s="322"/>
      <c r="BH2" s="322"/>
      <c r="BI2" s="322"/>
      <c r="BJ2" s="322"/>
      <c r="BK2" s="322"/>
      <c r="BL2" s="82"/>
      <c r="BM2" s="82"/>
      <c r="BN2" s="82"/>
      <c r="BO2" s="810" t="s">
        <v>114</v>
      </c>
      <c r="BP2" s="810"/>
      <c r="BQ2" s="810"/>
      <c r="BR2" s="814"/>
      <c r="BS2" s="814"/>
      <c r="BT2" s="810" t="s">
        <v>115</v>
      </c>
      <c r="BU2" s="810"/>
      <c r="BV2" s="814"/>
      <c r="BW2" s="814"/>
      <c r="BX2" s="810" t="s">
        <v>116</v>
      </c>
      <c r="BY2" s="810"/>
      <c r="BZ2" s="814"/>
      <c r="CA2" s="814"/>
      <c r="CB2" s="810" t="s">
        <v>117</v>
      </c>
      <c r="CC2" s="810"/>
    </row>
    <row r="3" spans="1:103" ht="13.9" customHeight="1">
      <c r="CJ3" s="231"/>
    </row>
    <row r="4" spans="1:103" ht="13.9" customHeight="1">
      <c r="T4" s="83" t="s">
        <v>118</v>
      </c>
    </row>
    <row r="5" spans="1:103" ht="13.9" customHeight="1">
      <c r="BY5" s="86" t="str">
        <f>IF(COUNTIF(BY1:CA3,"○")&gt;1,"いずれか１つを選択してください。","")</f>
        <v/>
      </c>
    </row>
    <row r="6" spans="1:103" ht="13.9" customHeight="1">
      <c r="E6" s="83" t="s">
        <v>119</v>
      </c>
      <c r="AX6" s="83" t="s">
        <v>120</v>
      </c>
      <c r="CH6" s="87"/>
      <c r="CJ6" s="231"/>
    </row>
    <row r="7" spans="1:103" ht="13.9" customHeight="1">
      <c r="G7" s="811" t="s">
        <v>121</v>
      </c>
      <c r="H7" s="811"/>
      <c r="I7" s="811"/>
      <c r="J7" s="811"/>
      <c r="K7" s="811"/>
      <c r="L7" s="811"/>
      <c r="M7" s="811"/>
      <c r="N7" s="811"/>
      <c r="O7" s="1214"/>
      <c r="P7" s="1215"/>
      <c r="Q7" s="1215"/>
      <c r="R7" s="1215"/>
      <c r="S7" s="1215"/>
      <c r="T7" s="1215"/>
      <c r="U7" s="1215"/>
      <c r="V7" s="1215"/>
      <c r="W7" s="1215"/>
      <c r="X7" s="1215"/>
      <c r="Y7" s="1215"/>
      <c r="Z7" s="1215"/>
      <c r="AA7" s="1215"/>
      <c r="AB7" s="1215"/>
      <c r="AC7" s="1215"/>
      <c r="AD7" s="1215"/>
      <c r="AE7" s="1215"/>
      <c r="AF7" s="1215"/>
      <c r="AG7" s="1215"/>
      <c r="AH7" s="1215"/>
      <c r="AI7" s="1215"/>
      <c r="AJ7" s="1216"/>
      <c r="AK7" s="84"/>
      <c r="AL7" s="84"/>
      <c r="AM7" s="84"/>
      <c r="AN7" s="84"/>
      <c r="AO7" s="84"/>
      <c r="AP7" s="84"/>
      <c r="AQ7" s="84"/>
      <c r="AR7" s="84"/>
      <c r="AS7" s="84"/>
      <c r="AZ7" s="1213"/>
      <c r="BA7" s="1213"/>
      <c r="BB7" s="1213"/>
      <c r="BC7" s="811" t="s">
        <v>122</v>
      </c>
      <c r="BD7" s="811"/>
      <c r="BE7" s="811"/>
      <c r="BF7" s="811"/>
      <c r="BG7" s="811"/>
      <c r="BH7" s="811"/>
      <c r="BI7" s="811"/>
      <c r="BJ7" s="811"/>
      <c r="BK7" s="811"/>
      <c r="BL7" s="811"/>
      <c r="BM7" s="811"/>
      <c r="BN7" s="811"/>
      <c r="CH7" s="87"/>
      <c r="CJ7" s="82"/>
    </row>
    <row r="8" spans="1:103" ht="13.9" customHeight="1">
      <c r="G8" s="811" t="s">
        <v>123</v>
      </c>
      <c r="H8" s="811"/>
      <c r="I8" s="811"/>
      <c r="J8" s="811"/>
      <c r="K8" s="811"/>
      <c r="L8" s="811"/>
      <c r="M8" s="811"/>
      <c r="N8" s="811"/>
      <c r="O8" s="1214"/>
      <c r="P8" s="1215"/>
      <c r="Q8" s="1215"/>
      <c r="R8" s="1215"/>
      <c r="S8" s="1215"/>
      <c r="T8" s="1215"/>
      <c r="U8" s="1215"/>
      <c r="V8" s="1215"/>
      <c r="W8" s="1215"/>
      <c r="X8" s="1215"/>
      <c r="Y8" s="1215"/>
      <c r="Z8" s="1215"/>
      <c r="AA8" s="1215"/>
      <c r="AB8" s="1215"/>
      <c r="AC8" s="1215"/>
      <c r="AD8" s="1215"/>
      <c r="AE8" s="1215"/>
      <c r="AF8" s="1215"/>
      <c r="AG8" s="1215"/>
      <c r="AH8" s="1215"/>
      <c r="AI8" s="1215"/>
      <c r="AJ8" s="1216"/>
      <c r="AK8" s="84"/>
      <c r="AL8" s="84"/>
      <c r="AM8" s="84"/>
      <c r="AN8" s="84"/>
      <c r="AO8" s="84"/>
      <c r="AP8" s="84"/>
      <c r="AQ8" s="84"/>
      <c r="AR8" s="84"/>
      <c r="AS8" s="84"/>
      <c r="AZ8" s="1213"/>
      <c r="BA8" s="1213"/>
      <c r="BB8" s="1213"/>
      <c r="BC8" s="811" t="s">
        <v>124</v>
      </c>
      <c r="BD8" s="811"/>
      <c r="BE8" s="811"/>
      <c r="BF8" s="811"/>
      <c r="BG8" s="811"/>
      <c r="BH8" s="811"/>
      <c r="BI8" s="811"/>
      <c r="BJ8" s="811"/>
      <c r="BK8" s="811"/>
      <c r="BL8" s="811"/>
      <c r="BM8" s="811"/>
      <c r="BN8" s="811"/>
      <c r="BO8" s="322"/>
      <c r="BP8" s="322"/>
      <c r="BQ8" s="322"/>
      <c r="BR8" s="82"/>
      <c r="BS8" s="82"/>
      <c r="BT8" s="82"/>
      <c r="BU8" s="82"/>
      <c r="BV8" s="82"/>
      <c r="BW8" s="82"/>
      <c r="BX8" s="82"/>
      <c r="BY8" s="82"/>
      <c r="BZ8" s="82"/>
      <c r="CA8" s="82"/>
      <c r="CB8" s="82"/>
      <c r="CC8" s="82"/>
      <c r="CH8" s="87"/>
      <c r="CJ8" s="82"/>
    </row>
    <row r="9" spans="1:103" ht="13.9" customHeight="1">
      <c r="G9" s="811" t="s">
        <v>125</v>
      </c>
      <c r="H9" s="811"/>
      <c r="I9" s="811"/>
      <c r="J9" s="811"/>
      <c r="K9" s="811"/>
      <c r="L9" s="811"/>
      <c r="M9" s="811"/>
      <c r="N9" s="811"/>
      <c r="O9" s="1209"/>
      <c r="P9" s="1209"/>
      <c r="Q9" s="1209"/>
      <c r="R9" s="1209"/>
      <c r="S9" s="1209"/>
      <c r="T9" s="1209"/>
      <c r="U9" s="1209"/>
      <c r="V9" s="1209"/>
      <c r="W9" s="1209"/>
      <c r="X9" s="1209"/>
      <c r="Y9" s="1209"/>
      <c r="Z9" s="1209"/>
      <c r="AA9" s="1209"/>
      <c r="AB9" s="1209"/>
      <c r="AC9" s="822" t="s">
        <v>126</v>
      </c>
      <c r="AD9" s="820"/>
      <c r="AE9" s="820"/>
      <c r="AF9" s="821"/>
      <c r="AG9" s="1210"/>
      <c r="AH9" s="1211"/>
      <c r="AI9" s="1211"/>
      <c r="AJ9" s="1212"/>
      <c r="AK9" s="84"/>
      <c r="AL9" s="84"/>
      <c r="AM9" s="84"/>
      <c r="AN9" s="84"/>
      <c r="AO9" s="84"/>
      <c r="AP9" s="84"/>
      <c r="AQ9" s="84"/>
      <c r="AR9" s="84"/>
      <c r="AS9" s="84"/>
      <c r="AZ9" s="1213"/>
      <c r="BA9" s="1213"/>
      <c r="BB9" s="1213"/>
      <c r="BC9" s="811" t="s">
        <v>326</v>
      </c>
      <c r="BD9" s="811"/>
      <c r="BE9" s="811"/>
      <c r="BF9" s="811"/>
      <c r="BG9" s="811"/>
      <c r="BH9" s="811"/>
      <c r="BI9" s="811"/>
      <c r="BJ9" s="811"/>
      <c r="BK9" s="811"/>
      <c r="BL9" s="811"/>
      <c r="BM9" s="811"/>
      <c r="BN9" s="811"/>
      <c r="BO9" s="322"/>
      <c r="BP9" s="322"/>
      <c r="BQ9" s="322"/>
      <c r="BR9" s="82"/>
      <c r="BS9" s="82"/>
      <c r="BT9" s="82"/>
      <c r="BU9" s="82"/>
      <c r="BV9" s="82"/>
      <c r="BW9" s="82"/>
      <c r="BX9" s="82"/>
      <c r="BY9" s="82"/>
      <c r="BZ9" s="82"/>
      <c r="CA9" s="82"/>
      <c r="CB9" s="82"/>
      <c r="CC9" s="82"/>
      <c r="CJ9" s="82"/>
      <c r="CK9" s="82"/>
      <c r="CL9" s="82"/>
      <c r="CM9" s="82"/>
      <c r="CN9" s="89"/>
      <c r="CO9" s="89"/>
      <c r="CP9" s="89"/>
      <c r="CQ9" s="82"/>
      <c r="CR9" s="82"/>
      <c r="CS9" s="82"/>
      <c r="CT9" s="82"/>
      <c r="CU9" s="82"/>
      <c r="CV9" s="82"/>
      <c r="CW9" s="323"/>
      <c r="CX9" s="323"/>
      <c r="CY9" s="323"/>
    </row>
    <row r="10" spans="1:103" ht="13.9" customHeight="1">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Y10" s="84"/>
      <c r="AZ10" s="324" t="s">
        <v>128</v>
      </c>
      <c r="BA10" s="84"/>
      <c r="BB10" s="84"/>
      <c r="BC10" s="84"/>
      <c r="BD10" s="84"/>
      <c r="BE10" s="84"/>
      <c r="BF10" s="84"/>
      <c r="BG10" s="84"/>
      <c r="BH10" s="84"/>
      <c r="BI10" s="84"/>
      <c r="BJ10" s="84"/>
      <c r="BO10" s="322"/>
      <c r="BP10" s="322"/>
      <c r="BQ10" s="322"/>
      <c r="BR10" s="82"/>
      <c r="BS10" s="82"/>
      <c r="BT10" s="82"/>
      <c r="BU10" s="82"/>
      <c r="BV10" s="82"/>
      <c r="BW10" s="82"/>
      <c r="BX10" s="82"/>
      <c r="BY10" s="82"/>
      <c r="BZ10" s="82"/>
      <c r="CA10" s="82"/>
      <c r="CB10" s="82"/>
      <c r="CC10" s="82"/>
      <c r="CG10" s="84"/>
    </row>
    <row r="11" spans="1:103" ht="13.9" customHeight="1" thickBot="1">
      <c r="G11" s="86"/>
      <c r="AT11" s="87"/>
      <c r="BU11" s="84"/>
      <c r="BV11" s="84"/>
      <c r="BW11" s="84"/>
      <c r="BX11" s="84"/>
      <c r="BY11" s="84"/>
      <c r="BZ11" s="84"/>
      <c r="CA11" s="84"/>
    </row>
    <row r="12" spans="1:103" ht="13.9" customHeight="1" thickBot="1">
      <c r="E12" s="83" t="s">
        <v>327</v>
      </c>
      <c r="S12" s="1217" t="s">
        <v>328</v>
      </c>
      <c r="T12" s="1218"/>
      <c r="U12" s="1218"/>
      <c r="V12" s="1218"/>
      <c r="W12" s="1218"/>
      <c r="X12" s="1218"/>
      <c r="Y12" s="1218"/>
      <c r="Z12" s="1218"/>
      <c r="AA12" s="1218"/>
      <c r="AB12" s="1218"/>
      <c r="AC12" s="1218"/>
      <c r="AD12" s="1218"/>
      <c r="AE12" s="1218"/>
      <c r="AF12" s="1218"/>
      <c r="AG12" s="1218"/>
      <c r="AH12" s="1218"/>
      <c r="AI12" s="1218"/>
      <c r="AJ12" s="1218"/>
      <c r="AK12" s="1218"/>
      <c r="AL12" s="1218"/>
      <c r="AM12" s="1218"/>
      <c r="AN12" s="1218"/>
      <c r="AO12" s="1218"/>
      <c r="AP12" s="1218"/>
      <c r="AQ12" s="1218"/>
      <c r="AR12" s="1218"/>
      <c r="AS12" s="1218"/>
      <c r="AT12" s="1218"/>
      <c r="AU12" s="1218"/>
      <c r="AV12" s="1218"/>
      <c r="AW12" s="1218"/>
      <c r="AX12" s="1218"/>
      <c r="AY12" s="1218"/>
      <c r="AZ12" s="1218"/>
      <c r="BA12" s="1218"/>
      <c r="BB12" s="1218"/>
      <c r="BC12" s="1218"/>
      <c r="BD12" s="1218"/>
      <c r="BE12" s="1218"/>
      <c r="BF12" s="1218"/>
      <c r="BG12" s="1218"/>
      <c r="BH12" s="1218"/>
      <c r="BI12" s="1218"/>
      <c r="BJ12" s="1218"/>
      <c r="BK12" s="1218"/>
      <c r="BL12" s="1218"/>
      <c r="BM12" s="1218"/>
      <c r="BN12" s="1218"/>
      <c r="BO12" s="1218"/>
      <c r="BP12" s="1218"/>
      <c r="BQ12" s="1218"/>
      <c r="BR12" s="1218"/>
      <c r="BS12" s="1218"/>
      <c r="BT12" s="1218"/>
      <c r="BU12" s="1218"/>
      <c r="BV12" s="1218"/>
      <c r="BW12" s="1218"/>
      <c r="BX12" s="1218"/>
      <c r="BY12" s="1219"/>
    </row>
    <row r="13" spans="1:103" ht="13.9" customHeight="1" thickBot="1">
      <c r="S13" s="1220" t="s">
        <v>239</v>
      </c>
      <c r="T13" s="1221"/>
      <c r="U13" s="1221"/>
      <c r="V13" s="1221"/>
      <c r="W13" s="1221"/>
      <c r="X13" s="1221"/>
      <c r="Y13" s="1221"/>
      <c r="Z13" s="1221"/>
      <c r="AA13" s="1222"/>
      <c r="AB13" s="1220" t="s">
        <v>240</v>
      </c>
      <c r="AC13" s="1221"/>
      <c r="AD13" s="1221"/>
      <c r="AE13" s="1221"/>
      <c r="AF13" s="1221"/>
      <c r="AG13" s="1221"/>
      <c r="AH13" s="1221"/>
      <c r="AI13" s="1221"/>
      <c r="AJ13" s="1222"/>
      <c r="AK13" s="1220" t="s">
        <v>241</v>
      </c>
      <c r="AL13" s="1221"/>
      <c r="AM13" s="1221"/>
      <c r="AN13" s="1221"/>
      <c r="AO13" s="1221"/>
      <c r="AP13" s="1221"/>
      <c r="AQ13" s="1221"/>
      <c r="AR13" s="1221"/>
      <c r="AS13" s="1222"/>
      <c r="AT13" s="1221" t="s">
        <v>242</v>
      </c>
      <c r="AU13" s="1221"/>
      <c r="AV13" s="1221"/>
      <c r="AW13" s="1221"/>
      <c r="AX13" s="1221"/>
      <c r="AY13" s="1221"/>
      <c r="AZ13" s="1221"/>
      <c r="BA13" s="1221"/>
      <c r="BB13" s="1221"/>
      <c r="BC13" s="1220" t="s">
        <v>243</v>
      </c>
      <c r="BD13" s="1221"/>
      <c r="BE13" s="1221"/>
      <c r="BF13" s="1221"/>
      <c r="BG13" s="1221"/>
      <c r="BH13" s="1221"/>
      <c r="BI13" s="1221"/>
      <c r="BJ13" s="1221"/>
      <c r="BK13" s="1222"/>
      <c r="BL13" s="1220" t="s">
        <v>244</v>
      </c>
      <c r="BM13" s="1221"/>
      <c r="BN13" s="1221"/>
      <c r="BO13" s="1221"/>
      <c r="BP13" s="1221"/>
      <c r="BQ13" s="1221"/>
      <c r="BR13" s="1221"/>
      <c r="BS13" s="1221"/>
      <c r="BT13" s="1222"/>
      <c r="BU13" s="1223" t="s">
        <v>146</v>
      </c>
      <c r="BV13" s="1224"/>
      <c r="BW13" s="1224"/>
      <c r="BX13" s="1224"/>
      <c r="BY13" s="1225"/>
    </row>
    <row r="14" spans="1:103" ht="21.75" customHeight="1">
      <c r="G14" s="1242"/>
      <c r="H14" s="1243"/>
      <c r="I14" s="1243"/>
      <c r="J14" s="1243"/>
      <c r="K14" s="1243"/>
      <c r="L14" s="1243"/>
      <c r="M14" s="1243" t="s">
        <v>144</v>
      </c>
      <c r="N14" s="1243"/>
      <c r="O14" s="1243"/>
      <c r="P14" s="1243"/>
      <c r="Q14" s="1243"/>
      <c r="R14" s="1245"/>
      <c r="S14" s="1231" t="s">
        <v>329</v>
      </c>
      <c r="T14" s="1231"/>
      <c r="U14" s="1231"/>
      <c r="V14" s="1231"/>
      <c r="W14" s="1231"/>
      <c r="X14" s="1232"/>
      <c r="Y14" s="1247" t="s">
        <v>330</v>
      </c>
      <c r="Z14" s="1248"/>
      <c r="AA14" s="1249"/>
      <c r="AB14" s="1230" t="s">
        <v>329</v>
      </c>
      <c r="AC14" s="1231"/>
      <c r="AD14" s="1231"/>
      <c r="AE14" s="1231"/>
      <c r="AF14" s="1231"/>
      <c r="AG14" s="1232"/>
      <c r="AH14" s="1233" t="s">
        <v>331</v>
      </c>
      <c r="AI14" s="1231"/>
      <c r="AJ14" s="1234"/>
      <c r="AK14" s="1230" t="s">
        <v>329</v>
      </c>
      <c r="AL14" s="1231"/>
      <c r="AM14" s="1231"/>
      <c r="AN14" s="1231"/>
      <c r="AO14" s="1231"/>
      <c r="AP14" s="1232"/>
      <c r="AQ14" s="1233" t="s">
        <v>331</v>
      </c>
      <c r="AR14" s="1231"/>
      <c r="AS14" s="1234"/>
      <c r="AT14" s="1230" t="s">
        <v>329</v>
      </c>
      <c r="AU14" s="1231"/>
      <c r="AV14" s="1231"/>
      <c r="AW14" s="1231"/>
      <c r="AX14" s="1231"/>
      <c r="AY14" s="1232"/>
      <c r="AZ14" s="1233" t="s">
        <v>331</v>
      </c>
      <c r="BA14" s="1231"/>
      <c r="BB14" s="1231"/>
      <c r="BC14" s="1230" t="s">
        <v>329</v>
      </c>
      <c r="BD14" s="1231"/>
      <c r="BE14" s="1231"/>
      <c r="BF14" s="1231"/>
      <c r="BG14" s="1231"/>
      <c r="BH14" s="1232"/>
      <c r="BI14" s="1233" t="s">
        <v>331</v>
      </c>
      <c r="BJ14" s="1231"/>
      <c r="BK14" s="1234"/>
      <c r="BL14" s="1230" t="s">
        <v>329</v>
      </c>
      <c r="BM14" s="1231"/>
      <c r="BN14" s="1231"/>
      <c r="BO14" s="1231"/>
      <c r="BP14" s="1231"/>
      <c r="BQ14" s="1232"/>
      <c r="BR14" s="1233" t="s">
        <v>331</v>
      </c>
      <c r="BS14" s="1231"/>
      <c r="BT14" s="1234"/>
      <c r="BU14" s="1226"/>
      <c r="BV14" s="810"/>
      <c r="BW14" s="810"/>
      <c r="BX14" s="810"/>
      <c r="BY14" s="1227"/>
    </row>
    <row r="15" spans="1:103" ht="21.75" customHeight="1">
      <c r="G15" s="1244"/>
      <c r="H15" s="811"/>
      <c r="I15" s="811"/>
      <c r="J15" s="811"/>
      <c r="K15" s="811"/>
      <c r="L15" s="811"/>
      <c r="M15" s="811"/>
      <c r="N15" s="811"/>
      <c r="O15" s="811"/>
      <c r="P15" s="811"/>
      <c r="Q15" s="811"/>
      <c r="R15" s="1246"/>
      <c r="S15" s="1235"/>
      <c r="T15" s="1235"/>
      <c r="U15" s="1241"/>
      <c r="V15" s="1237" t="s">
        <v>332</v>
      </c>
      <c r="W15" s="1238"/>
      <c r="X15" s="1239"/>
      <c r="Y15" s="1250"/>
      <c r="Z15" s="1251"/>
      <c r="AA15" s="1252"/>
      <c r="AB15" s="1240"/>
      <c r="AC15" s="1235"/>
      <c r="AD15" s="1241"/>
      <c r="AE15" s="1237" t="s">
        <v>332</v>
      </c>
      <c r="AF15" s="1238"/>
      <c r="AG15" s="1239"/>
      <c r="AH15" s="1235"/>
      <c r="AI15" s="1235"/>
      <c r="AJ15" s="1236"/>
      <c r="AK15" s="1240"/>
      <c r="AL15" s="1235"/>
      <c r="AM15" s="1241"/>
      <c r="AN15" s="1237" t="s">
        <v>332</v>
      </c>
      <c r="AO15" s="1238"/>
      <c r="AP15" s="1239"/>
      <c r="AQ15" s="1235"/>
      <c r="AR15" s="1235"/>
      <c r="AS15" s="1236"/>
      <c r="AT15" s="1240"/>
      <c r="AU15" s="1235"/>
      <c r="AV15" s="1241"/>
      <c r="AW15" s="1237" t="s">
        <v>332</v>
      </c>
      <c r="AX15" s="1238"/>
      <c r="AY15" s="1239"/>
      <c r="AZ15" s="1235"/>
      <c r="BA15" s="1235"/>
      <c r="BB15" s="1235"/>
      <c r="BC15" s="1240"/>
      <c r="BD15" s="1235"/>
      <c r="BE15" s="1241"/>
      <c r="BF15" s="1237" t="s">
        <v>332</v>
      </c>
      <c r="BG15" s="1238"/>
      <c r="BH15" s="1239"/>
      <c r="BI15" s="1235"/>
      <c r="BJ15" s="1235"/>
      <c r="BK15" s="1236"/>
      <c r="BL15" s="1240"/>
      <c r="BM15" s="1235"/>
      <c r="BN15" s="1241"/>
      <c r="BO15" s="1237" t="s">
        <v>332</v>
      </c>
      <c r="BP15" s="1238"/>
      <c r="BQ15" s="1239"/>
      <c r="BR15" s="1235"/>
      <c r="BS15" s="1235"/>
      <c r="BT15" s="1236"/>
      <c r="BU15" s="1228"/>
      <c r="BV15" s="834"/>
      <c r="BW15" s="834"/>
      <c r="BX15" s="834"/>
      <c r="BY15" s="1229"/>
    </row>
    <row r="16" spans="1:103" ht="13.9" customHeight="1">
      <c r="G16" s="1244" t="s">
        <v>147</v>
      </c>
      <c r="H16" s="811"/>
      <c r="I16" s="811"/>
      <c r="J16" s="811"/>
      <c r="K16" s="811"/>
      <c r="L16" s="811"/>
      <c r="M16" s="1262">
        <v>30</v>
      </c>
      <c r="N16" s="1263"/>
      <c r="O16" s="1263"/>
      <c r="P16" s="1263"/>
      <c r="Q16" s="834" t="s">
        <v>117</v>
      </c>
      <c r="R16" s="1229"/>
      <c r="S16" s="1253">
        <v>0</v>
      </c>
      <c r="T16" s="1253"/>
      <c r="U16" s="1253"/>
      <c r="V16" s="1254"/>
      <c r="W16" s="1255"/>
      <c r="X16" s="1256"/>
      <c r="Y16" s="1257">
        <v>0</v>
      </c>
      <c r="Z16" s="1258"/>
      <c r="AA16" s="1259"/>
      <c r="AB16" s="1260">
        <v>0</v>
      </c>
      <c r="AC16" s="1258"/>
      <c r="AD16" s="1258"/>
      <c r="AE16" s="1254"/>
      <c r="AF16" s="1255"/>
      <c r="AG16" s="1256"/>
      <c r="AH16" s="1257">
        <v>0</v>
      </c>
      <c r="AI16" s="1258"/>
      <c r="AJ16" s="1259"/>
      <c r="AK16" s="1260">
        <v>0</v>
      </c>
      <c r="AL16" s="1258"/>
      <c r="AM16" s="1258"/>
      <c r="AN16" s="1254"/>
      <c r="AO16" s="1255"/>
      <c r="AP16" s="1256"/>
      <c r="AQ16" s="1257">
        <v>0</v>
      </c>
      <c r="AR16" s="1258"/>
      <c r="AS16" s="1259"/>
      <c r="AT16" s="1260">
        <v>0</v>
      </c>
      <c r="AU16" s="1258"/>
      <c r="AV16" s="1258"/>
      <c r="AW16" s="1257">
        <v>0</v>
      </c>
      <c r="AX16" s="1258"/>
      <c r="AY16" s="1258"/>
      <c r="AZ16" s="1257">
        <v>0</v>
      </c>
      <c r="BA16" s="1258"/>
      <c r="BB16" s="1259"/>
      <c r="BC16" s="1260">
        <v>0</v>
      </c>
      <c r="BD16" s="1258"/>
      <c r="BE16" s="1258"/>
      <c r="BF16" s="1257">
        <v>0</v>
      </c>
      <c r="BG16" s="1258"/>
      <c r="BH16" s="1258"/>
      <c r="BI16" s="1257">
        <v>0</v>
      </c>
      <c r="BJ16" s="1258"/>
      <c r="BK16" s="1259"/>
      <c r="BL16" s="1260">
        <v>0</v>
      </c>
      <c r="BM16" s="1258"/>
      <c r="BN16" s="1258"/>
      <c r="BO16" s="1257">
        <v>0</v>
      </c>
      <c r="BP16" s="1258"/>
      <c r="BQ16" s="1258"/>
      <c r="BR16" s="1257">
        <v>0</v>
      </c>
      <c r="BS16" s="1258"/>
      <c r="BT16" s="1259"/>
      <c r="BU16" s="829">
        <f t="shared" ref="BU16:BU27" si="0">S16+Y16+AH16+AB16+AK16+AQ16+AT16+AZ16+BC16+BI16+BL16+BR16</f>
        <v>0</v>
      </c>
      <c r="BV16" s="829"/>
      <c r="BW16" s="829"/>
      <c r="BX16" s="820" t="s">
        <v>127</v>
      </c>
      <c r="BY16" s="1261"/>
    </row>
    <row r="17" spans="7:80" ht="13.9" customHeight="1">
      <c r="G17" s="1244" t="s">
        <v>148</v>
      </c>
      <c r="H17" s="811"/>
      <c r="I17" s="811"/>
      <c r="J17" s="811"/>
      <c r="K17" s="811"/>
      <c r="L17" s="811"/>
      <c r="M17" s="1262">
        <v>31</v>
      </c>
      <c r="N17" s="1263"/>
      <c r="O17" s="1263"/>
      <c r="P17" s="1263"/>
      <c r="Q17" s="834" t="s">
        <v>117</v>
      </c>
      <c r="R17" s="1229"/>
      <c r="S17" s="1253">
        <v>0</v>
      </c>
      <c r="T17" s="1253"/>
      <c r="U17" s="1253"/>
      <c r="V17" s="1254"/>
      <c r="W17" s="1255"/>
      <c r="X17" s="1256"/>
      <c r="Y17" s="1257">
        <v>0</v>
      </c>
      <c r="Z17" s="1258"/>
      <c r="AA17" s="1259"/>
      <c r="AB17" s="1260">
        <v>0</v>
      </c>
      <c r="AC17" s="1258"/>
      <c r="AD17" s="1258"/>
      <c r="AE17" s="1254"/>
      <c r="AF17" s="1255"/>
      <c r="AG17" s="1256"/>
      <c r="AH17" s="1257">
        <v>0</v>
      </c>
      <c r="AI17" s="1258"/>
      <c r="AJ17" s="1259"/>
      <c r="AK17" s="1260">
        <v>0</v>
      </c>
      <c r="AL17" s="1258"/>
      <c r="AM17" s="1258"/>
      <c r="AN17" s="1254"/>
      <c r="AO17" s="1255"/>
      <c r="AP17" s="1256"/>
      <c r="AQ17" s="1257">
        <v>0</v>
      </c>
      <c r="AR17" s="1258"/>
      <c r="AS17" s="1259"/>
      <c r="AT17" s="1260">
        <v>0</v>
      </c>
      <c r="AU17" s="1258"/>
      <c r="AV17" s="1258"/>
      <c r="AW17" s="1257">
        <v>0</v>
      </c>
      <c r="AX17" s="1258"/>
      <c r="AY17" s="1258"/>
      <c r="AZ17" s="1257">
        <v>0</v>
      </c>
      <c r="BA17" s="1258"/>
      <c r="BB17" s="1259"/>
      <c r="BC17" s="1260">
        <v>0</v>
      </c>
      <c r="BD17" s="1258"/>
      <c r="BE17" s="1258"/>
      <c r="BF17" s="1257">
        <v>0</v>
      </c>
      <c r="BG17" s="1258"/>
      <c r="BH17" s="1258"/>
      <c r="BI17" s="1257">
        <v>0</v>
      </c>
      <c r="BJ17" s="1258"/>
      <c r="BK17" s="1259"/>
      <c r="BL17" s="1260">
        <v>0</v>
      </c>
      <c r="BM17" s="1258"/>
      <c r="BN17" s="1258"/>
      <c r="BO17" s="1257">
        <v>0</v>
      </c>
      <c r="BP17" s="1258"/>
      <c r="BQ17" s="1258"/>
      <c r="BR17" s="1257">
        <v>0</v>
      </c>
      <c r="BS17" s="1258"/>
      <c r="BT17" s="1259"/>
      <c r="BU17" s="829">
        <f t="shared" si="0"/>
        <v>0</v>
      </c>
      <c r="BV17" s="829"/>
      <c r="BW17" s="829"/>
      <c r="BX17" s="820" t="s">
        <v>127</v>
      </c>
      <c r="BY17" s="1261"/>
    </row>
    <row r="18" spans="7:80" ht="13.9" customHeight="1">
      <c r="G18" s="1244" t="s">
        <v>149</v>
      </c>
      <c r="H18" s="811"/>
      <c r="I18" s="811"/>
      <c r="J18" s="811"/>
      <c r="K18" s="811"/>
      <c r="L18" s="811"/>
      <c r="M18" s="1262">
        <v>30</v>
      </c>
      <c r="N18" s="1263"/>
      <c r="O18" s="1263"/>
      <c r="P18" s="1263"/>
      <c r="Q18" s="834" t="s">
        <v>117</v>
      </c>
      <c r="R18" s="1229"/>
      <c r="S18" s="1253">
        <v>0</v>
      </c>
      <c r="T18" s="1253"/>
      <c r="U18" s="1253"/>
      <c r="V18" s="1254"/>
      <c r="W18" s="1255"/>
      <c r="X18" s="1256"/>
      <c r="Y18" s="1257">
        <v>0</v>
      </c>
      <c r="Z18" s="1258"/>
      <c r="AA18" s="1259"/>
      <c r="AB18" s="1260">
        <v>0</v>
      </c>
      <c r="AC18" s="1258"/>
      <c r="AD18" s="1258"/>
      <c r="AE18" s="1254"/>
      <c r="AF18" s="1255"/>
      <c r="AG18" s="1256"/>
      <c r="AH18" s="1257">
        <v>0</v>
      </c>
      <c r="AI18" s="1258"/>
      <c r="AJ18" s="1259"/>
      <c r="AK18" s="1260">
        <v>0</v>
      </c>
      <c r="AL18" s="1258"/>
      <c r="AM18" s="1258"/>
      <c r="AN18" s="1254"/>
      <c r="AO18" s="1255"/>
      <c r="AP18" s="1256"/>
      <c r="AQ18" s="1257">
        <v>0</v>
      </c>
      <c r="AR18" s="1258"/>
      <c r="AS18" s="1259"/>
      <c r="AT18" s="1260">
        <v>0</v>
      </c>
      <c r="AU18" s="1258"/>
      <c r="AV18" s="1258"/>
      <c r="AW18" s="1257">
        <v>0</v>
      </c>
      <c r="AX18" s="1258"/>
      <c r="AY18" s="1258"/>
      <c r="AZ18" s="1257">
        <v>0</v>
      </c>
      <c r="BA18" s="1258"/>
      <c r="BB18" s="1259"/>
      <c r="BC18" s="1260">
        <v>0</v>
      </c>
      <c r="BD18" s="1258"/>
      <c r="BE18" s="1258"/>
      <c r="BF18" s="1257">
        <v>0</v>
      </c>
      <c r="BG18" s="1258"/>
      <c r="BH18" s="1258"/>
      <c r="BI18" s="1257">
        <v>0</v>
      </c>
      <c r="BJ18" s="1258"/>
      <c r="BK18" s="1259"/>
      <c r="BL18" s="1260">
        <v>0</v>
      </c>
      <c r="BM18" s="1258"/>
      <c r="BN18" s="1258"/>
      <c r="BO18" s="1257">
        <v>0</v>
      </c>
      <c r="BP18" s="1258"/>
      <c r="BQ18" s="1258"/>
      <c r="BR18" s="1257">
        <v>0</v>
      </c>
      <c r="BS18" s="1258"/>
      <c r="BT18" s="1259"/>
      <c r="BU18" s="829">
        <f t="shared" si="0"/>
        <v>0</v>
      </c>
      <c r="BV18" s="829"/>
      <c r="BW18" s="829"/>
      <c r="BX18" s="820" t="s">
        <v>127</v>
      </c>
      <c r="BY18" s="1261"/>
    </row>
    <row r="19" spans="7:80" ht="13.9" customHeight="1">
      <c r="G19" s="1244" t="s">
        <v>150</v>
      </c>
      <c r="H19" s="811"/>
      <c r="I19" s="811"/>
      <c r="J19" s="811"/>
      <c r="K19" s="811"/>
      <c r="L19" s="811"/>
      <c r="M19" s="1262">
        <v>31</v>
      </c>
      <c r="N19" s="1263"/>
      <c r="O19" s="1263"/>
      <c r="P19" s="1263"/>
      <c r="Q19" s="834" t="s">
        <v>117</v>
      </c>
      <c r="R19" s="1229"/>
      <c r="S19" s="1253">
        <v>0</v>
      </c>
      <c r="T19" s="1253"/>
      <c r="U19" s="1253"/>
      <c r="V19" s="1254"/>
      <c r="W19" s="1255"/>
      <c r="X19" s="1256"/>
      <c r="Y19" s="1257">
        <v>0</v>
      </c>
      <c r="Z19" s="1258"/>
      <c r="AA19" s="1259"/>
      <c r="AB19" s="1260">
        <v>0</v>
      </c>
      <c r="AC19" s="1258"/>
      <c r="AD19" s="1258"/>
      <c r="AE19" s="1254"/>
      <c r="AF19" s="1255"/>
      <c r="AG19" s="1256"/>
      <c r="AH19" s="1257">
        <v>0</v>
      </c>
      <c r="AI19" s="1258"/>
      <c r="AJ19" s="1259"/>
      <c r="AK19" s="1260">
        <v>0</v>
      </c>
      <c r="AL19" s="1258"/>
      <c r="AM19" s="1258"/>
      <c r="AN19" s="1254"/>
      <c r="AO19" s="1255"/>
      <c r="AP19" s="1256"/>
      <c r="AQ19" s="1257">
        <v>0</v>
      </c>
      <c r="AR19" s="1258"/>
      <c r="AS19" s="1259"/>
      <c r="AT19" s="1260">
        <v>0</v>
      </c>
      <c r="AU19" s="1258"/>
      <c r="AV19" s="1258"/>
      <c r="AW19" s="1257">
        <v>0</v>
      </c>
      <c r="AX19" s="1258"/>
      <c r="AY19" s="1258"/>
      <c r="AZ19" s="1257">
        <v>0</v>
      </c>
      <c r="BA19" s="1258"/>
      <c r="BB19" s="1259"/>
      <c r="BC19" s="1260">
        <v>0</v>
      </c>
      <c r="BD19" s="1258"/>
      <c r="BE19" s="1258"/>
      <c r="BF19" s="1257">
        <v>0</v>
      </c>
      <c r="BG19" s="1258"/>
      <c r="BH19" s="1258"/>
      <c r="BI19" s="1257">
        <v>0</v>
      </c>
      <c r="BJ19" s="1258"/>
      <c r="BK19" s="1259"/>
      <c r="BL19" s="1260">
        <v>0</v>
      </c>
      <c r="BM19" s="1258"/>
      <c r="BN19" s="1258"/>
      <c r="BO19" s="1257">
        <v>0</v>
      </c>
      <c r="BP19" s="1258"/>
      <c r="BQ19" s="1258"/>
      <c r="BR19" s="1257">
        <v>0</v>
      </c>
      <c r="BS19" s="1258"/>
      <c r="BT19" s="1259"/>
      <c r="BU19" s="829">
        <f t="shared" si="0"/>
        <v>0</v>
      </c>
      <c r="BV19" s="829"/>
      <c r="BW19" s="829"/>
      <c r="BX19" s="820" t="s">
        <v>127</v>
      </c>
      <c r="BY19" s="1261"/>
    </row>
    <row r="20" spans="7:80" ht="13.9" customHeight="1">
      <c r="G20" s="1244" t="s">
        <v>151</v>
      </c>
      <c r="H20" s="811"/>
      <c r="I20" s="811"/>
      <c r="J20" s="811"/>
      <c r="K20" s="811"/>
      <c r="L20" s="811"/>
      <c r="M20" s="1262">
        <v>30</v>
      </c>
      <c r="N20" s="1263"/>
      <c r="O20" s="1263"/>
      <c r="P20" s="1263"/>
      <c r="Q20" s="834" t="s">
        <v>117</v>
      </c>
      <c r="R20" s="1229"/>
      <c r="S20" s="1253">
        <v>0</v>
      </c>
      <c r="T20" s="1253"/>
      <c r="U20" s="1253"/>
      <c r="V20" s="1254"/>
      <c r="W20" s="1255"/>
      <c r="X20" s="1256"/>
      <c r="Y20" s="1257">
        <v>0</v>
      </c>
      <c r="Z20" s="1258"/>
      <c r="AA20" s="1259"/>
      <c r="AB20" s="1260">
        <v>0</v>
      </c>
      <c r="AC20" s="1258"/>
      <c r="AD20" s="1258"/>
      <c r="AE20" s="1254"/>
      <c r="AF20" s="1255"/>
      <c r="AG20" s="1256"/>
      <c r="AH20" s="1257">
        <v>0</v>
      </c>
      <c r="AI20" s="1258"/>
      <c r="AJ20" s="1259"/>
      <c r="AK20" s="1260">
        <v>0</v>
      </c>
      <c r="AL20" s="1258"/>
      <c r="AM20" s="1258"/>
      <c r="AN20" s="1254"/>
      <c r="AO20" s="1255"/>
      <c r="AP20" s="1256"/>
      <c r="AQ20" s="1257">
        <v>0</v>
      </c>
      <c r="AR20" s="1258"/>
      <c r="AS20" s="1259"/>
      <c r="AT20" s="1260">
        <v>0</v>
      </c>
      <c r="AU20" s="1258"/>
      <c r="AV20" s="1258"/>
      <c r="AW20" s="1257">
        <v>0</v>
      </c>
      <c r="AX20" s="1258"/>
      <c r="AY20" s="1258"/>
      <c r="AZ20" s="1257">
        <v>0</v>
      </c>
      <c r="BA20" s="1258"/>
      <c r="BB20" s="1259"/>
      <c r="BC20" s="1260">
        <v>0</v>
      </c>
      <c r="BD20" s="1258"/>
      <c r="BE20" s="1258"/>
      <c r="BF20" s="1257">
        <v>0</v>
      </c>
      <c r="BG20" s="1258"/>
      <c r="BH20" s="1258"/>
      <c r="BI20" s="1257">
        <v>0</v>
      </c>
      <c r="BJ20" s="1258"/>
      <c r="BK20" s="1259"/>
      <c r="BL20" s="1260">
        <v>0</v>
      </c>
      <c r="BM20" s="1258"/>
      <c r="BN20" s="1258"/>
      <c r="BO20" s="1257">
        <v>0</v>
      </c>
      <c r="BP20" s="1258"/>
      <c r="BQ20" s="1258"/>
      <c r="BR20" s="1257">
        <v>0</v>
      </c>
      <c r="BS20" s="1258"/>
      <c r="BT20" s="1259"/>
      <c r="BU20" s="829">
        <f t="shared" si="0"/>
        <v>0</v>
      </c>
      <c r="BV20" s="829"/>
      <c r="BW20" s="829"/>
      <c r="BX20" s="820" t="s">
        <v>127</v>
      </c>
      <c r="BY20" s="1261"/>
    </row>
    <row r="21" spans="7:80" ht="13.9" customHeight="1">
      <c r="G21" s="1244" t="s">
        <v>152</v>
      </c>
      <c r="H21" s="811"/>
      <c r="I21" s="811"/>
      <c r="J21" s="811"/>
      <c r="K21" s="811"/>
      <c r="L21" s="811"/>
      <c r="M21" s="1262">
        <v>30</v>
      </c>
      <c r="N21" s="1263"/>
      <c r="O21" s="1263"/>
      <c r="P21" s="1263"/>
      <c r="Q21" s="834" t="s">
        <v>117</v>
      </c>
      <c r="R21" s="1229"/>
      <c r="S21" s="1253">
        <v>0</v>
      </c>
      <c r="T21" s="1253"/>
      <c r="U21" s="1253"/>
      <c r="V21" s="1254"/>
      <c r="W21" s="1255"/>
      <c r="X21" s="1256"/>
      <c r="Y21" s="1257">
        <v>0</v>
      </c>
      <c r="Z21" s="1258"/>
      <c r="AA21" s="1259"/>
      <c r="AB21" s="1260">
        <v>0</v>
      </c>
      <c r="AC21" s="1258"/>
      <c r="AD21" s="1258"/>
      <c r="AE21" s="1254"/>
      <c r="AF21" s="1255"/>
      <c r="AG21" s="1256"/>
      <c r="AH21" s="1257">
        <v>0</v>
      </c>
      <c r="AI21" s="1258"/>
      <c r="AJ21" s="1259"/>
      <c r="AK21" s="1260">
        <v>0</v>
      </c>
      <c r="AL21" s="1258"/>
      <c r="AM21" s="1258"/>
      <c r="AN21" s="1254"/>
      <c r="AO21" s="1255"/>
      <c r="AP21" s="1256"/>
      <c r="AQ21" s="1257">
        <v>0</v>
      </c>
      <c r="AR21" s="1258"/>
      <c r="AS21" s="1259"/>
      <c r="AT21" s="1260">
        <v>0</v>
      </c>
      <c r="AU21" s="1258"/>
      <c r="AV21" s="1258"/>
      <c r="AW21" s="1257">
        <v>0</v>
      </c>
      <c r="AX21" s="1258"/>
      <c r="AY21" s="1258"/>
      <c r="AZ21" s="1257">
        <v>0</v>
      </c>
      <c r="BA21" s="1258"/>
      <c r="BB21" s="1259"/>
      <c r="BC21" s="1260">
        <v>0</v>
      </c>
      <c r="BD21" s="1258"/>
      <c r="BE21" s="1258"/>
      <c r="BF21" s="1257">
        <v>0</v>
      </c>
      <c r="BG21" s="1258"/>
      <c r="BH21" s="1258"/>
      <c r="BI21" s="1257">
        <v>0</v>
      </c>
      <c r="BJ21" s="1258"/>
      <c r="BK21" s="1259"/>
      <c r="BL21" s="1260">
        <v>0</v>
      </c>
      <c r="BM21" s="1258"/>
      <c r="BN21" s="1258"/>
      <c r="BO21" s="1257">
        <v>0</v>
      </c>
      <c r="BP21" s="1258"/>
      <c r="BQ21" s="1258"/>
      <c r="BR21" s="1257">
        <v>0</v>
      </c>
      <c r="BS21" s="1258"/>
      <c r="BT21" s="1259"/>
      <c r="BU21" s="829">
        <f t="shared" si="0"/>
        <v>0</v>
      </c>
      <c r="BV21" s="829"/>
      <c r="BW21" s="829"/>
      <c r="BX21" s="820" t="s">
        <v>127</v>
      </c>
      <c r="BY21" s="1261"/>
    </row>
    <row r="22" spans="7:80" ht="13.9" customHeight="1">
      <c r="G22" s="1244" t="s">
        <v>153</v>
      </c>
      <c r="H22" s="811"/>
      <c r="I22" s="811"/>
      <c r="J22" s="811"/>
      <c r="K22" s="811"/>
      <c r="L22" s="811"/>
      <c r="M22" s="1262">
        <v>31</v>
      </c>
      <c r="N22" s="1263"/>
      <c r="O22" s="1263"/>
      <c r="P22" s="1263"/>
      <c r="Q22" s="834" t="s">
        <v>117</v>
      </c>
      <c r="R22" s="1229"/>
      <c r="S22" s="1253">
        <v>0</v>
      </c>
      <c r="T22" s="1253"/>
      <c r="U22" s="1253"/>
      <c r="V22" s="1254"/>
      <c r="W22" s="1255"/>
      <c r="X22" s="1256"/>
      <c r="Y22" s="1257">
        <v>0</v>
      </c>
      <c r="Z22" s="1258"/>
      <c r="AA22" s="1259"/>
      <c r="AB22" s="1260">
        <v>0</v>
      </c>
      <c r="AC22" s="1258"/>
      <c r="AD22" s="1258"/>
      <c r="AE22" s="1254"/>
      <c r="AF22" s="1255"/>
      <c r="AG22" s="1256"/>
      <c r="AH22" s="1257">
        <v>0</v>
      </c>
      <c r="AI22" s="1258"/>
      <c r="AJ22" s="1259"/>
      <c r="AK22" s="1260">
        <v>0</v>
      </c>
      <c r="AL22" s="1258"/>
      <c r="AM22" s="1258"/>
      <c r="AN22" s="1254"/>
      <c r="AO22" s="1255"/>
      <c r="AP22" s="1256"/>
      <c r="AQ22" s="1257">
        <v>0</v>
      </c>
      <c r="AR22" s="1258"/>
      <c r="AS22" s="1259"/>
      <c r="AT22" s="1260">
        <v>0</v>
      </c>
      <c r="AU22" s="1258"/>
      <c r="AV22" s="1258"/>
      <c r="AW22" s="1257">
        <v>0</v>
      </c>
      <c r="AX22" s="1258"/>
      <c r="AY22" s="1258"/>
      <c r="AZ22" s="1257">
        <v>0</v>
      </c>
      <c r="BA22" s="1258"/>
      <c r="BB22" s="1259"/>
      <c r="BC22" s="1260">
        <v>0</v>
      </c>
      <c r="BD22" s="1258"/>
      <c r="BE22" s="1258"/>
      <c r="BF22" s="1257">
        <v>0</v>
      </c>
      <c r="BG22" s="1258"/>
      <c r="BH22" s="1258"/>
      <c r="BI22" s="1257">
        <v>0</v>
      </c>
      <c r="BJ22" s="1258"/>
      <c r="BK22" s="1259"/>
      <c r="BL22" s="1260">
        <v>0</v>
      </c>
      <c r="BM22" s="1258"/>
      <c r="BN22" s="1258"/>
      <c r="BO22" s="1257">
        <v>0</v>
      </c>
      <c r="BP22" s="1258"/>
      <c r="BQ22" s="1258"/>
      <c r="BR22" s="1257">
        <v>0</v>
      </c>
      <c r="BS22" s="1258"/>
      <c r="BT22" s="1259"/>
      <c r="BU22" s="829">
        <f t="shared" si="0"/>
        <v>0</v>
      </c>
      <c r="BV22" s="829"/>
      <c r="BW22" s="829"/>
      <c r="BX22" s="820" t="s">
        <v>127</v>
      </c>
      <c r="BY22" s="1261"/>
    </row>
    <row r="23" spans="7:80" ht="13.9" customHeight="1">
      <c r="G23" s="1244" t="s">
        <v>154</v>
      </c>
      <c r="H23" s="811"/>
      <c r="I23" s="811"/>
      <c r="J23" s="811"/>
      <c r="K23" s="811"/>
      <c r="L23" s="811"/>
      <c r="M23" s="1262">
        <v>30</v>
      </c>
      <c r="N23" s="1263"/>
      <c r="O23" s="1263"/>
      <c r="P23" s="1263"/>
      <c r="Q23" s="834" t="s">
        <v>117</v>
      </c>
      <c r="R23" s="1229"/>
      <c r="S23" s="1253">
        <v>0</v>
      </c>
      <c r="T23" s="1253"/>
      <c r="U23" s="1253"/>
      <c r="V23" s="1254"/>
      <c r="W23" s="1255"/>
      <c r="X23" s="1256"/>
      <c r="Y23" s="1257">
        <v>0</v>
      </c>
      <c r="Z23" s="1258"/>
      <c r="AA23" s="1259"/>
      <c r="AB23" s="1260">
        <v>0</v>
      </c>
      <c r="AC23" s="1258"/>
      <c r="AD23" s="1258"/>
      <c r="AE23" s="1254"/>
      <c r="AF23" s="1255"/>
      <c r="AG23" s="1256"/>
      <c r="AH23" s="1257">
        <v>0</v>
      </c>
      <c r="AI23" s="1258"/>
      <c r="AJ23" s="1259"/>
      <c r="AK23" s="1260">
        <v>0</v>
      </c>
      <c r="AL23" s="1258"/>
      <c r="AM23" s="1258"/>
      <c r="AN23" s="1254"/>
      <c r="AO23" s="1255"/>
      <c r="AP23" s="1256"/>
      <c r="AQ23" s="1257">
        <v>0</v>
      </c>
      <c r="AR23" s="1258"/>
      <c r="AS23" s="1259"/>
      <c r="AT23" s="1260">
        <v>0</v>
      </c>
      <c r="AU23" s="1258"/>
      <c r="AV23" s="1258"/>
      <c r="AW23" s="1257">
        <v>0</v>
      </c>
      <c r="AX23" s="1258"/>
      <c r="AY23" s="1258"/>
      <c r="AZ23" s="1257">
        <v>0</v>
      </c>
      <c r="BA23" s="1258"/>
      <c r="BB23" s="1259"/>
      <c r="BC23" s="1260">
        <v>0</v>
      </c>
      <c r="BD23" s="1258"/>
      <c r="BE23" s="1258"/>
      <c r="BF23" s="1257">
        <v>0</v>
      </c>
      <c r="BG23" s="1258"/>
      <c r="BH23" s="1258"/>
      <c r="BI23" s="1257">
        <v>0</v>
      </c>
      <c r="BJ23" s="1258"/>
      <c r="BK23" s="1259"/>
      <c r="BL23" s="1260">
        <v>0</v>
      </c>
      <c r="BM23" s="1258"/>
      <c r="BN23" s="1258"/>
      <c r="BO23" s="1257">
        <v>0</v>
      </c>
      <c r="BP23" s="1258"/>
      <c r="BQ23" s="1258"/>
      <c r="BR23" s="1257">
        <v>0</v>
      </c>
      <c r="BS23" s="1258"/>
      <c r="BT23" s="1259"/>
      <c r="BU23" s="829">
        <f t="shared" si="0"/>
        <v>0</v>
      </c>
      <c r="BV23" s="829"/>
      <c r="BW23" s="829"/>
      <c r="BX23" s="820" t="s">
        <v>127</v>
      </c>
      <c r="BY23" s="1261"/>
    </row>
    <row r="24" spans="7:80" ht="13.9" customHeight="1">
      <c r="G24" s="1244" t="s">
        <v>155</v>
      </c>
      <c r="H24" s="811"/>
      <c r="I24" s="811"/>
      <c r="J24" s="811"/>
      <c r="K24" s="811"/>
      <c r="L24" s="811"/>
      <c r="M24" s="1262">
        <v>31</v>
      </c>
      <c r="N24" s="1263"/>
      <c r="O24" s="1263"/>
      <c r="P24" s="1263"/>
      <c r="Q24" s="834" t="s">
        <v>117</v>
      </c>
      <c r="R24" s="1229"/>
      <c r="S24" s="1253">
        <v>0</v>
      </c>
      <c r="T24" s="1253"/>
      <c r="U24" s="1253"/>
      <c r="V24" s="1254"/>
      <c r="W24" s="1255"/>
      <c r="X24" s="1256"/>
      <c r="Y24" s="1257">
        <v>0</v>
      </c>
      <c r="Z24" s="1258"/>
      <c r="AA24" s="1259"/>
      <c r="AB24" s="1260">
        <v>0</v>
      </c>
      <c r="AC24" s="1258"/>
      <c r="AD24" s="1258"/>
      <c r="AE24" s="1254"/>
      <c r="AF24" s="1255"/>
      <c r="AG24" s="1256"/>
      <c r="AH24" s="1257">
        <v>0</v>
      </c>
      <c r="AI24" s="1258"/>
      <c r="AJ24" s="1259"/>
      <c r="AK24" s="1260">
        <v>0</v>
      </c>
      <c r="AL24" s="1258"/>
      <c r="AM24" s="1258"/>
      <c r="AN24" s="1254"/>
      <c r="AO24" s="1255"/>
      <c r="AP24" s="1256"/>
      <c r="AQ24" s="1257">
        <v>0</v>
      </c>
      <c r="AR24" s="1258"/>
      <c r="AS24" s="1259"/>
      <c r="AT24" s="1260">
        <v>0</v>
      </c>
      <c r="AU24" s="1258"/>
      <c r="AV24" s="1258"/>
      <c r="AW24" s="1257">
        <v>0</v>
      </c>
      <c r="AX24" s="1258"/>
      <c r="AY24" s="1258"/>
      <c r="AZ24" s="1257">
        <v>0</v>
      </c>
      <c r="BA24" s="1258"/>
      <c r="BB24" s="1259"/>
      <c r="BC24" s="1260">
        <v>0</v>
      </c>
      <c r="BD24" s="1258"/>
      <c r="BE24" s="1258"/>
      <c r="BF24" s="1257">
        <v>0</v>
      </c>
      <c r="BG24" s="1258"/>
      <c r="BH24" s="1258"/>
      <c r="BI24" s="1257">
        <v>0</v>
      </c>
      <c r="BJ24" s="1258"/>
      <c r="BK24" s="1259"/>
      <c r="BL24" s="1260">
        <v>0</v>
      </c>
      <c r="BM24" s="1258"/>
      <c r="BN24" s="1258"/>
      <c r="BO24" s="1257">
        <v>0</v>
      </c>
      <c r="BP24" s="1258"/>
      <c r="BQ24" s="1258"/>
      <c r="BR24" s="1257">
        <v>0</v>
      </c>
      <c r="BS24" s="1258"/>
      <c r="BT24" s="1259"/>
      <c r="BU24" s="829">
        <f t="shared" si="0"/>
        <v>0</v>
      </c>
      <c r="BV24" s="829"/>
      <c r="BW24" s="829"/>
      <c r="BX24" s="820" t="s">
        <v>127</v>
      </c>
      <c r="BY24" s="1261"/>
      <c r="CB24" s="94"/>
    </row>
    <row r="25" spans="7:80" ht="13.9" customHeight="1">
      <c r="G25" s="1244" t="s">
        <v>156</v>
      </c>
      <c r="H25" s="811"/>
      <c r="I25" s="811"/>
      <c r="J25" s="811"/>
      <c r="K25" s="811"/>
      <c r="L25" s="811"/>
      <c r="M25" s="1262">
        <v>30</v>
      </c>
      <c r="N25" s="1263"/>
      <c r="O25" s="1263"/>
      <c r="P25" s="1263"/>
      <c r="Q25" s="834" t="s">
        <v>117</v>
      </c>
      <c r="R25" s="1229"/>
      <c r="S25" s="1253">
        <v>0</v>
      </c>
      <c r="T25" s="1253"/>
      <c r="U25" s="1253"/>
      <c r="V25" s="1254"/>
      <c r="W25" s="1255"/>
      <c r="X25" s="1256"/>
      <c r="Y25" s="1257">
        <v>0</v>
      </c>
      <c r="Z25" s="1258"/>
      <c r="AA25" s="1259"/>
      <c r="AB25" s="1260">
        <v>0</v>
      </c>
      <c r="AC25" s="1258"/>
      <c r="AD25" s="1258"/>
      <c r="AE25" s="1254"/>
      <c r="AF25" s="1255"/>
      <c r="AG25" s="1256"/>
      <c r="AH25" s="1257">
        <v>0</v>
      </c>
      <c r="AI25" s="1258"/>
      <c r="AJ25" s="1259"/>
      <c r="AK25" s="1260">
        <v>0</v>
      </c>
      <c r="AL25" s="1258"/>
      <c r="AM25" s="1258"/>
      <c r="AN25" s="1254"/>
      <c r="AO25" s="1255"/>
      <c r="AP25" s="1256"/>
      <c r="AQ25" s="1257">
        <v>0</v>
      </c>
      <c r="AR25" s="1258"/>
      <c r="AS25" s="1259"/>
      <c r="AT25" s="1260">
        <v>0</v>
      </c>
      <c r="AU25" s="1258"/>
      <c r="AV25" s="1258"/>
      <c r="AW25" s="1257">
        <v>0</v>
      </c>
      <c r="AX25" s="1258"/>
      <c r="AY25" s="1258"/>
      <c r="AZ25" s="1257">
        <v>0</v>
      </c>
      <c r="BA25" s="1258"/>
      <c r="BB25" s="1259"/>
      <c r="BC25" s="1260">
        <v>0</v>
      </c>
      <c r="BD25" s="1258"/>
      <c r="BE25" s="1258"/>
      <c r="BF25" s="1257">
        <v>0</v>
      </c>
      <c r="BG25" s="1258"/>
      <c r="BH25" s="1258"/>
      <c r="BI25" s="1257">
        <v>0</v>
      </c>
      <c r="BJ25" s="1258"/>
      <c r="BK25" s="1259"/>
      <c r="BL25" s="1260">
        <v>0</v>
      </c>
      <c r="BM25" s="1258"/>
      <c r="BN25" s="1258"/>
      <c r="BO25" s="1257">
        <v>0</v>
      </c>
      <c r="BP25" s="1258"/>
      <c r="BQ25" s="1258"/>
      <c r="BR25" s="1257">
        <v>0</v>
      </c>
      <c r="BS25" s="1258"/>
      <c r="BT25" s="1259"/>
      <c r="BU25" s="829">
        <f t="shared" si="0"/>
        <v>0</v>
      </c>
      <c r="BV25" s="829"/>
      <c r="BW25" s="829"/>
      <c r="BX25" s="820" t="s">
        <v>127</v>
      </c>
      <c r="BY25" s="1261"/>
    </row>
    <row r="26" spans="7:80" ht="13.9" customHeight="1">
      <c r="G26" s="1244" t="s">
        <v>157</v>
      </c>
      <c r="H26" s="811"/>
      <c r="I26" s="811"/>
      <c r="J26" s="811"/>
      <c r="K26" s="811"/>
      <c r="L26" s="811"/>
      <c r="M26" s="1262">
        <v>27</v>
      </c>
      <c r="N26" s="1263"/>
      <c r="O26" s="1263"/>
      <c r="P26" s="1263"/>
      <c r="Q26" s="834" t="s">
        <v>117</v>
      </c>
      <c r="R26" s="1229"/>
      <c r="S26" s="1253">
        <v>0</v>
      </c>
      <c r="T26" s="1253"/>
      <c r="U26" s="1253"/>
      <c r="V26" s="1254"/>
      <c r="W26" s="1255"/>
      <c r="X26" s="1256"/>
      <c r="Y26" s="1257">
        <v>0</v>
      </c>
      <c r="Z26" s="1258"/>
      <c r="AA26" s="1259"/>
      <c r="AB26" s="1260">
        <v>0</v>
      </c>
      <c r="AC26" s="1258"/>
      <c r="AD26" s="1258"/>
      <c r="AE26" s="1254"/>
      <c r="AF26" s="1255"/>
      <c r="AG26" s="1256"/>
      <c r="AH26" s="1257">
        <v>0</v>
      </c>
      <c r="AI26" s="1258"/>
      <c r="AJ26" s="1259"/>
      <c r="AK26" s="1260">
        <v>0</v>
      </c>
      <c r="AL26" s="1258"/>
      <c r="AM26" s="1258"/>
      <c r="AN26" s="1254"/>
      <c r="AO26" s="1255"/>
      <c r="AP26" s="1256"/>
      <c r="AQ26" s="1257">
        <v>0</v>
      </c>
      <c r="AR26" s="1258"/>
      <c r="AS26" s="1259"/>
      <c r="AT26" s="1260">
        <v>0</v>
      </c>
      <c r="AU26" s="1258"/>
      <c r="AV26" s="1258"/>
      <c r="AW26" s="1257">
        <v>0</v>
      </c>
      <c r="AX26" s="1258"/>
      <c r="AY26" s="1258"/>
      <c r="AZ26" s="1257">
        <v>0</v>
      </c>
      <c r="BA26" s="1258"/>
      <c r="BB26" s="1259"/>
      <c r="BC26" s="1260">
        <v>0</v>
      </c>
      <c r="BD26" s="1258"/>
      <c r="BE26" s="1258"/>
      <c r="BF26" s="1257">
        <v>0</v>
      </c>
      <c r="BG26" s="1258"/>
      <c r="BH26" s="1258"/>
      <c r="BI26" s="1257">
        <v>0</v>
      </c>
      <c r="BJ26" s="1258"/>
      <c r="BK26" s="1259"/>
      <c r="BL26" s="1260">
        <v>0</v>
      </c>
      <c r="BM26" s="1258"/>
      <c r="BN26" s="1258"/>
      <c r="BO26" s="1257">
        <v>0</v>
      </c>
      <c r="BP26" s="1258"/>
      <c r="BQ26" s="1258"/>
      <c r="BR26" s="1257">
        <v>0</v>
      </c>
      <c r="BS26" s="1258"/>
      <c r="BT26" s="1259"/>
      <c r="BU26" s="829">
        <f t="shared" si="0"/>
        <v>0</v>
      </c>
      <c r="BV26" s="829"/>
      <c r="BW26" s="829"/>
      <c r="BX26" s="820" t="s">
        <v>127</v>
      </c>
      <c r="BY26" s="1261"/>
    </row>
    <row r="27" spans="7:80" ht="13.9" customHeight="1">
      <c r="G27" s="1244" t="s">
        <v>158</v>
      </c>
      <c r="H27" s="811"/>
      <c r="I27" s="811"/>
      <c r="J27" s="811"/>
      <c r="K27" s="811"/>
      <c r="L27" s="811"/>
      <c r="M27" s="1262">
        <v>31</v>
      </c>
      <c r="N27" s="1263"/>
      <c r="O27" s="1263"/>
      <c r="P27" s="1263"/>
      <c r="Q27" s="834" t="s">
        <v>117</v>
      </c>
      <c r="R27" s="1229"/>
      <c r="S27" s="1253">
        <v>0</v>
      </c>
      <c r="T27" s="1253"/>
      <c r="U27" s="1253"/>
      <c r="V27" s="1254"/>
      <c r="W27" s="1255"/>
      <c r="X27" s="1256"/>
      <c r="Y27" s="1257">
        <v>0</v>
      </c>
      <c r="Z27" s="1258"/>
      <c r="AA27" s="1259"/>
      <c r="AB27" s="1260">
        <v>0</v>
      </c>
      <c r="AC27" s="1258"/>
      <c r="AD27" s="1258"/>
      <c r="AE27" s="1254"/>
      <c r="AF27" s="1255"/>
      <c r="AG27" s="1256"/>
      <c r="AH27" s="1257">
        <v>0</v>
      </c>
      <c r="AI27" s="1258"/>
      <c r="AJ27" s="1259"/>
      <c r="AK27" s="1260">
        <v>0</v>
      </c>
      <c r="AL27" s="1258"/>
      <c r="AM27" s="1258"/>
      <c r="AN27" s="1254"/>
      <c r="AO27" s="1255"/>
      <c r="AP27" s="1256"/>
      <c r="AQ27" s="1257">
        <v>0</v>
      </c>
      <c r="AR27" s="1258"/>
      <c r="AS27" s="1259"/>
      <c r="AT27" s="1260">
        <v>0</v>
      </c>
      <c r="AU27" s="1258"/>
      <c r="AV27" s="1258"/>
      <c r="AW27" s="1257">
        <v>0</v>
      </c>
      <c r="AX27" s="1258"/>
      <c r="AY27" s="1258"/>
      <c r="AZ27" s="1257">
        <v>0</v>
      </c>
      <c r="BA27" s="1258"/>
      <c r="BB27" s="1259"/>
      <c r="BC27" s="1260">
        <v>0</v>
      </c>
      <c r="BD27" s="1258"/>
      <c r="BE27" s="1258"/>
      <c r="BF27" s="1257">
        <v>0</v>
      </c>
      <c r="BG27" s="1258"/>
      <c r="BH27" s="1258"/>
      <c r="BI27" s="1257">
        <v>0</v>
      </c>
      <c r="BJ27" s="1258"/>
      <c r="BK27" s="1259"/>
      <c r="BL27" s="1260">
        <v>0</v>
      </c>
      <c r="BM27" s="1258"/>
      <c r="BN27" s="1258"/>
      <c r="BO27" s="1257">
        <v>0</v>
      </c>
      <c r="BP27" s="1258"/>
      <c r="BQ27" s="1258"/>
      <c r="BR27" s="1257">
        <v>0</v>
      </c>
      <c r="BS27" s="1258"/>
      <c r="BT27" s="1259"/>
      <c r="BU27" s="829">
        <f t="shared" si="0"/>
        <v>0</v>
      </c>
      <c r="BV27" s="829"/>
      <c r="BW27" s="829"/>
      <c r="BX27" s="820" t="s">
        <v>127</v>
      </c>
      <c r="BY27" s="1261"/>
    </row>
    <row r="28" spans="7:80" ht="13.9" customHeight="1">
      <c r="G28" s="1244" t="s">
        <v>146</v>
      </c>
      <c r="H28" s="811"/>
      <c r="I28" s="811"/>
      <c r="J28" s="811"/>
      <c r="K28" s="811"/>
      <c r="L28" s="811"/>
      <c r="M28" s="838">
        <f>SUM(M16:P27)</f>
        <v>362</v>
      </c>
      <c r="N28" s="839"/>
      <c r="O28" s="839"/>
      <c r="P28" s="839"/>
      <c r="Q28" s="834" t="s">
        <v>117</v>
      </c>
      <c r="R28" s="1229"/>
      <c r="S28" s="841">
        <f>SUM(S16:U27)</f>
        <v>0</v>
      </c>
      <c r="T28" s="841"/>
      <c r="U28" s="841"/>
      <c r="V28" s="1278"/>
      <c r="W28" s="1279"/>
      <c r="X28" s="1280"/>
      <c r="Y28" s="840">
        <f>SUM(Y16:AA27)</f>
        <v>0</v>
      </c>
      <c r="Z28" s="841"/>
      <c r="AA28" s="1265"/>
      <c r="AB28" s="1264">
        <f>SUM(AB16:AD27)</f>
        <v>0</v>
      </c>
      <c r="AC28" s="829"/>
      <c r="AD28" s="829"/>
      <c r="AE28" s="1278"/>
      <c r="AF28" s="1279"/>
      <c r="AG28" s="1280"/>
      <c r="AH28" s="840">
        <f>SUM(AH16:AJ27)</f>
        <v>0</v>
      </c>
      <c r="AI28" s="841"/>
      <c r="AJ28" s="1265"/>
      <c r="AK28" s="1264">
        <f>SUM(AK16:AM27)</f>
        <v>0</v>
      </c>
      <c r="AL28" s="829"/>
      <c r="AM28" s="829"/>
      <c r="AN28" s="1278"/>
      <c r="AO28" s="1279"/>
      <c r="AP28" s="1280"/>
      <c r="AQ28" s="840">
        <f>SUM(AQ16:AS27)</f>
        <v>0</v>
      </c>
      <c r="AR28" s="841"/>
      <c r="AS28" s="1265"/>
      <c r="AT28" s="829">
        <f>SUM(AT16:AV27)</f>
        <v>0</v>
      </c>
      <c r="AU28" s="829"/>
      <c r="AV28" s="829"/>
      <c r="AW28" s="840">
        <f>SUM(AW16:AY27)</f>
        <v>0</v>
      </c>
      <c r="AX28" s="841"/>
      <c r="AY28" s="841"/>
      <c r="AZ28" s="840">
        <f>SUM(AZ16:BB27)</f>
        <v>0</v>
      </c>
      <c r="BA28" s="841"/>
      <c r="BB28" s="841"/>
      <c r="BC28" s="1264">
        <f>SUM(BC16:BE27)</f>
        <v>0</v>
      </c>
      <c r="BD28" s="829"/>
      <c r="BE28" s="829"/>
      <c r="BF28" s="840">
        <f>SUM(BF16:BH27)</f>
        <v>0</v>
      </c>
      <c r="BG28" s="841"/>
      <c r="BH28" s="841"/>
      <c r="BI28" s="840">
        <f>SUM(BI16:BK27)</f>
        <v>0</v>
      </c>
      <c r="BJ28" s="841"/>
      <c r="BK28" s="1265"/>
      <c r="BL28" s="1264">
        <f>SUM(BL16:BN27)</f>
        <v>0</v>
      </c>
      <c r="BM28" s="829"/>
      <c r="BN28" s="829"/>
      <c r="BO28" s="840">
        <f>SUM(BO16:BQ27)</f>
        <v>0</v>
      </c>
      <c r="BP28" s="841"/>
      <c r="BQ28" s="841"/>
      <c r="BR28" s="840">
        <f>SUM(BR16:BT27)</f>
        <v>0</v>
      </c>
      <c r="BS28" s="841"/>
      <c r="BT28" s="1265"/>
      <c r="BU28" s="829">
        <f>SUM(BU16:BW27)</f>
        <v>0</v>
      </c>
      <c r="BV28" s="829"/>
      <c r="BW28" s="829"/>
      <c r="BX28" s="820" t="s">
        <v>127</v>
      </c>
      <c r="BY28" s="1261"/>
    </row>
    <row r="29" spans="7:80" ht="21.75" customHeight="1" thickBot="1">
      <c r="G29" s="1266" t="s">
        <v>333</v>
      </c>
      <c r="H29" s="1267"/>
      <c r="I29" s="1267"/>
      <c r="J29" s="1267"/>
      <c r="K29" s="1267"/>
      <c r="L29" s="1268"/>
      <c r="M29" s="1269"/>
      <c r="N29" s="1270"/>
      <c r="O29" s="1270"/>
      <c r="P29" s="1270"/>
      <c r="Q29" s="1270"/>
      <c r="R29" s="1271"/>
      <c r="S29" s="1272">
        <f>IFERROR(ROUNDUP(S28/$M$28,1),"0")</f>
        <v>0</v>
      </c>
      <c r="T29" s="1272"/>
      <c r="U29" s="1272"/>
      <c r="V29" s="1273"/>
      <c r="W29" s="1274"/>
      <c r="X29" s="1275"/>
      <c r="Y29" s="1276">
        <f>IFERROR(ROUNDUP(Y28/$M$28,1),"0")</f>
        <v>0</v>
      </c>
      <c r="Z29" s="1272"/>
      <c r="AA29" s="1277"/>
      <c r="AB29" s="1283">
        <f>IFERROR(ROUNDUP(AB28/$M$28,1),"0")</f>
        <v>0</v>
      </c>
      <c r="AC29" s="1272"/>
      <c r="AD29" s="1272"/>
      <c r="AE29" s="1273"/>
      <c r="AF29" s="1274"/>
      <c r="AG29" s="1275"/>
      <c r="AH29" s="1276">
        <f>IFERROR(ROUNDUP(AH28/$M$28,1),"0")</f>
        <v>0</v>
      </c>
      <c r="AI29" s="1272"/>
      <c r="AJ29" s="1277"/>
      <c r="AK29" s="1283">
        <f>IFERROR(ROUNDUP(AK28/$M$28,1),"0")</f>
        <v>0</v>
      </c>
      <c r="AL29" s="1272"/>
      <c r="AM29" s="1272"/>
      <c r="AN29" s="1273"/>
      <c r="AO29" s="1274"/>
      <c r="AP29" s="1275"/>
      <c r="AQ29" s="1276">
        <f>IFERROR(ROUNDUP(AQ28/$M$28,1),"0")</f>
        <v>0</v>
      </c>
      <c r="AR29" s="1272"/>
      <c r="AS29" s="1277"/>
      <c r="AT29" s="1272">
        <f>IFERROR(ROUNDUP(AT28/$M$28,1),"0")</f>
        <v>0</v>
      </c>
      <c r="AU29" s="1272"/>
      <c r="AV29" s="1272"/>
      <c r="AW29" s="1276">
        <f>IFERROR(ROUNDUP(AW28/$M$28,1),"0")</f>
        <v>0</v>
      </c>
      <c r="AX29" s="1272"/>
      <c r="AY29" s="1272"/>
      <c r="AZ29" s="1276">
        <f>IFERROR(ROUNDUP(AZ28/$M$28,1),"0")</f>
        <v>0</v>
      </c>
      <c r="BA29" s="1272"/>
      <c r="BB29" s="1272"/>
      <c r="BC29" s="1283">
        <f>IFERROR(ROUNDUP(BC28/$M$28,1),"0")</f>
        <v>0</v>
      </c>
      <c r="BD29" s="1272"/>
      <c r="BE29" s="1272"/>
      <c r="BF29" s="1276">
        <f>IFERROR(ROUNDUP(BF28/$M$28,1),"0")</f>
        <v>0</v>
      </c>
      <c r="BG29" s="1272"/>
      <c r="BH29" s="1272"/>
      <c r="BI29" s="1276">
        <f>IFERROR(ROUNDUP(BI28/$M$28,1),"0")</f>
        <v>0</v>
      </c>
      <c r="BJ29" s="1272"/>
      <c r="BK29" s="1277"/>
      <c r="BL29" s="1283">
        <f>IFERROR(ROUNDUP(BL28/$M$28,1),"0")</f>
        <v>0</v>
      </c>
      <c r="BM29" s="1272"/>
      <c r="BN29" s="1272"/>
      <c r="BO29" s="1276">
        <f>IFERROR(ROUNDUP(BO28/$M$28,1),"0")</f>
        <v>0</v>
      </c>
      <c r="BP29" s="1272"/>
      <c r="BQ29" s="1272"/>
      <c r="BR29" s="1276">
        <f>IFERROR(ROUNDUP(BR28/$M$28,1),"0")</f>
        <v>0</v>
      </c>
      <c r="BS29" s="1272"/>
      <c r="BT29" s="1277"/>
      <c r="BU29" s="1284">
        <f>S29+AB29+AK29+AT29+BC29+BL29</f>
        <v>0</v>
      </c>
      <c r="BV29" s="1284"/>
      <c r="BW29" s="1284"/>
      <c r="BX29" s="1285" t="s">
        <v>127</v>
      </c>
      <c r="BY29" s="1286"/>
    </row>
    <row r="30" spans="7:80" ht="13.9" customHeight="1" thickBot="1">
      <c r="G30" s="1287" t="s">
        <v>334</v>
      </c>
      <c r="H30" s="1288"/>
      <c r="I30" s="1288"/>
      <c r="J30" s="1288"/>
      <c r="K30" s="1288"/>
      <c r="L30" s="1288"/>
      <c r="M30" s="1288"/>
      <c r="N30" s="1288"/>
      <c r="O30" s="1288"/>
      <c r="P30" s="1288"/>
      <c r="Q30" s="1288"/>
      <c r="R30" s="1289"/>
      <c r="S30" s="1290">
        <f>S29+Y29</f>
        <v>0</v>
      </c>
      <c r="T30" s="1281"/>
      <c r="U30" s="1281"/>
      <c r="V30" s="1281"/>
      <c r="W30" s="1281"/>
      <c r="X30" s="1281"/>
      <c r="Y30" s="1281"/>
      <c r="Z30" s="1281"/>
      <c r="AA30" s="1281"/>
      <c r="AB30" s="1281">
        <f>AB29+AH29</f>
        <v>0</v>
      </c>
      <c r="AC30" s="1281"/>
      <c r="AD30" s="1281"/>
      <c r="AE30" s="1281"/>
      <c r="AF30" s="1281"/>
      <c r="AG30" s="1281"/>
      <c r="AH30" s="1281"/>
      <c r="AI30" s="1281"/>
      <c r="AJ30" s="1281"/>
      <c r="AK30" s="1281">
        <f>AK29+AQ29</f>
        <v>0</v>
      </c>
      <c r="AL30" s="1281"/>
      <c r="AM30" s="1281"/>
      <c r="AN30" s="1281"/>
      <c r="AO30" s="1281"/>
      <c r="AP30" s="1281"/>
      <c r="AQ30" s="1281"/>
      <c r="AR30" s="1281"/>
      <c r="AS30" s="1281"/>
      <c r="AT30" s="1281">
        <f>AT29+AZ29</f>
        <v>0</v>
      </c>
      <c r="AU30" s="1281"/>
      <c r="AV30" s="1281"/>
      <c r="AW30" s="1281"/>
      <c r="AX30" s="1281"/>
      <c r="AY30" s="1281"/>
      <c r="AZ30" s="1281"/>
      <c r="BA30" s="1281"/>
      <c r="BB30" s="1281"/>
      <c r="BC30" s="1281">
        <f>BC29+BI29</f>
        <v>0</v>
      </c>
      <c r="BD30" s="1281"/>
      <c r="BE30" s="1281"/>
      <c r="BF30" s="1281"/>
      <c r="BG30" s="1281"/>
      <c r="BH30" s="1281"/>
      <c r="BI30" s="1281"/>
      <c r="BJ30" s="1281"/>
      <c r="BK30" s="1281"/>
      <c r="BL30" s="1281">
        <f>BL29+BR29</f>
        <v>0</v>
      </c>
      <c r="BM30" s="1281"/>
      <c r="BN30" s="1281"/>
      <c r="BO30" s="1281"/>
      <c r="BP30" s="1281"/>
      <c r="BQ30" s="1281"/>
      <c r="BR30" s="1281"/>
      <c r="BS30" s="1281"/>
      <c r="BT30" s="1282"/>
      <c r="BU30" s="325"/>
      <c r="BV30" s="325"/>
      <c r="BW30" s="325"/>
      <c r="BX30" s="326"/>
      <c r="BY30" s="326"/>
    </row>
    <row r="31" spans="7:80" ht="13.9" customHeight="1">
      <c r="G31" s="327"/>
      <c r="H31" s="327"/>
      <c r="I31" s="327"/>
      <c r="J31" s="327"/>
      <c r="K31" s="327"/>
      <c r="L31" s="327"/>
      <c r="M31" s="326"/>
      <c r="N31" s="326"/>
      <c r="O31" s="326"/>
      <c r="P31" s="326"/>
      <c r="Q31" s="326"/>
      <c r="R31" s="326"/>
      <c r="S31" s="325"/>
      <c r="T31" s="325"/>
      <c r="U31" s="325"/>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325"/>
      <c r="BN31" s="325"/>
      <c r="BO31" s="325"/>
      <c r="BP31" s="325"/>
      <c r="BQ31" s="325"/>
      <c r="BR31" s="325"/>
      <c r="BS31" s="325"/>
      <c r="BT31" s="325"/>
      <c r="BU31" s="325"/>
      <c r="BV31" s="325"/>
      <c r="BW31" s="325"/>
      <c r="BX31" s="326"/>
      <c r="BY31" s="326"/>
    </row>
    <row r="32" spans="7:80" ht="13.9" customHeight="1">
      <c r="G32" s="328" t="s">
        <v>335</v>
      </c>
      <c r="H32" s="329"/>
      <c r="I32" s="329"/>
      <c r="J32" s="329"/>
      <c r="K32" s="329"/>
      <c r="L32" s="329"/>
      <c r="M32" s="329"/>
      <c r="N32" s="329"/>
      <c r="O32" s="329"/>
      <c r="P32" s="329"/>
      <c r="Q32" s="329"/>
      <c r="R32" s="329"/>
      <c r="S32" s="329"/>
      <c r="T32" s="329"/>
      <c r="U32" s="329"/>
      <c r="V32" s="329"/>
      <c r="W32" s="329"/>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c r="BY32" s="96" t="str">
        <f>IFERROR(IF(BU29&gt;#REF!,"「１　事業者名等」の定員数を超過しています。",""),"")</f>
        <v/>
      </c>
    </row>
    <row r="33" spans="7:77" ht="13.9" customHeight="1">
      <c r="G33" s="328" t="s">
        <v>336</v>
      </c>
      <c r="H33" s="329"/>
      <c r="I33" s="329"/>
      <c r="J33" s="329"/>
      <c r="K33" s="329"/>
      <c r="L33" s="329"/>
      <c r="M33" s="329"/>
      <c r="N33" s="329"/>
      <c r="O33" s="329"/>
      <c r="P33" s="329"/>
      <c r="Q33" s="329"/>
      <c r="R33" s="329"/>
      <c r="S33" s="329"/>
      <c r="T33" s="329"/>
      <c r="U33" s="329"/>
      <c r="V33" s="329"/>
      <c r="W33" s="329"/>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row>
    <row r="34" spans="7:77" ht="13.9" customHeight="1">
      <c r="G34" s="328" t="s">
        <v>337</v>
      </c>
      <c r="H34" s="329"/>
      <c r="I34" s="329"/>
      <c r="J34" s="329"/>
      <c r="K34" s="329"/>
      <c r="L34" s="329"/>
      <c r="M34" s="329"/>
      <c r="N34" s="329"/>
      <c r="O34" s="329"/>
      <c r="P34" s="329"/>
      <c r="Q34" s="329"/>
      <c r="R34" s="329"/>
      <c r="S34" s="329"/>
      <c r="T34" s="329"/>
      <c r="U34" s="329"/>
      <c r="V34" s="329"/>
      <c r="W34" s="329"/>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row>
    <row r="35" spans="7:77" ht="13.9" customHeight="1">
      <c r="G35" s="328" t="s">
        <v>338</v>
      </c>
      <c r="H35" s="329"/>
      <c r="I35" s="329"/>
      <c r="J35" s="329"/>
      <c r="K35" s="329"/>
      <c r="L35" s="329"/>
      <c r="M35" s="329"/>
      <c r="N35" s="329"/>
      <c r="O35" s="329"/>
      <c r="P35" s="329"/>
      <c r="Q35" s="329"/>
      <c r="R35" s="329"/>
      <c r="S35" s="329"/>
      <c r="T35" s="329"/>
      <c r="U35" s="329"/>
      <c r="V35" s="329"/>
      <c r="W35" s="329"/>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AZ27:BB27"/>
    <mergeCell ref="BC27:BE27"/>
    <mergeCell ref="BF27:BH27"/>
    <mergeCell ref="Y27:AA27"/>
    <mergeCell ref="AB27:AD27"/>
    <mergeCell ref="AE27:AG27"/>
    <mergeCell ref="AH27:AJ27"/>
    <mergeCell ref="AK27:AM27"/>
    <mergeCell ref="AN27:AP27"/>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Q16:R16"/>
    <mergeCell ref="S16:U16"/>
    <mergeCell ref="V16:X16"/>
    <mergeCell ref="Y16:AA16"/>
    <mergeCell ref="AK15:AM15"/>
    <mergeCell ref="AN15:AP15"/>
    <mergeCell ref="AT15:AV15"/>
    <mergeCell ref="AW15:AY15"/>
    <mergeCell ref="BC15:BE15"/>
    <mergeCell ref="G14:L15"/>
    <mergeCell ref="M14:R15"/>
    <mergeCell ref="S14:X14"/>
    <mergeCell ref="Y14:AA15"/>
    <mergeCell ref="AB14:AG14"/>
    <mergeCell ref="AH14:AJ15"/>
    <mergeCell ref="S15:U15"/>
    <mergeCell ref="V15:X15"/>
    <mergeCell ref="AB15:AD15"/>
    <mergeCell ref="AE15:AG15"/>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s>
  <phoneticPr fontId="5"/>
  <dataValidations count="4">
    <dataValidation type="whole" allowBlank="1" showInputMessage="1" showErrorMessage="1" error="入力月の月日数を超過しています" sqref="M17:P17 M19:P20 M22:P22 M24:P25 M27:P27" xr:uid="{00000000-0002-0000-0C00-000000000000}">
      <formula1>0</formula1>
      <formula2>31</formula2>
    </dataValidation>
    <dataValidation type="whole" allowBlank="1" showInputMessage="1" showErrorMessage="1" error="入力月の月日数を超過しています" sqref="M26:P26" xr:uid="{00000000-0002-0000-0C00-000001000000}">
      <formula1>0</formula1>
      <formula2>29</formula2>
    </dataValidation>
    <dataValidation type="whole" allowBlank="1" showInputMessage="1" showErrorMessage="1" error="入力月の月日数を超過しています" sqref="M16:P16 M18:P18 M21:P21 M23:P23" xr:uid="{00000000-0002-0000-0C00-000002000000}">
      <formula1>0</formula1>
      <formula2>30</formula2>
    </dataValidation>
    <dataValidation type="list" allowBlank="1" showInputMessage="1" showErrorMessage="1" sqref="BE2:BK2 BO8:BQ10 CG10 AZ7:BB9" xr:uid="{00000000-0002-0000-0C00-000003000000}">
      <formula1>$T$3:$T$4</formula1>
    </dataValidation>
  </dataValidations>
  <printOptions horizontalCentered="1" verticalCentered="1"/>
  <pageMargins left="0.25" right="0.25" top="0.75" bottom="0.75" header="0.3" footer="0.3"/>
  <pageSetup paperSize="9" scale="87"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1"/>
  <sheetViews>
    <sheetView view="pageBreakPreview" topLeftCell="A4" zoomScaleNormal="100" zoomScaleSheetLayoutView="100" workbookViewId="0">
      <selection activeCell="A4" sqref="A4:F4"/>
    </sheetView>
  </sheetViews>
  <sheetFormatPr defaultRowHeight="13.5"/>
  <cols>
    <col min="1" max="1" width="19.125" style="13" customWidth="1"/>
    <col min="2" max="2" width="15.625" style="13" customWidth="1"/>
    <col min="3" max="3" width="15.25" style="13" customWidth="1"/>
    <col min="4" max="4" width="17.5" style="13" customWidth="1"/>
    <col min="5" max="5" width="15.125" style="13" customWidth="1"/>
    <col min="6" max="6" width="15.25" style="13" customWidth="1"/>
    <col min="7" max="7" width="3.75" style="13" customWidth="1"/>
    <col min="8" max="8" width="2.5" style="13" customWidth="1"/>
    <col min="9" max="255" width="9" style="13"/>
    <col min="256" max="256" width="1.125" style="13" customWidth="1"/>
    <col min="257" max="258" width="15.625" style="13" customWidth="1"/>
    <col min="259" max="259" width="15.25" style="13" customWidth="1"/>
    <col min="260" max="260" width="17.5" style="13" customWidth="1"/>
    <col min="261" max="261" width="15.125" style="13" customWidth="1"/>
    <col min="262" max="262" width="15.25" style="13" customWidth="1"/>
    <col min="263" max="263" width="3.75" style="13" customWidth="1"/>
    <col min="264" max="264" width="2.5" style="13" customWidth="1"/>
    <col min="265" max="511" width="9" style="13"/>
    <col min="512" max="512" width="1.125" style="13" customWidth="1"/>
    <col min="513" max="514" width="15.625" style="13" customWidth="1"/>
    <col min="515" max="515" width="15.25" style="13" customWidth="1"/>
    <col min="516" max="516" width="17.5" style="13" customWidth="1"/>
    <col min="517" max="517" width="15.125" style="13" customWidth="1"/>
    <col min="518" max="518" width="15.25" style="13" customWidth="1"/>
    <col min="519" max="519" width="3.75" style="13" customWidth="1"/>
    <col min="520" max="520" width="2.5" style="13" customWidth="1"/>
    <col min="521" max="767" width="9" style="13"/>
    <col min="768" max="768" width="1.125" style="13" customWidth="1"/>
    <col min="769" max="770" width="15.625" style="13" customWidth="1"/>
    <col min="771" max="771" width="15.25" style="13" customWidth="1"/>
    <col min="772" max="772" width="17.5" style="13" customWidth="1"/>
    <col min="773" max="773" width="15.125" style="13" customWidth="1"/>
    <col min="774" max="774" width="15.25" style="13" customWidth="1"/>
    <col min="775" max="775" width="3.75" style="13" customWidth="1"/>
    <col min="776" max="776" width="2.5" style="13" customWidth="1"/>
    <col min="777" max="1023" width="9" style="13"/>
    <col min="1024" max="1024" width="1.125" style="13" customWidth="1"/>
    <col min="1025" max="1026" width="15.625" style="13" customWidth="1"/>
    <col min="1027" max="1027" width="15.25" style="13" customWidth="1"/>
    <col min="1028" max="1028" width="17.5" style="13" customWidth="1"/>
    <col min="1029" max="1029" width="15.125" style="13" customWidth="1"/>
    <col min="1030" max="1030" width="15.25" style="13" customWidth="1"/>
    <col min="1031" max="1031" width="3.75" style="13" customWidth="1"/>
    <col min="1032" max="1032" width="2.5" style="13" customWidth="1"/>
    <col min="1033" max="1279" width="9" style="13"/>
    <col min="1280" max="1280" width="1.125" style="13" customWidth="1"/>
    <col min="1281" max="1282" width="15.625" style="13" customWidth="1"/>
    <col min="1283" max="1283" width="15.25" style="13" customWidth="1"/>
    <col min="1284" max="1284" width="17.5" style="13" customWidth="1"/>
    <col min="1285" max="1285" width="15.125" style="13" customWidth="1"/>
    <col min="1286" max="1286" width="15.25" style="13" customWidth="1"/>
    <col min="1287" max="1287" width="3.75" style="13" customWidth="1"/>
    <col min="1288" max="1288" width="2.5" style="13" customWidth="1"/>
    <col min="1289" max="1535" width="9" style="13"/>
    <col min="1536" max="1536" width="1.125" style="13" customWidth="1"/>
    <col min="1537" max="1538" width="15.625" style="13" customWidth="1"/>
    <col min="1539" max="1539" width="15.25" style="13" customWidth="1"/>
    <col min="1540" max="1540" width="17.5" style="13" customWidth="1"/>
    <col min="1541" max="1541" width="15.125" style="13" customWidth="1"/>
    <col min="1542" max="1542" width="15.25" style="13" customWidth="1"/>
    <col min="1543" max="1543" width="3.75" style="13" customWidth="1"/>
    <col min="1544" max="1544" width="2.5" style="13" customWidth="1"/>
    <col min="1545" max="1791" width="9" style="13"/>
    <col min="1792" max="1792" width="1.125" style="13" customWidth="1"/>
    <col min="1793" max="1794" width="15.625" style="13" customWidth="1"/>
    <col min="1795" max="1795" width="15.25" style="13" customWidth="1"/>
    <col min="1796" max="1796" width="17.5" style="13" customWidth="1"/>
    <col min="1797" max="1797" width="15.125" style="13" customWidth="1"/>
    <col min="1798" max="1798" width="15.25" style="13" customWidth="1"/>
    <col min="1799" max="1799" width="3.75" style="13" customWidth="1"/>
    <col min="1800" max="1800" width="2.5" style="13" customWidth="1"/>
    <col min="1801" max="2047" width="9" style="13"/>
    <col min="2048" max="2048" width="1.125" style="13" customWidth="1"/>
    <col min="2049" max="2050" width="15.625" style="13" customWidth="1"/>
    <col min="2051" max="2051" width="15.25" style="13" customWidth="1"/>
    <col min="2052" max="2052" width="17.5" style="13" customWidth="1"/>
    <col min="2053" max="2053" width="15.125" style="13" customWidth="1"/>
    <col min="2054" max="2054" width="15.25" style="13" customWidth="1"/>
    <col min="2055" max="2055" width="3.75" style="13" customWidth="1"/>
    <col min="2056" max="2056" width="2.5" style="13" customWidth="1"/>
    <col min="2057" max="2303" width="9" style="13"/>
    <col min="2304" max="2304" width="1.125" style="13" customWidth="1"/>
    <col min="2305" max="2306" width="15.625" style="13" customWidth="1"/>
    <col min="2307" max="2307" width="15.25" style="13" customWidth="1"/>
    <col min="2308" max="2308" width="17.5" style="13" customWidth="1"/>
    <col min="2309" max="2309" width="15.125" style="13" customWidth="1"/>
    <col min="2310" max="2310" width="15.25" style="13" customWidth="1"/>
    <col min="2311" max="2311" width="3.75" style="13" customWidth="1"/>
    <col min="2312" max="2312" width="2.5" style="13" customWidth="1"/>
    <col min="2313" max="2559" width="9" style="13"/>
    <col min="2560" max="2560" width="1.125" style="13" customWidth="1"/>
    <col min="2561" max="2562" width="15.625" style="13" customWidth="1"/>
    <col min="2563" max="2563" width="15.25" style="13" customWidth="1"/>
    <col min="2564" max="2564" width="17.5" style="13" customWidth="1"/>
    <col min="2565" max="2565" width="15.125" style="13" customWidth="1"/>
    <col min="2566" max="2566" width="15.25" style="13" customWidth="1"/>
    <col min="2567" max="2567" width="3.75" style="13" customWidth="1"/>
    <col min="2568" max="2568" width="2.5" style="13" customWidth="1"/>
    <col min="2569" max="2815" width="9" style="13"/>
    <col min="2816" max="2816" width="1.125" style="13" customWidth="1"/>
    <col min="2817" max="2818" width="15.625" style="13" customWidth="1"/>
    <col min="2819" max="2819" width="15.25" style="13" customWidth="1"/>
    <col min="2820" max="2820" width="17.5" style="13" customWidth="1"/>
    <col min="2821" max="2821" width="15.125" style="13" customWidth="1"/>
    <col min="2822" max="2822" width="15.25" style="13" customWidth="1"/>
    <col min="2823" max="2823" width="3.75" style="13" customWidth="1"/>
    <col min="2824" max="2824" width="2.5" style="13" customWidth="1"/>
    <col min="2825" max="3071" width="9" style="13"/>
    <col min="3072" max="3072" width="1.125" style="13" customWidth="1"/>
    <col min="3073" max="3074" width="15.625" style="13" customWidth="1"/>
    <col min="3075" max="3075" width="15.25" style="13" customWidth="1"/>
    <col min="3076" max="3076" width="17.5" style="13" customWidth="1"/>
    <col min="3077" max="3077" width="15.125" style="13" customWidth="1"/>
    <col min="3078" max="3078" width="15.25" style="13" customWidth="1"/>
    <col min="3079" max="3079" width="3.75" style="13" customWidth="1"/>
    <col min="3080" max="3080" width="2.5" style="13" customWidth="1"/>
    <col min="3081" max="3327" width="9" style="13"/>
    <col min="3328" max="3328" width="1.125" style="13" customWidth="1"/>
    <col min="3329" max="3330" width="15.625" style="13" customWidth="1"/>
    <col min="3331" max="3331" width="15.25" style="13" customWidth="1"/>
    <col min="3332" max="3332" width="17.5" style="13" customWidth="1"/>
    <col min="3333" max="3333" width="15.125" style="13" customWidth="1"/>
    <col min="3334" max="3334" width="15.25" style="13" customWidth="1"/>
    <col min="3335" max="3335" width="3.75" style="13" customWidth="1"/>
    <col min="3336" max="3336" width="2.5" style="13" customWidth="1"/>
    <col min="3337" max="3583" width="9" style="13"/>
    <col min="3584" max="3584" width="1.125" style="13" customWidth="1"/>
    <col min="3585" max="3586" width="15.625" style="13" customWidth="1"/>
    <col min="3587" max="3587" width="15.25" style="13" customWidth="1"/>
    <col min="3588" max="3588" width="17.5" style="13" customWidth="1"/>
    <col min="3589" max="3589" width="15.125" style="13" customWidth="1"/>
    <col min="3590" max="3590" width="15.25" style="13" customWidth="1"/>
    <col min="3591" max="3591" width="3.75" style="13" customWidth="1"/>
    <col min="3592" max="3592" width="2.5" style="13" customWidth="1"/>
    <col min="3593" max="3839" width="9" style="13"/>
    <col min="3840" max="3840" width="1.125" style="13" customWidth="1"/>
    <col min="3841" max="3842" width="15.625" style="13" customWidth="1"/>
    <col min="3843" max="3843" width="15.25" style="13" customWidth="1"/>
    <col min="3844" max="3844" width="17.5" style="13" customWidth="1"/>
    <col min="3845" max="3845" width="15.125" style="13" customWidth="1"/>
    <col min="3846" max="3846" width="15.25" style="13" customWidth="1"/>
    <col min="3847" max="3847" width="3.75" style="13" customWidth="1"/>
    <col min="3848" max="3848" width="2.5" style="13" customWidth="1"/>
    <col min="3849" max="4095" width="9" style="13"/>
    <col min="4096" max="4096" width="1.125" style="13" customWidth="1"/>
    <col min="4097" max="4098" width="15.625" style="13" customWidth="1"/>
    <col min="4099" max="4099" width="15.25" style="13" customWidth="1"/>
    <col min="4100" max="4100" width="17.5" style="13" customWidth="1"/>
    <col min="4101" max="4101" width="15.125" style="13" customWidth="1"/>
    <col min="4102" max="4102" width="15.25" style="13" customWidth="1"/>
    <col min="4103" max="4103" width="3.75" style="13" customWidth="1"/>
    <col min="4104" max="4104" width="2.5" style="13" customWidth="1"/>
    <col min="4105" max="4351" width="9" style="13"/>
    <col min="4352" max="4352" width="1.125" style="13" customWidth="1"/>
    <col min="4353" max="4354" width="15.625" style="13" customWidth="1"/>
    <col min="4355" max="4355" width="15.25" style="13" customWidth="1"/>
    <col min="4356" max="4356" width="17.5" style="13" customWidth="1"/>
    <col min="4357" max="4357" width="15.125" style="13" customWidth="1"/>
    <col min="4358" max="4358" width="15.25" style="13" customWidth="1"/>
    <col min="4359" max="4359" width="3.75" style="13" customWidth="1"/>
    <col min="4360" max="4360" width="2.5" style="13" customWidth="1"/>
    <col min="4361" max="4607" width="9" style="13"/>
    <col min="4608" max="4608" width="1.125" style="13" customWidth="1"/>
    <col min="4609" max="4610" width="15.625" style="13" customWidth="1"/>
    <col min="4611" max="4611" width="15.25" style="13" customWidth="1"/>
    <col min="4612" max="4612" width="17.5" style="13" customWidth="1"/>
    <col min="4613" max="4613" width="15.125" style="13" customWidth="1"/>
    <col min="4614" max="4614" width="15.25" style="13" customWidth="1"/>
    <col min="4615" max="4615" width="3.75" style="13" customWidth="1"/>
    <col min="4616" max="4616" width="2.5" style="13" customWidth="1"/>
    <col min="4617" max="4863" width="9" style="13"/>
    <col min="4864" max="4864" width="1.125" style="13" customWidth="1"/>
    <col min="4865" max="4866" width="15.625" style="13" customWidth="1"/>
    <col min="4867" max="4867" width="15.25" style="13" customWidth="1"/>
    <col min="4868" max="4868" width="17.5" style="13" customWidth="1"/>
    <col min="4869" max="4869" width="15.125" style="13" customWidth="1"/>
    <col min="4870" max="4870" width="15.25" style="13" customWidth="1"/>
    <col min="4871" max="4871" width="3.75" style="13" customWidth="1"/>
    <col min="4872" max="4872" width="2.5" style="13" customWidth="1"/>
    <col min="4873" max="5119" width="9" style="13"/>
    <col min="5120" max="5120" width="1.125" style="13" customWidth="1"/>
    <col min="5121" max="5122" width="15.625" style="13" customWidth="1"/>
    <col min="5123" max="5123" width="15.25" style="13" customWidth="1"/>
    <col min="5124" max="5124" width="17.5" style="13" customWidth="1"/>
    <col min="5125" max="5125" width="15.125" style="13" customWidth="1"/>
    <col min="5126" max="5126" width="15.25" style="13" customWidth="1"/>
    <col min="5127" max="5127" width="3.75" style="13" customWidth="1"/>
    <col min="5128" max="5128" width="2.5" style="13" customWidth="1"/>
    <col min="5129" max="5375" width="9" style="13"/>
    <col min="5376" max="5376" width="1.125" style="13" customWidth="1"/>
    <col min="5377" max="5378" width="15.625" style="13" customWidth="1"/>
    <col min="5379" max="5379" width="15.25" style="13" customWidth="1"/>
    <col min="5380" max="5380" width="17.5" style="13" customWidth="1"/>
    <col min="5381" max="5381" width="15.125" style="13" customWidth="1"/>
    <col min="5382" max="5382" width="15.25" style="13" customWidth="1"/>
    <col min="5383" max="5383" width="3.75" style="13" customWidth="1"/>
    <col min="5384" max="5384" width="2.5" style="13" customWidth="1"/>
    <col min="5385" max="5631" width="9" style="13"/>
    <col min="5632" max="5632" width="1.125" style="13" customWidth="1"/>
    <col min="5633" max="5634" width="15.625" style="13" customWidth="1"/>
    <col min="5635" max="5635" width="15.25" style="13" customWidth="1"/>
    <col min="5636" max="5636" width="17.5" style="13" customWidth="1"/>
    <col min="5637" max="5637" width="15.125" style="13" customWidth="1"/>
    <col min="5638" max="5638" width="15.25" style="13" customWidth="1"/>
    <col min="5639" max="5639" width="3.75" style="13" customWidth="1"/>
    <col min="5640" max="5640" width="2.5" style="13" customWidth="1"/>
    <col min="5641" max="5887" width="9" style="13"/>
    <col min="5888" max="5888" width="1.125" style="13" customWidth="1"/>
    <col min="5889" max="5890" width="15.625" style="13" customWidth="1"/>
    <col min="5891" max="5891" width="15.25" style="13" customWidth="1"/>
    <col min="5892" max="5892" width="17.5" style="13" customWidth="1"/>
    <col min="5893" max="5893" width="15.125" style="13" customWidth="1"/>
    <col min="5894" max="5894" width="15.25" style="13" customWidth="1"/>
    <col min="5895" max="5895" width="3.75" style="13" customWidth="1"/>
    <col min="5896" max="5896" width="2.5" style="13" customWidth="1"/>
    <col min="5897" max="6143" width="9" style="13"/>
    <col min="6144" max="6144" width="1.125" style="13" customWidth="1"/>
    <col min="6145" max="6146" width="15.625" style="13" customWidth="1"/>
    <col min="6147" max="6147" width="15.25" style="13" customWidth="1"/>
    <col min="6148" max="6148" width="17.5" style="13" customWidth="1"/>
    <col min="6149" max="6149" width="15.125" style="13" customWidth="1"/>
    <col min="6150" max="6150" width="15.25" style="13" customWidth="1"/>
    <col min="6151" max="6151" width="3.75" style="13" customWidth="1"/>
    <col min="6152" max="6152" width="2.5" style="13" customWidth="1"/>
    <col min="6153" max="6399" width="9" style="13"/>
    <col min="6400" max="6400" width="1.125" style="13" customWidth="1"/>
    <col min="6401" max="6402" width="15.625" style="13" customWidth="1"/>
    <col min="6403" max="6403" width="15.25" style="13" customWidth="1"/>
    <col min="6404" max="6404" width="17.5" style="13" customWidth="1"/>
    <col min="6405" max="6405" width="15.125" style="13" customWidth="1"/>
    <col min="6406" max="6406" width="15.25" style="13" customWidth="1"/>
    <col min="6407" max="6407" width="3.75" style="13" customWidth="1"/>
    <col min="6408" max="6408" width="2.5" style="13" customWidth="1"/>
    <col min="6409" max="6655" width="9" style="13"/>
    <col min="6656" max="6656" width="1.125" style="13" customWidth="1"/>
    <col min="6657" max="6658" width="15.625" style="13" customWidth="1"/>
    <col min="6659" max="6659" width="15.25" style="13" customWidth="1"/>
    <col min="6660" max="6660" width="17.5" style="13" customWidth="1"/>
    <col min="6661" max="6661" width="15.125" style="13" customWidth="1"/>
    <col min="6662" max="6662" width="15.25" style="13" customWidth="1"/>
    <col min="6663" max="6663" width="3.75" style="13" customWidth="1"/>
    <col min="6664" max="6664" width="2.5" style="13" customWidth="1"/>
    <col min="6665" max="6911" width="9" style="13"/>
    <col min="6912" max="6912" width="1.125" style="13" customWidth="1"/>
    <col min="6913" max="6914" width="15.625" style="13" customWidth="1"/>
    <col min="6915" max="6915" width="15.25" style="13" customWidth="1"/>
    <col min="6916" max="6916" width="17.5" style="13" customWidth="1"/>
    <col min="6917" max="6917" width="15.125" style="13" customWidth="1"/>
    <col min="6918" max="6918" width="15.25" style="13" customWidth="1"/>
    <col min="6919" max="6919" width="3.75" style="13" customWidth="1"/>
    <col min="6920" max="6920" width="2.5" style="13" customWidth="1"/>
    <col min="6921" max="7167" width="9" style="13"/>
    <col min="7168" max="7168" width="1.125" style="13" customWidth="1"/>
    <col min="7169" max="7170" width="15.625" style="13" customWidth="1"/>
    <col min="7171" max="7171" width="15.25" style="13" customWidth="1"/>
    <col min="7172" max="7172" width="17.5" style="13" customWidth="1"/>
    <col min="7173" max="7173" width="15.125" style="13" customWidth="1"/>
    <col min="7174" max="7174" width="15.25" style="13" customWidth="1"/>
    <col min="7175" max="7175" width="3.75" style="13" customWidth="1"/>
    <col min="7176" max="7176" width="2.5" style="13" customWidth="1"/>
    <col min="7177" max="7423" width="9" style="13"/>
    <col min="7424" max="7424" width="1.125" style="13" customWidth="1"/>
    <col min="7425" max="7426" width="15.625" style="13" customWidth="1"/>
    <col min="7427" max="7427" width="15.25" style="13" customWidth="1"/>
    <col min="7428" max="7428" width="17.5" style="13" customWidth="1"/>
    <col min="7429" max="7429" width="15.125" style="13" customWidth="1"/>
    <col min="7430" max="7430" width="15.25" style="13" customWidth="1"/>
    <col min="7431" max="7431" width="3.75" style="13" customWidth="1"/>
    <col min="7432" max="7432" width="2.5" style="13" customWidth="1"/>
    <col min="7433" max="7679" width="9" style="13"/>
    <col min="7680" max="7680" width="1.125" style="13" customWidth="1"/>
    <col min="7681" max="7682" width="15.625" style="13" customWidth="1"/>
    <col min="7683" max="7683" width="15.25" style="13" customWidth="1"/>
    <col min="7684" max="7684" width="17.5" style="13" customWidth="1"/>
    <col min="7685" max="7685" width="15.125" style="13" customWidth="1"/>
    <col min="7686" max="7686" width="15.25" style="13" customWidth="1"/>
    <col min="7687" max="7687" width="3.75" style="13" customWidth="1"/>
    <col min="7688" max="7688" width="2.5" style="13" customWidth="1"/>
    <col min="7689" max="7935" width="9" style="13"/>
    <col min="7936" max="7936" width="1.125" style="13" customWidth="1"/>
    <col min="7937" max="7938" width="15.625" style="13" customWidth="1"/>
    <col min="7939" max="7939" width="15.25" style="13" customWidth="1"/>
    <col min="7940" max="7940" width="17.5" style="13" customWidth="1"/>
    <col min="7941" max="7941" width="15.125" style="13" customWidth="1"/>
    <col min="7942" max="7942" width="15.25" style="13" customWidth="1"/>
    <col min="7943" max="7943" width="3.75" style="13" customWidth="1"/>
    <col min="7944" max="7944" width="2.5" style="13" customWidth="1"/>
    <col min="7945" max="8191" width="9" style="13"/>
    <col min="8192" max="8192" width="1.125" style="13" customWidth="1"/>
    <col min="8193" max="8194" width="15.625" style="13" customWidth="1"/>
    <col min="8195" max="8195" width="15.25" style="13" customWidth="1"/>
    <col min="8196" max="8196" width="17.5" style="13" customWidth="1"/>
    <col min="8197" max="8197" width="15.125" style="13" customWidth="1"/>
    <col min="8198" max="8198" width="15.25" style="13" customWidth="1"/>
    <col min="8199" max="8199" width="3.75" style="13" customWidth="1"/>
    <col min="8200" max="8200" width="2.5" style="13" customWidth="1"/>
    <col min="8201" max="8447" width="9" style="13"/>
    <col min="8448" max="8448" width="1.125" style="13" customWidth="1"/>
    <col min="8449" max="8450" width="15.625" style="13" customWidth="1"/>
    <col min="8451" max="8451" width="15.25" style="13" customWidth="1"/>
    <col min="8452" max="8452" width="17.5" style="13" customWidth="1"/>
    <col min="8453" max="8453" width="15.125" style="13" customWidth="1"/>
    <col min="8454" max="8454" width="15.25" style="13" customWidth="1"/>
    <col min="8455" max="8455" width="3.75" style="13" customWidth="1"/>
    <col min="8456" max="8456" width="2.5" style="13" customWidth="1"/>
    <col min="8457" max="8703" width="9" style="13"/>
    <col min="8704" max="8704" width="1.125" style="13" customWidth="1"/>
    <col min="8705" max="8706" width="15.625" style="13" customWidth="1"/>
    <col min="8707" max="8707" width="15.25" style="13" customWidth="1"/>
    <col min="8708" max="8708" width="17.5" style="13" customWidth="1"/>
    <col min="8709" max="8709" width="15.125" style="13" customWidth="1"/>
    <col min="8710" max="8710" width="15.25" style="13" customWidth="1"/>
    <col min="8711" max="8711" width="3.75" style="13" customWidth="1"/>
    <col min="8712" max="8712" width="2.5" style="13" customWidth="1"/>
    <col min="8713" max="8959" width="9" style="13"/>
    <col min="8960" max="8960" width="1.125" style="13" customWidth="1"/>
    <col min="8961" max="8962" width="15.625" style="13" customWidth="1"/>
    <col min="8963" max="8963" width="15.25" style="13" customWidth="1"/>
    <col min="8964" max="8964" width="17.5" style="13" customWidth="1"/>
    <col min="8965" max="8965" width="15.125" style="13" customWidth="1"/>
    <col min="8966" max="8966" width="15.25" style="13" customWidth="1"/>
    <col min="8967" max="8967" width="3.75" style="13" customWidth="1"/>
    <col min="8968" max="8968" width="2.5" style="13" customWidth="1"/>
    <col min="8969" max="9215" width="9" style="13"/>
    <col min="9216" max="9216" width="1.125" style="13" customWidth="1"/>
    <col min="9217" max="9218" width="15.625" style="13" customWidth="1"/>
    <col min="9219" max="9219" width="15.25" style="13" customWidth="1"/>
    <col min="9220" max="9220" width="17.5" style="13" customWidth="1"/>
    <col min="9221" max="9221" width="15.125" style="13" customWidth="1"/>
    <col min="9222" max="9222" width="15.25" style="13" customWidth="1"/>
    <col min="9223" max="9223" width="3.75" style="13" customWidth="1"/>
    <col min="9224" max="9224" width="2.5" style="13" customWidth="1"/>
    <col min="9225" max="9471" width="9" style="13"/>
    <col min="9472" max="9472" width="1.125" style="13" customWidth="1"/>
    <col min="9473" max="9474" width="15.625" style="13" customWidth="1"/>
    <col min="9475" max="9475" width="15.25" style="13" customWidth="1"/>
    <col min="9476" max="9476" width="17.5" style="13" customWidth="1"/>
    <col min="9477" max="9477" width="15.125" style="13" customWidth="1"/>
    <col min="9478" max="9478" width="15.25" style="13" customWidth="1"/>
    <col min="9479" max="9479" width="3.75" style="13" customWidth="1"/>
    <col min="9480" max="9480" width="2.5" style="13" customWidth="1"/>
    <col min="9481" max="9727" width="9" style="13"/>
    <col min="9728" max="9728" width="1.125" style="13" customWidth="1"/>
    <col min="9729" max="9730" width="15.625" style="13" customWidth="1"/>
    <col min="9731" max="9731" width="15.25" style="13" customWidth="1"/>
    <col min="9732" max="9732" width="17.5" style="13" customWidth="1"/>
    <col min="9733" max="9733" width="15.125" style="13" customWidth="1"/>
    <col min="9734" max="9734" width="15.25" style="13" customWidth="1"/>
    <col min="9735" max="9735" width="3.75" style="13" customWidth="1"/>
    <col min="9736" max="9736" width="2.5" style="13" customWidth="1"/>
    <col min="9737" max="9983" width="9" style="13"/>
    <col min="9984" max="9984" width="1.125" style="13" customWidth="1"/>
    <col min="9985" max="9986" width="15.625" style="13" customWidth="1"/>
    <col min="9987" max="9987" width="15.25" style="13" customWidth="1"/>
    <col min="9988" max="9988" width="17.5" style="13" customWidth="1"/>
    <col min="9989" max="9989" width="15.125" style="13" customWidth="1"/>
    <col min="9990" max="9990" width="15.25" style="13" customWidth="1"/>
    <col min="9991" max="9991" width="3.75" style="13" customWidth="1"/>
    <col min="9992" max="9992" width="2.5" style="13" customWidth="1"/>
    <col min="9993" max="10239" width="9" style="13"/>
    <col min="10240" max="10240" width="1.125" style="13" customWidth="1"/>
    <col min="10241" max="10242" width="15.625" style="13" customWidth="1"/>
    <col min="10243" max="10243" width="15.25" style="13" customWidth="1"/>
    <col min="10244" max="10244" width="17.5" style="13" customWidth="1"/>
    <col min="10245" max="10245" width="15.125" style="13" customWidth="1"/>
    <col min="10246" max="10246" width="15.25" style="13" customWidth="1"/>
    <col min="10247" max="10247" width="3.75" style="13" customWidth="1"/>
    <col min="10248" max="10248" width="2.5" style="13" customWidth="1"/>
    <col min="10249" max="10495" width="9" style="13"/>
    <col min="10496" max="10496" width="1.125" style="13" customWidth="1"/>
    <col min="10497" max="10498" width="15.625" style="13" customWidth="1"/>
    <col min="10499" max="10499" width="15.25" style="13" customWidth="1"/>
    <col min="10500" max="10500" width="17.5" style="13" customWidth="1"/>
    <col min="10501" max="10501" width="15.125" style="13" customWidth="1"/>
    <col min="10502" max="10502" width="15.25" style="13" customWidth="1"/>
    <col min="10503" max="10503" width="3.75" style="13" customWidth="1"/>
    <col min="10504" max="10504" width="2.5" style="13" customWidth="1"/>
    <col min="10505" max="10751" width="9" style="13"/>
    <col min="10752" max="10752" width="1.125" style="13" customWidth="1"/>
    <col min="10753" max="10754" width="15.625" style="13" customWidth="1"/>
    <col min="10755" max="10755" width="15.25" style="13" customWidth="1"/>
    <col min="10756" max="10756" width="17.5" style="13" customWidth="1"/>
    <col min="10757" max="10757" width="15.125" style="13" customWidth="1"/>
    <col min="10758" max="10758" width="15.25" style="13" customWidth="1"/>
    <col min="10759" max="10759" width="3.75" style="13" customWidth="1"/>
    <col min="10760" max="10760" width="2.5" style="13" customWidth="1"/>
    <col min="10761" max="11007" width="9" style="13"/>
    <col min="11008" max="11008" width="1.125" style="13" customWidth="1"/>
    <col min="11009" max="11010" width="15.625" style="13" customWidth="1"/>
    <col min="11011" max="11011" width="15.25" style="13" customWidth="1"/>
    <col min="11012" max="11012" width="17.5" style="13" customWidth="1"/>
    <col min="11013" max="11013" width="15.125" style="13" customWidth="1"/>
    <col min="11014" max="11014" width="15.25" style="13" customWidth="1"/>
    <col min="11015" max="11015" width="3.75" style="13" customWidth="1"/>
    <col min="11016" max="11016" width="2.5" style="13" customWidth="1"/>
    <col min="11017" max="11263" width="9" style="13"/>
    <col min="11264" max="11264" width="1.125" style="13" customWidth="1"/>
    <col min="11265" max="11266" width="15.625" style="13" customWidth="1"/>
    <col min="11267" max="11267" width="15.25" style="13" customWidth="1"/>
    <col min="11268" max="11268" width="17.5" style="13" customWidth="1"/>
    <col min="11269" max="11269" width="15.125" style="13" customWidth="1"/>
    <col min="11270" max="11270" width="15.25" style="13" customWidth="1"/>
    <col min="11271" max="11271" width="3.75" style="13" customWidth="1"/>
    <col min="11272" max="11272" width="2.5" style="13" customWidth="1"/>
    <col min="11273" max="11519" width="9" style="13"/>
    <col min="11520" max="11520" width="1.125" style="13" customWidth="1"/>
    <col min="11521" max="11522" width="15.625" style="13" customWidth="1"/>
    <col min="11523" max="11523" width="15.25" style="13" customWidth="1"/>
    <col min="11524" max="11524" width="17.5" style="13" customWidth="1"/>
    <col min="11525" max="11525" width="15.125" style="13" customWidth="1"/>
    <col min="11526" max="11526" width="15.25" style="13" customWidth="1"/>
    <col min="11527" max="11527" width="3.75" style="13" customWidth="1"/>
    <col min="11528" max="11528" width="2.5" style="13" customWidth="1"/>
    <col min="11529" max="11775" width="9" style="13"/>
    <col min="11776" max="11776" width="1.125" style="13" customWidth="1"/>
    <col min="11777" max="11778" width="15.625" style="13" customWidth="1"/>
    <col min="11779" max="11779" width="15.25" style="13" customWidth="1"/>
    <col min="11780" max="11780" width="17.5" style="13" customWidth="1"/>
    <col min="11781" max="11781" width="15.125" style="13" customWidth="1"/>
    <col min="11782" max="11782" width="15.25" style="13" customWidth="1"/>
    <col min="11783" max="11783" width="3.75" style="13" customWidth="1"/>
    <col min="11784" max="11784" width="2.5" style="13" customWidth="1"/>
    <col min="11785" max="12031" width="9" style="13"/>
    <col min="12032" max="12032" width="1.125" style="13" customWidth="1"/>
    <col min="12033" max="12034" width="15.625" style="13" customWidth="1"/>
    <col min="12035" max="12035" width="15.25" style="13" customWidth="1"/>
    <col min="12036" max="12036" width="17.5" style="13" customWidth="1"/>
    <col min="12037" max="12037" width="15.125" style="13" customWidth="1"/>
    <col min="12038" max="12038" width="15.25" style="13" customWidth="1"/>
    <col min="12039" max="12039" width="3.75" style="13" customWidth="1"/>
    <col min="12040" max="12040" width="2.5" style="13" customWidth="1"/>
    <col min="12041" max="12287" width="9" style="13"/>
    <col min="12288" max="12288" width="1.125" style="13" customWidth="1"/>
    <col min="12289" max="12290" width="15.625" style="13" customWidth="1"/>
    <col min="12291" max="12291" width="15.25" style="13" customWidth="1"/>
    <col min="12292" max="12292" width="17.5" style="13" customWidth="1"/>
    <col min="12293" max="12293" width="15.125" style="13" customWidth="1"/>
    <col min="12294" max="12294" width="15.25" style="13" customWidth="1"/>
    <col min="12295" max="12295" width="3.75" style="13" customWidth="1"/>
    <col min="12296" max="12296" width="2.5" style="13" customWidth="1"/>
    <col min="12297" max="12543" width="9" style="13"/>
    <col min="12544" max="12544" width="1.125" style="13" customWidth="1"/>
    <col min="12545" max="12546" width="15.625" style="13" customWidth="1"/>
    <col min="12547" max="12547" width="15.25" style="13" customWidth="1"/>
    <col min="12548" max="12548" width="17.5" style="13" customWidth="1"/>
    <col min="12549" max="12549" width="15.125" style="13" customWidth="1"/>
    <col min="12550" max="12550" width="15.25" style="13" customWidth="1"/>
    <col min="12551" max="12551" width="3.75" style="13" customWidth="1"/>
    <col min="12552" max="12552" width="2.5" style="13" customWidth="1"/>
    <col min="12553" max="12799" width="9" style="13"/>
    <col min="12800" max="12800" width="1.125" style="13" customWidth="1"/>
    <col min="12801" max="12802" width="15.625" style="13" customWidth="1"/>
    <col min="12803" max="12803" width="15.25" style="13" customWidth="1"/>
    <col min="12804" max="12804" width="17.5" style="13" customWidth="1"/>
    <col min="12805" max="12805" width="15.125" style="13" customWidth="1"/>
    <col min="12806" max="12806" width="15.25" style="13" customWidth="1"/>
    <col min="12807" max="12807" width="3.75" style="13" customWidth="1"/>
    <col min="12808" max="12808" width="2.5" style="13" customWidth="1"/>
    <col min="12809" max="13055" width="9" style="13"/>
    <col min="13056" max="13056" width="1.125" style="13" customWidth="1"/>
    <col min="13057" max="13058" width="15.625" style="13" customWidth="1"/>
    <col min="13059" max="13059" width="15.25" style="13" customWidth="1"/>
    <col min="13060" max="13060" width="17.5" style="13" customWidth="1"/>
    <col min="13061" max="13061" width="15.125" style="13" customWidth="1"/>
    <col min="13062" max="13062" width="15.25" style="13" customWidth="1"/>
    <col min="13063" max="13063" width="3.75" style="13" customWidth="1"/>
    <col min="13064" max="13064" width="2.5" style="13" customWidth="1"/>
    <col min="13065" max="13311" width="9" style="13"/>
    <col min="13312" max="13312" width="1.125" style="13" customWidth="1"/>
    <col min="13313" max="13314" width="15.625" style="13" customWidth="1"/>
    <col min="13315" max="13315" width="15.25" style="13" customWidth="1"/>
    <col min="13316" max="13316" width="17.5" style="13" customWidth="1"/>
    <col min="13317" max="13317" width="15.125" style="13" customWidth="1"/>
    <col min="13318" max="13318" width="15.25" style="13" customWidth="1"/>
    <col min="13319" max="13319" width="3.75" style="13" customWidth="1"/>
    <col min="13320" max="13320" width="2.5" style="13" customWidth="1"/>
    <col min="13321" max="13567" width="9" style="13"/>
    <col min="13568" max="13568" width="1.125" style="13" customWidth="1"/>
    <col min="13569" max="13570" width="15.625" style="13" customWidth="1"/>
    <col min="13571" max="13571" width="15.25" style="13" customWidth="1"/>
    <col min="13572" max="13572" width="17.5" style="13" customWidth="1"/>
    <col min="13573" max="13573" width="15.125" style="13" customWidth="1"/>
    <col min="13574" max="13574" width="15.25" style="13" customWidth="1"/>
    <col min="13575" max="13575" width="3.75" style="13" customWidth="1"/>
    <col min="13576" max="13576" width="2.5" style="13" customWidth="1"/>
    <col min="13577" max="13823" width="9" style="13"/>
    <col min="13824" max="13824" width="1.125" style="13" customWidth="1"/>
    <col min="13825" max="13826" width="15.625" style="13" customWidth="1"/>
    <col min="13827" max="13827" width="15.25" style="13" customWidth="1"/>
    <col min="13828" max="13828" width="17.5" style="13" customWidth="1"/>
    <col min="13829" max="13829" width="15.125" style="13" customWidth="1"/>
    <col min="13830" max="13830" width="15.25" style="13" customWidth="1"/>
    <col min="13831" max="13831" width="3.75" style="13" customWidth="1"/>
    <col min="13832" max="13832" width="2.5" style="13" customWidth="1"/>
    <col min="13833" max="14079" width="9" style="13"/>
    <col min="14080" max="14080" width="1.125" style="13" customWidth="1"/>
    <col min="14081" max="14082" width="15.625" style="13" customWidth="1"/>
    <col min="14083" max="14083" width="15.25" style="13" customWidth="1"/>
    <col min="14084" max="14084" width="17.5" style="13" customWidth="1"/>
    <col min="14085" max="14085" width="15.125" style="13" customWidth="1"/>
    <col min="14086" max="14086" width="15.25" style="13" customWidth="1"/>
    <col min="14087" max="14087" width="3.75" style="13" customWidth="1"/>
    <col min="14088" max="14088" width="2.5" style="13" customWidth="1"/>
    <col min="14089" max="14335" width="9" style="13"/>
    <col min="14336" max="14336" width="1.125" style="13" customWidth="1"/>
    <col min="14337" max="14338" width="15.625" style="13" customWidth="1"/>
    <col min="14339" max="14339" width="15.25" style="13" customWidth="1"/>
    <col min="14340" max="14340" width="17.5" style="13" customWidth="1"/>
    <col min="14341" max="14341" width="15.125" style="13" customWidth="1"/>
    <col min="14342" max="14342" width="15.25" style="13" customWidth="1"/>
    <col min="14343" max="14343" width="3.75" style="13" customWidth="1"/>
    <col min="14344" max="14344" width="2.5" style="13" customWidth="1"/>
    <col min="14345" max="14591" width="9" style="13"/>
    <col min="14592" max="14592" width="1.125" style="13" customWidth="1"/>
    <col min="14593" max="14594" width="15.625" style="13" customWidth="1"/>
    <col min="14595" max="14595" width="15.25" style="13" customWidth="1"/>
    <col min="14596" max="14596" width="17.5" style="13" customWidth="1"/>
    <col min="14597" max="14597" width="15.125" style="13" customWidth="1"/>
    <col min="14598" max="14598" width="15.25" style="13" customWidth="1"/>
    <col min="14599" max="14599" width="3.75" style="13" customWidth="1"/>
    <col min="14600" max="14600" width="2.5" style="13" customWidth="1"/>
    <col min="14601" max="14847" width="9" style="13"/>
    <col min="14848" max="14848" width="1.125" style="13" customWidth="1"/>
    <col min="14849" max="14850" width="15.625" style="13" customWidth="1"/>
    <col min="14851" max="14851" width="15.25" style="13" customWidth="1"/>
    <col min="14852" max="14852" width="17.5" style="13" customWidth="1"/>
    <col min="14853" max="14853" width="15.125" style="13" customWidth="1"/>
    <col min="14854" max="14854" width="15.25" style="13" customWidth="1"/>
    <col min="14855" max="14855" width="3.75" style="13" customWidth="1"/>
    <col min="14856" max="14856" width="2.5" style="13" customWidth="1"/>
    <col min="14857" max="15103" width="9" style="13"/>
    <col min="15104" max="15104" width="1.125" style="13" customWidth="1"/>
    <col min="15105" max="15106" width="15.625" style="13" customWidth="1"/>
    <col min="15107" max="15107" width="15.25" style="13" customWidth="1"/>
    <col min="15108" max="15108" width="17.5" style="13" customWidth="1"/>
    <col min="15109" max="15109" width="15.125" style="13" customWidth="1"/>
    <col min="15110" max="15110" width="15.25" style="13" customWidth="1"/>
    <col min="15111" max="15111" width="3.75" style="13" customWidth="1"/>
    <col min="15112" max="15112" width="2.5" style="13" customWidth="1"/>
    <col min="15113" max="15359" width="9" style="13"/>
    <col min="15360" max="15360" width="1.125" style="13" customWidth="1"/>
    <col min="15361" max="15362" width="15.625" style="13" customWidth="1"/>
    <col min="15363" max="15363" width="15.25" style="13" customWidth="1"/>
    <col min="15364" max="15364" width="17.5" style="13" customWidth="1"/>
    <col min="15365" max="15365" width="15.125" style="13" customWidth="1"/>
    <col min="15366" max="15366" width="15.25" style="13" customWidth="1"/>
    <col min="15367" max="15367" width="3.75" style="13" customWidth="1"/>
    <col min="15368" max="15368" width="2.5" style="13" customWidth="1"/>
    <col min="15369" max="15615" width="9" style="13"/>
    <col min="15616" max="15616" width="1.125" style="13" customWidth="1"/>
    <col min="15617" max="15618" width="15.625" style="13" customWidth="1"/>
    <col min="15619" max="15619" width="15.25" style="13" customWidth="1"/>
    <col min="15620" max="15620" width="17.5" style="13" customWidth="1"/>
    <col min="15621" max="15621" width="15.125" style="13" customWidth="1"/>
    <col min="15622" max="15622" width="15.25" style="13" customWidth="1"/>
    <col min="15623" max="15623" width="3.75" style="13" customWidth="1"/>
    <col min="15624" max="15624" width="2.5" style="13" customWidth="1"/>
    <col min="15625" max="15871" width="9" style="13"/>
    <col min="15872" max="15872" width="1.125" style="13" customWidth="1"/>
    <col min="15873" max="15874" width="15.625" style="13" customWidth="1"/>
    <col min="15875" max="15875" width="15.25" style="13" customWidth="1"/>
    <col min="15876" max="15876" width="17.5" style="13" customWidth="1"/>
    <col min="15877" max="15877" width="15.125" style="13" customWidth="1"/>
    <col min="15878" max="15878" width="15.25" style="13" customWidth="1"/>
    <col min="15879" max="15879" width="3.75" style="13" customWidth="1"/>
    <col min="15880" max="15880" width="2.5" style="13" customWidth="1"/>
    <col min="15881" max="16127" width="9" style="13"/>
    <col min="16128" max="16128" width="1.125" style="13" customWidth="1"/>
    <col min="16129" max="16130" width="15.625" style="13" customWidth="1"/>
    <col min="16131" max="16131" width="15.25" style="13" customWidth="1"/>
    <col min="16132" max="16132" width="17.5" style="13" customWidth="1"/>
    <col min="16133" max="16133" width="15.125" style="13" customWidth="1"/>
    <col min="16134" max="16134" width="15.25" style="13" customWidth="1"/>
    <col min="16135" max="16135" width="3.75" style="13" customWidth="1"/>
    <col min="16136" max="16136" width="2.5" style="13" customWidth="1"/>
    <col min="16137" max="16384" width="9" style="13"/>
  </cols>
  <sheetData>
    <row r="1" spans="1:6" ht="20.100000000000001" customHeight="1"/>
    <row r="2" spans="1:6" ht="20.100000000000001" customHeight="1">
      <c r="E2" s="1291" t="s">
        <v>3</v>
      </c>
      <c r="F2" s="1291"/>
    </row>
    <row r="3" spans="1:6" ht="20.100000000000001" customHeight="1">
      <c r="E3" s="330"/>
      <c r="F3" s="330"/>
    </row>
    <row r="4" spans="1:6" ht="20.100000000000001" customHeight="1">
      <c r="A4" s="608" t="s">
        <v>343</v>
      </c>
      <c r="B4" s="608"/>
      <c r="C4" s="608"/>
      <c r="D4" s="608"/>
      <c r="E4" s="608"/>
      <c r="F4" s="608"/>
    </row>
    <row r="5" spans="1:6" ht="20.100000000000001" customHeight="1">
      <c r="A5" s="15"/>
      <c r="B5" s="15"/>
      <c r="C5" s="15"/>
      <c r="D5" s="15"/>
      <c r="E5" s="15"/>
      <c r="F5" s="15"/>
    </row>
    <row r="6" spans="1:6" ht="50.1" customHeight="1">
      <c r="A6" s="331" t="s">
        <v>344</v>
      </c>
      <c r="B6" s="1292"/>
      <c r="C6" s="1293"/>
      <c r="D6" s="1293"/>
      <c r="E6" s="1293"/>
      <c r="F6" s="1294"/>
    </row>
    <row r="7" spans="1:6" ht="50.1" customHeight="1">
      <c r="A7" s="332" t="s">
        <v>35</v>
      </c>
      <c r="B7" s="1295" t="s">
        <v>345</v>
      </c>
      <c r="C7" s="1295"/>
      <c r="D7" s="1295"/>
      <c r="E7" s="1295"/>
      <c r="F7" s="1296"/>
    </row>
    <row r="8" spans="1:6" ht="28.5" customHeight="1">
      <c r="A8" s="1297" t="s">
        <v>346</v>
      </c>
      <c r="B8" s="1300" t="s">
        <v>21</v>
      </c>
      <c r="C8" s="1301"/>
      <c r="D8" s="1301"/>
      <c r="E8" s="1302"/>
      <c r="F8" s="333"/>
    </row>
    <row r="9" spans="1:6" ht="112.5" customHeight="1">
      <c r="A9" s="1298"/>
      <c r="B9" s="1303" t="s">
        <v>347</v>
      </c>
      <c r="C9" s="1304"/>
      <c r="D9" s="1304"/>
      <c r="E9" s="1305"/>
      <c r="F9" s="334" t="s">
        <v>348</v>
      </c>
    </row>
    <row r="10" spans="1:6" ht="103.5" customHeight="1">
      <c r="A10" s="1299"/>
      <c r="B10" s="1306" t="s">
        <v>349</v>
      </c>
      <c r="C10" s="1307"/>
      <c r="D10" s="1308"/>
      <c r="E10" s="334" t="s">
        <v>348</v>
      </c>
      <c r="F10" s="334" t="s">
        <v>348</v>
      </c>
    </row>
    <row r="11" spans="1:6">
      <c r="A11" s="335"/>
    </row>
  </sheetData>
  <mergeCells count="8">
    <mergeCell ref="E2:F2"/>
    <mergeCell ref="A4:F4"/>
    <mergeCell ref="B6:F6"/>
    <mergeCell ref="B7:F7"/>
    <mergeCell ref="A8:A10"/>
    <mergeCell ref="B8:E8"/>
    <mergeCell ref="B9:E9"/>
    <mergeCell ref="B10:D10"/>
  </mergeCells>
  <phoneticPr fontId="5"/>
  <pageMargins left="0.7" right="0.7" top="0.75" bottom="0.75" header="0.3" footer="0.3"/>
  <pageSetup paperSize="9" scale="83"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C61"/>
  <sheetViews>
    <sheetView view="pageBreakPreview" zoomScale="115" zoomScaleNormal="100" zoomScaleSheetLayoutView="115" workbookViewId="0">
      <selection activeCell="Q18" sqref="Q18"/>
    </sheetView>
  </sheetViews>
  <sheetFormatPr defaultColWidth="3.375" defaultRowHeight="17.25" customHeight="1"/>
  <cols>
    <col min="1" max="1" width="1.625" style="336" customWidth="1"/>
    <col min="2" max="5" width="4.875" style="336" customWidth="1"/>
    <col min="6" max="6" width="6.5" style="336" customWidth="1"/>
    <col min="7" max="7" width="5.25" style="336" customWidth="1"/>
    <col min="8" max="11" width="3.375" style="336" customWidth="1"/>
    <col min="12" max="12" width="2" style="336" customWidth="1"/>
    <col min="13" max="13" width="3.875" style="336" customWidth="1"/>
    <col min="14" max="15" width="4.875" style="336" customWidth="1"/>
    <col min="16" max="16" width="7" style="336" customWidth="1"/>
    <col min="17" max="27" width="3.375" style="336" customWidth="1"/>
    <col min="28" max="28" width="7.25" style="336" customWidth="1"/>
    <col min="29" max="29" width="2" style="336" customWidth="1"/>
    <col min="30" max="16384" width="3.375" style="336"/>
  </cols>
  <sheetData>
    <row r="1" spans="1:29" ht="20.100000000000001" customHeight="1"/>
    <row r="2" spans="1:29" ht="20.100000000000001" customHeight="1">
      <c r="A2" s="337"/>
      <c r="B2" s="337"/>
      <c r="C2" s="337"/>
      <c r="D2" s="337"/>
      <c r="E2" s="337"/>
      <c r="F2" s="337"/>
      <c r="G2" s="337"/>
      <c r="H2" s="337"/>
      <c r="I2" s="337"/>
      <c r="J2" s="337"/>
      <c r="K2" s="337"/>
      <c r="L2" s="337"/>
      <c r="M2" s="337"/>
      <c r="N2" s="337"/>
      <c r="O2" s="337"/>
      <c r="P2" s="337"/>
      <c r="Q2" s="337"/>
      <c r="R2" s="337"/>
      <c r="S2" s="337"/>
      <c r="T2" s="1309" t="s">
        <v>351</v>
      </c>
      <c r="U2" s="1309"/>
      <c r="V2" s="1309"/>
      <c r="W2" s="1309"/>
      <c r="X2" s="1309"/>
      <c r="Y2" s="1309"/>
      <c r="Z2" s="1309"/>
      <c r="AA2" s="1309"/>
      <c r="AB2" s="1309"/>
      <c r="AC2" s="337"/>
    </row>
    <row r="3" spans="1:29" ht="20.100000000000001" customHeight="1">
      <c r="A3" s="337"/>
      <c r="B3" s="337"/>
      <c r="C3" s="337"/>
      <c r="D3" s="337"/>
      <c r="E3" s="337"/>
      <c r="F3" s="337"/>
      <c r="G3" s="337"/>
      <c r="H3" s="337"/>
      <c r="I3" s="337"/>
      <c r="J3" s="337"/>
      <c r="K3" s="337"/>
      <c r="L3" s="337"/>
      <c r="M3" s="337"/>
      <c r="N3" s="337"/>
      <c r="O3" s="337"/>
      <c r="P3" s="337"/>
      <c r="Q3" s="337"/>
      <c r="R3" s="337"/>
      <c r="S3" s="337"/>
      <c r="T3" s="338"/>
      <c r="U3" s="338"/>
      <c r="V3" s="338"/>
      <c r="W3" s="338"/>
      <c r="X3" s="338"/>
      <c r="Y3" s="338"/>
      <c r="Z3" s="338"/>
      <c r="AA3" s="338"/>
      <c r="AB3" s="338"/>
      <c r="AC3" s="337"/>
    </row>
    <row r="4" spans="1:29" ht="20.100000000000001" customHeight="1">
      <c r="A4" s="1310" t="s">
        <v>352</v>
      </c>
      <c r="B4" s="1311"/>
      <c r="C4" s="1311"/>
      <c r="D4" s="1311"/>
      <c r="E4" s="1311"/>
      <c r="F4" s="1311"/>
      <c r="G4" s="1311"/>
      <c r="H4" s="1311"/>
      <c r="I4" s="1311"/>
      <c r="J4" s="1311"/>
      <c r="K4" s="1311"/>
      <c r="L4" s="1311"/>
      <c r="M4" s="1311"/>
      <c r="N4" s="1311"/>
      <c r="O4" s="1311"/>
      <c r="P4" s="1311"/>
      <c r="Q4" s="1311"/>
      <c r="R4" s="1311"/>
      <c r="S4" s="1311"/>
      <c r="T4" s="1311"/>
      <c r="U4" s="1311"/>
      <c r="V4" s="1311"/>
      <c r="W4" s="1311"/>
      <c r="X4" s="1311"/>
      <c r="Y4" s="1311"/>
      <c r="Z4" s="1311"/>
      <c r="AA4" s="1311"/>
      <c r="AB4" s="1311"/>
      <c r="AC4" s="1311"/>
    </row>
    <row r="5" spans="1:29" ht="20.100000000000001" customHeight="1">
      <c r="A5" s="337"/>
      <c r="B5" s="337"/>
      <c r="C5" s="337"/>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row>
    <row r="6" spans="1:29" s="340" customFormat="1" ht="20.100000000000001" customHeight="1">
      <c r="A6" s="339"/>
      <c r="B6" s="339" t="s">
        <v>353</v>
      </c>
      <c r="C6" s="339"/>
      <c r="D6" s="339"/>
      <c r="E6" s="339"/>
      <c r="F6" s="339"/>
      <c r="G6" s="339"/>
      <c r="H6" s="339"/>
      <c r="I6" s="339"/>
      <c r="J6" s="339"/>
      <c r="K6" s="339"/>
      <c r="L6" s="339"/>
      <c r="M6" s="339"/>
      <c r="N6" s="339"/>
      <c r="O6" s="339"/>
      <c r="P6" s="339"/>
      <c r="Q6" s="339"/>
      <c r="R6" s="339"/>
      <c r="S6" s="339"/>
      <c r="T6" s="339"/>
      <c r="U6" s="339"/>
      <c r="V6" s="339"/>
      <c r="W6" s="339"/>
      <c r="X6" s="339"/>
      <c r="Y6" s="339"/>
      <c r="Z6" s="339"/>
      <c r="AA6" s="339"/>
      <c r="AB6" s="339"/>
      <c r="AC6" s="339"/>
    </row>
    <row r="7" spans="1:29" ht="20.100000000000001" customHeight="1" thickBot="1">
      <c r="A7" s="337"/>
      <c r="B7" s="337"/>
      <c r="C7" s="337"/>
      <c r="D7" s="337"/>
      <c r="E7" s="337"/>
      <c r="F7" s="337"/>
      <c r="G7" s="337"/>
      <c r="H7" s="337"/>
      <c r="I7" s="337"/>
      <c r="J7" s="337"/>
      <c r="K7" s="337"/>
      <c r="L7" s="337"/>
      <c r="M7" s="337"/>
      <c r="N7" s="337"/>
      <c r="O7" s="337"/>
      <c r="P7" s="337"/>
      <c r="Q7" s="337"/>
      <c r="R7" s="337"/>
      <c r="S7" s="337"/>
      <c r="T7" s="337"/>
      <c r="U7" s="337"/>
      <c r="V7" s="337"/>
      <c r="W7" s="337"/>
      <c r="X7" s="337"/>
      <c r="Y7" s="337"/>
      <c r="Z7" s="337"/>
      <c r="AA7" s="337"/>
      <c r="AB7" s="337"/>
      <c r="AC7" s="337"/>
    </row>
    <row r="8" spans="1:29" ht="30" customHeight="1">
      <c r="A8" s="337"/>
      <c r="B8" s="1312" t="s">
        <v>354</v>
      </c>
      <c r="C8" s="1313"/>
      <c r="D8" s="1313"/>
      <c r="E8" s="1313"/>
      <c r="F8" s="1314"/>
      <c r="G8" s="1315" t="s">
        <v>355</v>
      </c>
      <c r="H8" s="1316"/>
      <c r="I8" s="1316"/>
      <c r="J8" s="1316"/>
      <c r="K8" s="1316"/>
      <c r="L8" s="1316"/>
      <c r="M8" s="1316"/>
      <c r="N8" s="1316"/>
      <c r="O8" s="1316"/>
      <c r="P8" s="1316"/>
      <c r="Q8" s="1316"/>
      <c r="R8" s="1316"/>
      <c r="S8" s="1316"/>
      <c r="T8" s="1316"/>
      <c r="U8" s="1316"/>
      <c r="V8" s="1316"/>
      <c r="W8" s="1316"/>
      <c r="X8" s="1316"/>
      <c r="Y8" s="1316"/>
      <c r="Z8" s="1316"/>
      <c r="AA8" s="1316"/>
      <c r="AB8" s="1317"/>
      <c r="AC8" s="337"/>
    </row>
    <row r="9" spans="1:29" ht="36" customHeight="1">
      <c r="A9" s="337"/>
      <c r="B9" s="1318" t="s">
        <v>356</v>
      </c>
      <c r="C9" s="1319"/>
      <c r="D9" s="1319"/>
      <c r="E9" s="1319"/>
      <c r="F9" s="1320"/>
      <c r="G9" s="1321"/>
      <c r="H9" s="1322"/>
      <c r="I9" s="1322"/>
      <c r="J9" s="1322"/>
      <c r="K9" s="1322"/>
      <c r="L9" s="1322"/>
      <c r="M9" s="1322"/>
      <c r="N9" s="1322"/>
      <c r="O9" s="1322"/>
      <c r="P9" s="1322"/>
      <c r="Q9" s="1322"/>
      <c r="R9" s="1322"/>
      <c r="S9" s="1322"/>
      <c r="T9" s="1322"/>
      <c r="U9" s="1322"/>
      <c r="V9" s="1322"/>
      <c r="W9" s="1322"/>
      <c r="X9" s="1322"/>
      <c r="Y9" s="1322"/>
      <c r="Z9" s="1322"/>
      <c r="AA9" s="1322"/>
      <c r="AB9" s="1323"/>
      <c r="AC9" s="337"/>
    </row>
    <row r="10" spans="1:29" ht="19.5" customHeight="1">
      <c r="A10" s="337"/>
      <c r="B10" s="1324" t="s">
        <v>357</v>
      </c>
      <c r="C10" s="1325"/>
      <c r="D10" s="1325"/>
      <c r="E10" s="1325"/>
      <c r="F10" s="1326"/>
      <c r="G10" s="1333" t="s">
        <v>358</v>
      </c>
      <c r="H10" s="1334"/>
      <c r="I10" s="1334"/>
      <c r="J10" s="1334"/>
      <c r="K10" s="1334"/>
      <c r="L10" s="1334"/>
      <c r="M10" s="1334"/>
      <c r="N10" s="1334"/>
      <c r="O10" s="1334"/>
      <c r="P10" s="1334"/>
      <c r="Q10" s="1334"/>
      <c r="R10" s="1334"/>
      <c r="S10" s="1334"/>
      <c r="T10" s="1335"/>
      <c r="U10" s="1339" t="s">
        <v>359</v>
      </c>
      <c r="V10" s="1340"/>
      <c r="W10" s="1340"/>
      <c r="X10" s="1340"/>
      <c r="Y10" s="1340"/>
      <c r="Z10" s="1340"/>
      <c r="AA10" s="1340"/>
      <c r="AB10" s="1341"/>
      <c r="AC10" s="337"/>
    </row>
    <row r="11" spans="1:29" ht="19.5" customHeight="1">
      <c r="A11" s="337"/>
      <c r="B11" s="1327"/>
      <c r="C11" s="1328"/>
      <c r="D11" s="1328"/>
      <c r="E11" s="1328"/>
      <c r="F11" s="1329"/>
      <c r="G11" s="1336"/>
      <c r="H11" s="1337"/>
      <c r="I11" s="1337"/>
      <c r="J11" s="1337"/>
      <c r="K11" s="1337"/>
      <c r="L11" s="1337"/>
      <c r="M11" s="1337"/>
      <c r="N11" s="1337"/>
      <c r="O11" s="1337"/>
      <c r="P11" s="1337"/>
      <c r="Q11" s="1337"/>
      <c r="R11" s="1337"/>
      <c r="S11" s="1337"/>
      <c r="T11" s="1338"/>
      <c r="U11" s="1342"/>
      <c r="V11" s="1343"/>
      <c r="W11" s="1343"/>
      <c r="X11" s="1343"/>
      <c r="Y11" s="1343"/>
      <c r="Z11" s="1343"/>
      <c r="AA11" s="1343"/>
      <c r="AB11" s="1344"/>
      <c r="AC11" s="337"/>
    </row>
    <row r="12" spans="1:29" ht="24.75" customHeight="1">
      <c r="A12" s="337"/>
      <c r="B12" s="1330"/>
      <c r="C12" s="1331"/>
      <c r="D12" s="1331"/>
      <c r="E12" s="1331"/>
      <c r="F12" s="1332"/>
      <c r="G12" s="1345" t="s">
        <v>360</v>
      </c>
      <c r="H12" s="1346"/>
      <c r="I12" s="1346"/>
      <c r="J12" s="1346"/>
      <c r="K12" s="1346"/>
      <c r="L12" s="1346"/>
      <c r="M12" s="1346"/>
      <c r="N12" s="1346"/>
      <c r="O12" s="1346"/>
      <c r="P12" s="1346"/>
      <c r="Q12" s="1346"/>
      <c r="R12" s="1346"/>
      <c r="S12" s="1346"/>
      <c r="T12" s="1347"/>
      <c r="U12" s="341"/>
      <c r="V12" s="341"/>
      <c r="W12" s="341"/>
      <c r="X12" s="341" t="s">
        <v>361</v>
      </c>
      <c r="Y12" s="341"/>
      <c r="Z12" s="341" t="s">
        <v>362</v>
      </c>
      <c r="AA12" s="341"/>
      <c r="AB12" s="342" t="s">
        <v>363</v>
      </c>
      <c r="AC12" s="337"/>
    </row>
    <row r="13" spans="1:29" ht="84" customHeight="1" thickBot="1">
      <c r="A13" s="337"/>
      <c r="B13" s="1324" t="s">
        <v>364</v>
      </c>
      <c r="C13" s="1325"/>
      <c r="D13" s="1325"/>
      <c r="E13" s="1325"/>
      <c r="F13" s="1326"/>
      <c r="G13" s="1348" t="s">
        <v>365</v>
      </c>
      <c r="H13" s="1349"/>
      <c r="I13" s="1349"/>
      <c r="J13" s="1349"/>
      <c r="K13" s="1349"/>
      <c r="L13" s="1349"/>
      <c r="M13" s="1349"/>
      <c r="N13" s="1349"/>
      <c r="O13" s="1349"/>
      <c r="P13" s="1349"/>
      <c r="Q13" s="1349"/>
      <c r="R13" s="1349"/>
      <c r="S13" s="1349"/>
      <c r="T13" s="1349"/>
      <c r="U13" s="1349"/>
      <c r="V13" s="1349"/>
      <c r="W13" s="1349"/>
      <c r="X13" s="1349"/>
      <c r="Y13" s="1349"/>
      <c r="Z13" s="1349"/>
      <c r="AA13" s="1349"/>
      <c r="AB13" s="1350"/>
      <c r="AC13" s="337"/>
    </row>
    <row r="14" spans="1:29" ht="33.75" customHeight="1">
      <c r="A14" s="337"/>
      <c r="B14" s="1352" t="s">
        <v>366</v>
      </c>
      <c r="C14" s="343"/>
      <c r="D14" s="1355" t="s">
        <v>367</v>
      </c>
      <c r="E14" s="1356"/>
      <c r="F14" s="1356"/>
      <c r="G14" s="1356"/>
      <c r="H14" s="1356"/>
      <c r="I14" s="1356"/>
      <c r="J14" s="1356"/>
      <c r="K14" s="1356"/>
      <c r="L14" s="1356"/>
      <c r="M14" s="1356"/>
      <c r="N14" s="1356"/>
      <c r="O14" s="1356"/>
      <c r="P14" s="1356"/>
      <c r="Q14" s="1357" t="s">
        <v>368</v>
      </c>
      <c r="R14" s="1357"/>
      <c r="S14" s="1357"/>
      <c r="T14" s="1357"/>
      <c r="U14" s="1357"/>
      <c r="V14" s="1357"/>
      <c r="W14" s="1357"/>
      <c r="X14" s="1357"/>
      <c r="Y14" s="1357"/>
      <c r="Z14" s="1357"/>
      <c r="AA14" s="1357"/>
      <c r="AB14" s="1358"/>
      <c r="AC14" s="337"/>
    </row>
    <row r="15" spans="1:29" ht="33.75" customHeight="1">
      <c r="A15" s="337"/>
      <c r="B15" s="1353"/>
      <c r="C15" s="341"/>
      <c r="D15" s="1345" t="s">
        <v>369</v>
      </c>
      <c r="E15" s="1346"/>
      <c r="F15" s="1346"/>
      <c r="G15" s="1346"/>
      <c r="H15" s="1346"/>
      <c r="I15" s="1346"/>
      <c r="J15" s="1346"/>
      <c r="K15" s="1346"/>
      <c r="L15" s="1346"/>
      <c r="M15" s="1346"/>
      <c r="N15" s="1346"/>
      <c r="O15" s="1346"/>
      <c r="P15" s="1346"/>
      <c r="Q15" s="1359" t="s">
        <v>370</v>
      </c>
      <c r="R15" s="1359"/>
      <c r="S15" s="1359"/>
      <c r="T15" s="1359"/>
      <c r="U15" s="1359"/>
      <c r="V15" s="1359"/>
      <c r="W15" s="1359"/>
      <c r="X15" s="1359"/>
      <c r="Y15" s="1359"/>
      <c r="Z15" s="1359"/>
      <c r="AA15" s="1359"/>
      <c r="AB15" s="1360"/>
      <c r="AC15" s="337"/>
    </row>
    <row r="16" spans="1:29" ht="33.75" customHeight="1">
      <c r="A16" s="337"/>
      <c r="B16" s="1353"/>
      <c r="C16" s="341"/>
      <c r="D16" s="1345" t="s">
        <v>371</v>
      </c>
      <c r="E16" s="1346"/>
      <c r="F16" s="1346"/>
      <c r="G16" s="1346"/>
      <c r="H16" s="1346"/>
      <c r="I16" s="1346"/>
      <c r="J16" s="1346"/>
      <c r="K16" s="1346"/>
      <c r="L16" s="1346"/>
      <c r="M16" s="1346"/>
      <c r="N16" s="1346"/>
      <c r="O16" s="1346"/>
      <c r="P16" s="1346"/>
      <c r="Q16" s="344" t="s">
        <v>372</v>
      </c>
      <c r="R16" s="344"/>
      <c r="S16" s="344"/>
      <c r="T16" s="344"/>
      <c r="U16" s="344"/>
      <c r="V16" s="344"/>
      <c r="W16" s="344"/>
      <c r="X16" s="344"/>
      <c r="Y16" s="344"/>
      <c r="Z16" s="344"/>
      <c r="AA16" s="344"/>
      <c r="AB16" s="345"/>
      <c r="AC16" s="337"/>
    </row>
    <row r="17" spans="1:29" ht="33.75" customHeight="1">
      <c r="A17" s="337"/>
      <c r="B17" s="1353"/>
      <c r="C17" s="341"/>
      <c r="D17" s="1345" t="s">
        <v>373</v>
      </c>
      <c r="E17" s="1346"/>
      <c r="F17" s="1346"/>
      <c r="G17" s="1346"/>
      <c r="H17" s="1346"/>
      <c r="I17" s="1346"/>
      <c r="J17" s="1346"/>
      <c r="K17" s="1346"/>
      <c r="L17" s="1346"/>
      <c r="M17" s="1346"/>
      <c r="N17" s="1346"/>
      <c r="O17" s="1346"/>
      <c r="P17" s="1346"/>
      <c r="Q17" s="344" t="s">
        <v>374</v>
      </c>
      <c r="R17" s="344"/>
      <c r="S17" s="344"/>
      <c r="T17" s="344"/>
      <c r="U17" s="344"/>
      <c r="V17" s="344"/>
      <c r="W17" s="344"/>
      <c r="X17" s="344"/>
      <c r="Y17" s="344"/>
      <c r="Z17" s="344"/>
      <c r="AA17" s="344"/>
      <c r="AB17" s="345"/>
      <c r="AC17" s="337"/>
    </row>
    <row r="18" spans="1:29" ht="33.75" customHeight="1">
      <c r="A18" s="337"/>
      <c r="B18" s="1353"/>
      <c r="C18" s="346"/>
      <c r="D18" s="1345" t="s">
        <v>375</v>
      </c>
      <c r="E18" s="1346"/>
      <c r="F18" s="1346"/>
      <c r="G18" s="1346"/>
      <c r="H18" s="1346"/>
      <c r="I18" s="1346"/>
      <c r="J18" s="1346"/>
      <c r="K18" s="1346"/>
      <c r="L18" s="1346"/>
      <c r="M18" s="1346"/>
      <c r="N18" s="1346"/>
      <c r="O18" s="1346"/>
      <c r="P18" s="1346"/>
      <c r="Q18" s="344" t="s">
        <v>374</v>
      </c>
      <c r="R18" s="344"/>
      <c r="S18" s="344"/>
      <c r="T18" s="344"/>
      <c r="U18" s="344"/>
      <c r="V18" s="344"/>
      <c r="W18" s="344"/>
      <c r="X18" s="344"/>
      <c r="Y18" s="344"/>
      <c r="Z18" s="344"/>
      <c r="AA18" s="344"/>
      <c r="AB18" s="345"/>
      <c r="AC18" s="337"/>
    </row>
    <row r="19" spans="1:29" ht="33.75" customHeight="1">
      <c r="A19" s="337"/>
      <c r="B19" s="1353"/>
      <c r="C19" s="347"/>
      <c r="D19" s="1345" t="s">
        <v>376</v>
      </c>
      <c r="E19" s="1346"/>
      <c r="F19" s="1346"/>
      <c r="G19" s="1346"/>
      <c r="H19" s="1346"/>
      <c r="I19" s="1346"/>
      <c r="J19" s="1346"/>
      <c r="K19" s="1346"/>
      <c r="L19" s="1346"/>
      <c r="M19" s="1346"/>
      <c r="N19" s="1346"/>
      <c r="O19" s="1346"/>
      <c r="P19" s="1346"/>
      <c r="Q19" s="344" t="s">
        <v>377</v>
      </c>
      <c r="R19" s="344"/>
      <c r="S19" s="344"/>
      <c r="T19" s="344"/>
      <c r="U19" s="344"/>
      <c r="V19" s="344"/>
      <c r="W19" s="344"/>
      <c r="X19" s="344"/>
      <c r="Y19" s="344"/>
      <c r="Z19" s="344"/>
      <c r="AA19" s="344"/>
      <c r="AB19" s="345"/>
      <c r="AC19" s="337"/>
    </row>
    <row r="20" spans="1:29" ht="33.75" customHeight="1">
      <c r="A20" s="337"/>
      <c r="B20" s="1353"/>
      <c r="C20" s="347"/>
      <c r="D20" s="1345" t="s">
        <v>378</v>
      </c>
      <c r="E20" s="1346"/>
      <c r="F20" s="1346"/>
      <c r="G20" s="1346"/>
      <c r="H20" s="1346"/>
      <c r="I20" s="1346"/>
      <c r="J20" s="1346"/>
      <c r="K20" s="1346"/>
      <c r="L20" s="1346"/>
      <c r="M20" s="1346"/>
      <c r="N20" s="1346"/>
      <c r="O20" s="1346"/>
      <c r="P20" s="1346"/>
      <c r="Q20" s="348" t="s">
        <v>379</v>
      </c>
      <c r="R20" s="348"/>
      <c r="S20" s="348"/>
      <c r="T20" s="348"/>
      <c r="U20" s="349"/>
      <c r="V20" s="349"/>
      <c r="W20" s="348"/>
      <c r="X20" s="348"/>
      <c r="Y20" s="348"/>
      <c r="Z20" s="348"/>
      <c r="AA20" s="348"/>
      <c r="AB20" s="350"/>
      <c r="AC20" s="337"/>
    </row>
    <row r="21" spans="1:29" ht="33.75" customHeight="1" thickBot="1">
      <c r="A21" s="337"/>
      <c r="B21" s="1354"/>
      <c r="C21" s="351"/>
      <c r="D21" s="1361" t="s">
        <v>380</v>
      </c>
      <c r="E21" s="1362"/>
      <c r="F21" s="1362"/>
      <c r="G21" s="1362"/>
      <c r="H21" s="1362"/>
      <c r="I21" s="1362"/>
      <c r="J21" s="1362"/>
      <c r="K21" s="1362"/>
      <c r="L21" s="1362"/>
      <c r="M21" s="1362"/>
      <c r="N21" s="1362"/>
      <c r="O21" s="1362"/>
      <c r="P21" s="1362"/>
      <c r="Q21" s="352" t="s">
        <v>381</v>
      </c>
      <c r="R21" s="352"/>
      <c r="S21" s="352"/>
      <c r="T21" s="352"/>
      <c r="U21" s="352"/>
      <c r="V21" s="352"/>
      <c r="W21" s="352"/>
      <c r="X21" s="352"/>
      <c r="Y21" s="352"/>
      <c r="Z21" s="352"/>
      <c r="AA21" s="352"/>
      <c r="AB21" s="353"/>
      <c r="AC21" s="337"/>
    </row>
    <row r="22" spans="1:29" ht="6.75" customHeight="1">
      <c r="A22" s="337"/>
      <c r="B22" s="1363"/>
      <c r="C22" s="1363"/>
      <c r="D22" s="1363"/>
      <c r="E22" s="1363"/>
      <c r="F22" s="1363"/>
      <c r="G22" s="1363"/>
      <c r="H22" s="1363"/>
      <c r="I22" s="1363"/>
      <c r="J22" s="1363"/>
      <c r="K22" s="1363"/>
      <c r="L22" s="1363"/>
      <c r="M22" s="1363"/>
      <c r="N22" s="1363"/>
      <c r="O22" s="1363"/>
      <c r="P22" s="1363"/>
      <c r="Q22" s="1363"/>
      <c r="R22" s="1363"/>
      <c r="S22" s="1363"/>
      <c r="T22" s="1363"/>
      <c r="U22" s="1363"/>
      <c r="V22" s="1363"/>
      <c r="W22" s="1363"/>
      <c r="X22" s="1363"/>
      <c r="Y22" s="1363"/>
      <c r="Z22" s="1363"/>
      <c r="AA22" s="1363"/>
      <c r="AB22" s="1363"/>
      <c r="AC22" s="337"/>
    </row>
    <row r="23" spans="1:29" ht="21" customHeight="1">
      <c r="A23" s="354"/>
      <c r="B23" s="1364" t="s">
        <v>592</v>
      </c>
      <c r="C23" s="1364"/>
      <c r="D23" s="1364"/>
      <c r="E23" s="1364"/>
      <c r="F23" s="1364"/>
      <c r="G23" s="1364"/>
      <c r="H23" s="1364"/>
      <c r="I23" s="1364"/>
      <c r="J23" s="1364"/>
      <c r="K23" s="1364"/>
      <c r="L23" s="1364"/>
      <c r="M23" s="1364"/>
      <c r="N23" s="1364"/>
      <c r="O23" s="1364"/>
      <c r="P23" s="1364"/>
      <c r="Q23" s="1364"/>
      <c r="R23" s="1364"/>
      <c r="S23" s="1364"/>
      <c r="T23" s="1364"/>
      <c r="U23" s="1364"/>
      <c r="V23" s="1364"/>
      <c r="W23" s="1364"/>
      <c r="X23" s="1364"/>
      <c r="Y23" s="1364"/>
      <c r="Z23" s="1364"/>
      <c r="AA23" s="1364"/>
      <c r="AB23" s="1364"/>
      <c r="AC23" s="355"/>
    </row>
    <row r="24" spans="1:29" ht="21" customHeight="1">
      <c r="A24" s="354"/>
      <c r="B24" s="1364"/>
      <c r="C24" s="1364"/>
      <c r="D24" s="1364"/>
      <c r="E24" s="1364"/>
      <c r="F24" s="1364"/>
      <c r="G24" s="1364"/>
      <c r="H24" s="1364"/>
      <c r="I24" s="1364"/>
      <c r="J24" s="1364"/>
      <c r="K24" s="1364"/>
      <c r="L24" s="1364"/>
      <c r="M24" s="1364"/>
      <c r="N24" s="1364"/>
      <c r="O24" s="1364"/>
      <c r="P24" s="1364"/>
      <c r="Q24" s="1364"/>
      <c r="R24" s="1364"/>
      <c r="S24" s="1364"/>
      <c r="T24" s="1364"/>
      <c r="U24" s="1364"/>
      <c r="V24" s="1364"/>
      <c r="W24" s="1364"/>
      <c r="X24" s="1364"/>
      <c r="Y24" s="1364"/>
      <c r="Z24" s="1364"/>
      <c r="AA24" s="1364"/>
      <c r="AB24" s="1364"/>
      <c r="AC24" s="355"/>
    </row>
    <row r="25" spans="1:29" ht="21" customHeight="1">
      <c r="A25" s="337"/>
      <c r="B25" s="1364"/>
      <c r="C25" s="1364"/>
      <c r="D25" s="1364"/>
      <c r="E25" s="1364"/>
      <c r="F25" s="1364"/>
      <c r="G25" s="1364"/>
      <c r="H25" s="1364"/>
      <c r="I25" s="1364"/>
      <c r="J25" s="1364"/>
      <c r="K25" s="1364"/>
      <c r="L25" s="1364"/>
      <c r="M25" s="1364"/>
      <c r="N25" s="1364"/>
      <c r="O25" s="1364"/>
      <c r="P25" s="1364"/>
      <c r="Q25" s="1364"/>
      <c r="R25" s="1364"/>
      <c r="S25" s="1364"/>
      <c r="T25" s="1364"/>
      <c r="U25" s="1364"/>
      <c r="V25" s="1364"/>
      <c r="W25" s="1364"/>
      <c r="X25" s="1364"/>
      <c r="Y25" s="1364"/>
      <c r="Z25" s="1364"/>
      <c r="AA25" s="1364"/>
      <c r="AB25" s="1364"/>
      <c r="AC25" s="355"/>
    </row>
    <row r="26" spans="1:29" ht="16.5" customHeight="1">
      <c r="A26" s="339"/>
      <c r="B26" s="1364"/>
      <c r="C26" s="1364"/>
      <c r="D26" s="1364"/>
      <c r="E26" s="1364"/>
      <c r="F26" s="1364"/>
      <c r="G26" s="1364"/>
      <c r="H26" s="1364"/>
      <c r="I26" s="1364"/>
      <c r="J26" s="1364"/>
      <c r="K26" s="1364"/>
      <c r="L26" s="1364"/>
      <c r="M26" s="1364"/>
      <c r="N26" s="1364"/>
      <c r="O26" s="1364"/>
      <c r="P26" s="1364"/>
      <c r="Q26" s="1364"/>
      <c r="R26" s="1364"/>
      <c r="S26" s="1364"/>
      <c r="T26" s="1364"/>
      <c r="U26" s="1364"/>
      <c r="V26" s="1364"/>
      <c r="W26" s="1364"/>
      <c r="X26" s="1364"/>
      <c r="Y26" s="1364"/>
      <c r="Z26" s="1364"/>
      <c r="AA26" s="1364"/>
      <c r="AB26" s="1364"/>
      <c r="AC26" s="355"/>
    </row>
    <row r="27" spans="1:29" ht="24" customHeight="1">
      <c r="A27" s="339"/>
      <c r="B27" s="1364"/>
      <c r="C27" s="1364"/>
      <c r="D27" s="1364"/>
      <c r="E27" s="1364"/>
      <c r="F27" s="1364"/>
      <c r="G27" s="1364"/>
      <c r="H27" s="1364"/>
      <c r="I27" s="1364"/>
      <c r="J27" s="1364"/>
      <c r="K27" s="1364"/>
      <c r="L27" s="1364"/>
      <c r="M27" s="1364"/>
      <c r="N27" s="1364"/>
      <c r="O27" s="1364"/>
      <c r="P27" s="1364"/>
      <c r="Q27" s="1364"/>
      <c r="R27" s="1364"/>
      <c r="S27" s="1364"/>
      <c r="T27" s="1364"/>
      <c r="U27" s="1364"/>
      <c r="V27" s="1364"/>
      <c r="W27" s="1364"/>
      <c r="X27" s="1364"/>
      <c r="Y27" s="1364"/>
      <c r="Z27" s="1364"/>
      <c r="AA27" s="1364"/>
      <c r="AB27" s="1364"/>
      <c r="AC27" s="355"/>
    </row>
    <row r="28" spans="1:29" ht="40.5" customHeight="1">
      <c r="A28" s="339"/>
      <c r="B28" s="1364"/>
      <c r="C28" s="1364"/>
      <c r="D28" s="1364"/>
      <c r="E28" s="1364"/>
      <c r="F28" s="1364"/>
      <c r="G28" s="1364"/>
      <c r="H28" s="1364"/>
      <c r="I28" s="1364"/>
      <c r="J28" s="1364"/>
      <c r="K28" s="1364"/>
      <c r="L28" s="1364"/>
      <c r="M28" s="1364"/>
      <c r="N28" s="1364"/>
      <c r="O28" s="1364"/>
      <c r="P28" s="1364"/>
      <c r="Q28" s="1364"/>
      <c r="R28" s="1364"/>
      <c r="S28" s="1364"/>
      <c r="T28" s="1364"/>
      <c r="U28" s="1364"/>
      <c r="V28" s="1364"/>
      <c r="W28" s="1364"/>
      <c r="X28" s="1364"/>
      <c r="Y28" s="1364"/>
      <c r="Z28" s="1364"/>
      <c r="AA28" s="1364"/>
      <c r="AB28" s="1364"/>
      <c r="AC28" s="355"/>
    </row>
    <row r="29" spans="1:29" ht="3" customHeight="1">
      <c r="A29" s="356"/>
      <c r="B29" s="357"/>
      <c r="C29" s="358"/>
      <c r="D29" s="356"/>
      <c r="E29" s="356"/>
      <c r="F29" s="356"/>
      <c r="G29" s="356"/>
      <c r="H29" s="356"/>
      <c r="I29" s="356"/>
      <c r="J29" s="356"/>
      <c r="K29" s="356"/>
      <c r="L29" s="356"/>
      <c r="M29" s="356"/>
      <c r="N29" s="356"/>
      <c r="O29" s="356"/>
      <c r="P29" s="356"/>
      <c r="Q29" s="356"/>
      <c r="R29" s="356"/>
      <c r="S29" s="356"/>
      <c r="T29" s="356"/>
      <c r="U29" s="356"/>
      <c r="V29" s="356"/>
      <c r="W29" s="356"/>
      <c r="X29" s="356"/>
      <c r="Y29" s="356"/>
      <c r="Z29" s="356"/>
      <c r="AA29" s="356"/>
      <c r="AB29" s="356"/>
      <c r="AC29" s="356"/>
    </row>
    <row r="30" spans="1:29" ht="24" customHeight="1">
      <c r="A30" s="339"/>
      <c r="B30" s="359"/>
      <c r="C30" s="1351"/>
      <c r="D30" s="1351"/>
      <c r="E30" s="1351"/>
      <c r="F30" s="1351"/>
      <c r="G30" s="1351"/>
      <c r="H30" s="1351"/>
      <c r="I30" s="1351"/>
      <c r="J30" s="1351"/>
      <c r="K30" s="1351"/>
      <c r="L30" s="1351"/>
      <c r="M30" s="1351"/>
      <c r="N30" s="1351"/>
      <c r="O30" s="1351"/>
      <c r="P30" s="1351"/>
      <c r="Q30" s="1351"/>
      <c r="R30" s="1351"/>
      <c r="S30" s="1351"/>
      <c r="T30" s="1351"/>
      <c r="U30" s="1351"/>
      <c r="V30" s="1351"/>
      <c r="W30" s="1351"/>
      <c r="X30" s="1351"/>
      <c r="Y30" s="1351"/>
      <c r="Z30" s="1351"/>
      <c r="AA30" s="1351"/>
      <c r="AB30" s="1351"/>
      <c r="AC30" s="1351"/>
    </row>
    <row r="31" spans="1:29" ht="24" customHeight="1">
      <c r="A31" s="339"/>
      <c r="B31" s="359"/>
      <c r="C31" s="1351"/>
      <c r="D31" s="1351"/>
      <c r="E31" s="1351"/>
      <c r="F31" s="1351"/>
      <c r="G31" s="1351"/>
      <c r="H31" s="1351"/>
      <c r="I31" s="1351"/>
      <c r="J31" s="1351"/>
      <c r="K31" s="1351"/>
      <c r="L31" s="1351"/>
      <c r="M31" s="1351"/>
      <c r="N31" s="1351"/>
      <c r="O31" s="1351"/>
      <c r="P31" s="1351"/>
      <c r="Q31" s="1351"/>
      <c r="R31" s="1351"/>
      <c r="S31" s="1351"/>
      <c r="T31" s="1351"/>
      <c r="U31" s="1351"/>
      <c r="V31" s="1351"/>
      <c r="W31" s="1351"/>
      <c r="X31" s="1351"/>
      <c r="Y31" s="1351"/>
      <c r="Z31" s="1351"/>
      <c r="AA31" s="1351"/>
      <c r="AB31" s="1351"/>
      <c r="AC31" s="1351"/>
    </row>
    <row r="32" spans="1:29" ht="24" customHeight="1">
      <c r="A32" s="339"/>
      <c r="B32" s="360"/>
      <c r="C32" s="339"/>
      <c r="D32" s="339"/>
      <c r="E32" s="339"/>
      <c r="F32" s="339"/>
      <c r="G32" s="339"/>
      <c r="H32" s="339"/>
      <c r="I32" s="339"/>
      <c r="J32" s="339"/>
      <c r="K32" s="339"/>
      <c r="L32" s="339"/>
      <c r="M32" s="339"/>
      <c r="N32" s="339"/>
      <c r="O32" s="339"/>
      <c r="P32" s="339"/>
      <c r="Q32" s="339"/>
      <c r="R32" s="339"/>
      <c r="S32" s="339"/>
      <c r="T32" s="339"/>
      <c r="U32" s="339"/>
      <c r="V32" s="339"/>
      <c r="W32" s="339"/>
      <c r="X32" s="339"/>
      <c r="Y32" s="339"/>
      <c r="Z32" s="339"/>
      <c r="AA32" s="339"/>
      <c r="AB32" s="339"/>
      <c r="AC32" s="339"/>
    </row>
    <row r="33" spans="1:29" ht="24" customHeight="1">
      <c r="A33" s="339"/>
      <c r="B33" s="359"/>
      <c r="C33" s="1351"/>
      <c r="D33" s="1351"/>
      <c r="E33" s="1351"/>
      <c r="F33" s="1351"/>
      <c r="G33" s="1351"/>
      <c r="H33" s="1351"/>
      <c r="I33" s="1351"/>
      <c r="J33" s="1351"/>
      <c r="K33" s="1351"/>
      <c r="L33" s="1351"/>
      <c r="M33" s="1351"/>
      <c r="N33" s="1351"/>
      <c r="O33" s="1351"/>
      <c r="P33" s="1351"/>
      <c r="Q33" s="1351"/>
      <c r="R33" s="1351"/>
      <c r="S33" s="1351"/>
      <c r="T33" s="1351"/>
      <c r="U33" s="1351"/>
      <c r="V33" s="1351"/>
      <c r="W33" s="1351"/>
      <c r="X33" s="1351"/>
      <c r="Y33" s="1351"/>
      <c r="Z33" s="1351"/>
      <c r="AA33" s="1351"/>
      <c r="AB33" s="1351"/>
      <c r="AC33" s="1351"/>
    </row>
    <row r="34" spans="1:29" ht="24" customHeight="1">
      <c r="A34" s="339"/>
      <c r="B34" s="359"/>
      <c r="C34" s="1351"/>
      <c r="D34" s="1351"/>
      <c r="E34" s="1351"/>
      <c r="F34" s="1351"/>
      <c r="G34" s="1351"/>
      <c r="H34" s="1351"/>
      <c r="I34" s="1351"/>
      <c r="J34" s="1351"/>
      <c r="K34" s="1351"/>
      <c r="L34" s="1351"/>
      <c r="M34" s="1351"/>
      <c r="N34" s="1351"/>
      <c r="O34" s="1351"/>
      <c r="P34" s="1351"/>
      <c r="Q34" s="1351"/>
      <c r="R34" s="1351"/>
      <c r="S34" s="1351"/>
      <c r="T34" s="1351"/>
      <c r="U34" s="1351"/>
      <c r="V34" s="1351"/>
      <c r="W34" s="1351"/>
      <c r="X34" s="1351"/>
      <c r="Y34" s="1351"/>
      <c r="Z34" s="1351"/>
      <c r="AA34" s="1351"/>
      <c r="AB34" s="1351"/>
      <c r="AC34" s="1351"/>
    </row>
    <row r="35" spans="1:29" ht="24" customHeight="1">
      <c r="A35" s="339"/>
      <c r="B35" s="360"/>
      <c r="C35" s="339"/>
      <c r="D35" s="339"/>
      <c r="E35" s="339"/>
      <c r="F35" s="339"/>
      <c r="G35" s="339"/>
      <c r="H35" s="339"/>
      <c r="I35" s="339"/>
      <c r="J35" s="339"/>
      <c r="K35" s="339"/>
      <c r="L35" s="339"/>
      <c r="M35" s="339"/>
      <c r="N35" s="339"/>
      <c r="O35" s="339"/>
      <c r="P35" s="339"/>
      <c r="Q35" s="339"/>
      <c r="R35" s="339"/>
      <c r="S35" s="339"/>
      <c r="T35" s="339"/>
      <c r="U35" s="339"/>
      <c r="V35" s="339"/>
      <c r="W35" s="339"/>
      <c r="X35" s="339"/>
      <c r="Y35" s="339"/>
      <c r="Z35" s="339"/>
      <c r="AA35" s="339"/>
      <c r="AB35" s="339"/>
      <c r="AC35" s="339"/>
    </row>
    <row r="36" spans="1:29" ht="24" customHeight="1">
      <c r="A36" s="339"/>
      <c r="B36" s="359"/>
      <c r="C36" s="1351"/>
      <c r="D36" s="1351"/>
      <c r="E36" s="1351"/>
      <c r="F36" s="1351"/>
      <c r="G36" s="1351"/>
      <c r="H36" s="1351"/>
      <c r="I36" s="1351"/>
      <c r="J36" s="1351"/>
      <c r="K36" s="1351"/>
      <c r="L36" s="1351"/>
      <c r="M36" s="1351"/>
      <c r="N36" s="1351"/>
      <c r="O36" s="1351"/>
      <c r="P36" s="1351"/>
      <c r="Q36" s="1351"/>
      <c r="R36" s="1351"/>
      <c r="S36" s="1351"/>
      <c r="T36" s="1351"/>
      <c r="U36" s="1351"/>
      <c r="V36" s="1351"/>
      <c r="W36" s="1351"/>
      <c r="X36" s="1351"/>
      <c r="Y36" s="1351"/>
      <c r="Z36" s="1351"/>
      <c r="AA36" s="1351"/>
      <c r="AB36" s="1351"/>
      <c r="AC36" s="1351"/>
    </row>
    <row r="37" spans="1:29" ht="24" customHeight="1">
      <c r="A37" s="339"/>
      <c r="B37" s="359"/>
      <c r="C37" s="1351"/>
      <c r="D37" s="1351"/>
      <c r="E37" s="1351"/>
      <c r="F37" s="1351"/>
      <c r="G37" s="1351"/>
      <c r="H37" s="1351"/>
      <c r="I37" s="1351"/>
      <c r="J37" s="1351"/>
      <c r="K37" s="1351"/>
      <c r="L37" s="1351"/>
      <c r="M37" s="1351"/>
      <c r="N37" s="1351"/>
      <c r="O37" s="1351"/>
      <c r="P37" s="1351"/>
      <c r="Q37" s="1351"/>
      <c r="R37" s="1351"/>
      <c r="S37" s="1351"/>
      <c r="T37" s="1351"/>
      <c r="U37" s="1351"/>
      <c r="V37" s="1351"/>
      <c r="W37" s="1351"/>
      <c r="X37" s="1351"/>
      <c r="Y37" s="1351"/>
      <c r="Z37" s="1351"/>
      <c r="AA37" s="1351"/>
      <c r="AB37" s="1351"/>
      <c r="AC37" s="1351"/>
    </row>
    <row r="38" spans="1:29" ht="24" customHeight="1">
      <c r="A38" s="339"/>
      <c r="B38" s="359"/>
      <c r="C38" s="361"/>
      <c r="D38" s="361"/>
      <c r="E38" s="361"/>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row>
    <row r="39" spans="1:29" ht="24" customHeight="1">
      <c r="A39" s="339"/>
      <c r="B39" s="359"/>
      <c r="C39" s="1351"/>
      <c r="D39" s="1351"/>
      <c r="E39" s="1351"/>
      <c r="F39" s="1351"/>
      <c r="G39" s="1351"/>
      <c r="H39" s="1351"/>
      <c r="I39" s="1351"/>
      <c r="J39" s="1351"/>
      <c r="K39" s="1351"/>
      <c r="L39" s="1351"/>
      <c r="M39" s="1351"/>
      <c r="N39" s="1351"/>
      <c r="O39" s="1351"/>
      <c r="P39" s="1351"/>
      <c r="Q39" s="1351"/>
      <c r="R39" s="1351"/>
      <c r="S39" s="1351"/>
      <c r="T39" s="1351"/>
      <c r="U39" s="1351"/>
      <c r="V39" s="1351"/>
      <c r="W39" s="1351"/>
      <c r="X39" s="1351"/>
      <c r="Y39" s="1351"/>
      <c r="Z39" s="1351"/>
      <c r="AA39" s="1351"/>
      <c r="AB39" s="1351"/>
      <c r="AC39" s="1351"/>
    </row>
    <row r="40" spans="1:29" ht="24" customHeight="1">
      <c r="A40" s="340"/>
      <c r="B40" s="362"/>
      <c r="C40" s="1365"/>
      <c r="D40" s="1365"/>
      <c r="E40" s="1365"/>
      <c r="F40" s="1365"/>
      <c r="G40" s="1365"/>
      <c r="H40" s="1365"/>
      <c r="I40" s="1365"/>
      <c r="J40" s="1365"/>
      <c r="K40" s="1365"/>
      <c r="L40" s="1365"/>
      <c r="M40" s="1365"/>
      <c r="N40" s="1365"/>
      <c r="O40" s="1365"/>
      <c r="P40" s="1365"/>
      <c r="Q40" s="1365"/>
      <c r="R40" s="1365"/>
      <c r="S40" s="1365"/>
      <c r="T40" s="1365"/>
      <c r="U40" s="1365"/>
      <c r="V40" s="1365"/>
      <c r="W40" s="1365"/>
      <c r="X40" s="1365"/>
      <c r="Y40" s="1365"/>
      <c r="Z40" s="1365"/>
      <c r="AA40" s="1365"/>
      <c r="AB40" s="1365"/>
      <c r="AC40" s="1365"/>
    </row>
    <row r="41" spans="1:29" ht="24" customHeight="1">
      <c r="A41" s="340"/>
      <c r="B41" s="340"/>
      <c r="C41" s="363"/>
      <c r="D41" s="363"/>
      <c r="E41" s="363"/>
      <c r="F41" s="363"/>
      <c r="G41" s="363"/>
      <c r="H41" s="363"/>
      <c r="I41" s="363"/>
      <c r="J41" s="363"/>
      <c r="K41" s="363"/>
      <c r="L41" s="363"/>
      <c r="M41" s="363"/>
      <c r="N41" s="363"/>
      <c r="O41" s="363"/>
      <c r="P41" s="363"/>
      <c r="Q41" s="363"/>
      <c r="R41" s="363"/>
      <c r="S41" s="363"/>
      <c r="T41" s="363"/>
      <c r="U41" s="363"/>
      <c r="V41" s="363"/>
      <c r="W41" s="363"/>
      <c r="X41" s="363"/>
      <c r="Y41" s="363"/>
      <c r="Z41" s="363"/>
      <c r="AA41" s="363"/>
      <c r="AB41" s="363"/>
      <c r="AC41" s="363"/>
    </row>
    <row r="42" spans="1:29" ht="24" customHeight="1">
      <c r="A42" s="364"/>
      <c r="C42" s="340"/>
      <c r="D42" s="340"/>
      <c r="E42" s="340"/>
      <c r="F42" s="340"/>
      <c r="G42" s="340"/>
      <c r="H42" s="340"/>
      <c r="I42" s="340"/>
      <c r="J42" s="340"/>
      <c r="K42" s="340"/>
      <c r="L42" s="340"/>
      <c r="M42" s="340"/>
      <c r="N42" s="340"/>
      <c r="O42" s="340"/>
      <c r="P42" s="340"/>
      <c r="Q42" s="340"/>
      <c r="R42" s="340"/>
      <c r="S42" s="340"/>
      <c r="T42" s="340"/>
      <c r="U42" s="340"/>
      <c r="V42" s="340"/>
      <c r="W42" s="340"/>
      <c r="X42" s="340"/>
      <c r="Y42" s="340"/>
      <c r="Z42" s="340"/>
      <c r="AA42" s="340"/>
      <c r="AB42" s="340"/>
      <c r="AC42" s="340"/>
    </row>
    <row r="43" spans="1:29" ht="24" customHeight="1">
      <c r="A43" s="340"/>
      <c r="B43" s="365"/>
      <c r="C43" s="340"/>
      <c r="D43" s="340"/>
      <c r="E43" s="340"/>
      <c r="F43" s="340"/>
      <c r="G43" s="340"/>
      <c r="H43" s="340"/>
      <c r="I43" s="340"/>
      <c r="J43" s="340"/>
      <c r="K43" s="340"/>
      <c r="L43" s="340"/>
      <c r="M43" s="340"/>
      <c r="N43" s="340"/>
      <c r="O43" s="340"/>
      <c r="P43" s="340"/>
      <c r="Q43" s="340"/>
      <c r="R43" s="340"/>
      <c r="S43" s="340"/>
      <c r="T43" s="340"/>
      <c r="U43" s="340"/>
      <c r="V43" s="340"/>
      <c r="W43" s="340"/>
      <c r="X43" s="340"/>
      <c r="Y43" s="340"/>
      <c r="Z43" s="340"/>
      <c r="AA43" s="340"/>
      <c r="AB43" s="340"/>
      <c r="AC43" s="340"/>
    </row>
    <row r="44" spans="1:29" ht="24" customHeight="1">
      <c r="A44" s="340"/>
      <c r="B44" s="362"/>
      <c r="C44" s="1365"/>
      <c r="D44" s="1365"/>
      <c r="E44" s="1365"/>
      <c r="F44" s="1365"/>
      <c r="G44" s="1365"/>
      <c r="H44" s="1365"/>
      <c r="I44" s="1365"/>
      <c r="J44" s="1365"/>
      <c r="K44" s="1365"/>
      <c r="L44" s="1365"/>
      <c r="M44" s="1365"/>
      <c r="N44" s="1365"/>
      <c r="O44" s="1365"/>
      <c r="P44" s="1365"/>
      <c r="Q44" s="1365"/>
      <c r="R44" s="1365"/>
      <c r="S44" s="1365"/>
      <c r="T44" s="1365"/>
      <c r="U44" s="1365"/>
      <c r="V44" s="1365"/>
      <c r="W44" s="1365"/>
      <c r="X44" s="1365"/>
      <c r="Y44" s="1365"/>
      <c r="Z44" s="1365"/>
      <c r="AA44" s="1365"/>
      <c r="AB44" s="1365"/>
      <c r="AC44" s="1365"/>
    </row>
    <row r="45" spans="1:29" ht="24" customHeight="1">
      <c r="A45" s="340"/>
      <c r="B45" s="362"/>
      <c r="C45" s="1365"/>
      <c r="D45" s="1365"/>
      <c r="E45" s="1365"/>
      <c r="F45" s="1365"/>
      <c r="G45" s="1365"/>
      <c r="H45" s="1365"/>
      <c r="I45" s="1365"/>
      <c r="J45" s="1365"/>
      <c r="K45" s="1365"/>
      <c r="L45" s="1365"/>
      <c r="M45" s="1365"/>
      <c r="N45" s="1365"/>
      <c r="O45" s="1365"/>
      <c r="P45" s="1365"/>
      <c r="Q45" s="1365"/>
      <c r="R45" s="1365"/>
      <c r="S45" s="1365"/>
      <c r="T45" s="1365"/>
      <c r="U45" s="1365"/>
      <c r="V45" s="1365"/>
      <c r="W45" s="1365"/>
      <c r="X45" s="1365"/>
      <c r="Y45" s="1365"/>
      <c r="Z45" s="1365"/>
      <c r="AA45" s="1365"/>
      <c r="AB45" s="1365"/>
      <c r="AC45" s="1365"/>
    </row>
    <row r="46" spans="1:29" ht="24" customHeight="1">
      <c r="A46" s="340"/>
      <c r="B46" s="365"/>
      <c r="C46" s="340"/>
      <c r="D46" s="340"/>
      <c r="E46" s="340"/>
      <c r="F46" s="340"/>
      <c r="G46" s="340"/>
      <c r="H46" s="340"/>
      <c r="I46" s="340"/>
      <c r="J46" s="340"/>
      <c r="K46" s="340"/>
      <c r="L46" s="340"/>
      <c r="M46" s="340"/>
      <c r="N46" s="340"/>
      <c r="O46" s="340"/>
      <c r="P46" s="340"/>
      <c r="Q46" s="340"/>
      <c r="R46" s="340"/>
      <c r="S46" s="340"/>
      <c r="T46" s="340"/>
      <c r="U46" s="340"/>
      <c r="V46" s="340"/>
      <c r="W46" s="340"/>
      <c r="X46" s="340"/>
      <c r="Y46" s="340"/>
      <c r="Z46" s="340"/>
      <c r="AA46" s="340"/>
      <c r="AB46" s="340"/>
      <c r="AC46" s="340"/>
    </row>
    <row r="47" spans="1:29" ht="24" customHeight="1">
      <c r="A47" s="340"/>
      <c r="B47" s="362"/>
      <c r="C47" s="1365"/>
      <c r="D47" s="1365"/>
      <c r="E47" s="1365"/>
      <c r="F47" s="1365"/>
      <c r="G47" s="1365"/>
      <c r="H47" s="1365"/>
      <c r="I47" s="1365"/>
      <c r="J47" s="1365"/>
      <c r="K47" s="1365"/>
      <c r="L47" s="1365"/>
      <c r="M47" s="1365"/>
      <c r="N47" s="1365"/>
      <c r="O47" s="1365"/>
      <c r="P47" s="1365"/>
      <c r="Q47" s="1365"/>
      <c r="R47" s="1365"/>
      <c r="S47" s="1365"/>
      <c r="T47" s="1365"/>
      <c r="U47" s="1365"/>
      <c r="V47" s="1365"/>
      <c r="W47" s="1365"/>
      <c r="X47" s="1365"/>
      <c r="Y47" s="1365"/>
      <c r="Z47" s="1365"/>
      <c r="AA47" s="1365"/>
      <c r="AB47" s="1365"/>
      <c r="AC47" s="1365"/>
    </row>
    <row r="48" spans="1:29" ht="24" customHeight="1">
      <c r="A48" s="340"/>
      <c r="B48" s="362"/>
      <c r="C48" s="1365"/>
      <c r="D48" s="1365"/>
      <c r="E48" s="1365"/>
      <c r="F48" s="1365"/>
      <c r="G48" s="1365"/>
      <c r="H48" s="1365"/>
      <c r="I48" s="1365"/>
      <c r="J48" s="1365"/>
      <c r="K48" s="1365"/>
      <c r="L48" s="1365"/>
      <c r="M48" s="1365"/>
      <c r="N48" s="1365"/>
      <c r="O48" s="1365"/>
      <c r="P48" s="1365"/>
      <c r="Q48" s="1365"/>
      <c r="R48" s="1365"/>
      <c r="S48" s="1365"/>
      <c r="T48" s="1365"/>
      <c r="U48" s="1365"/>
      <c r="V48" s="1365"/>
      <c r="W48" s="1365"/>
      <c r="X48" s="1365"/>
      <c r="Y48" s="1365"/>
      <c r="Z48" s="1365"/>
      <c r="AA48" s="1365"/>
      <c r="AB48" s="1365"/>
      <c r="AC48" s="1365"/>
    </row>
    <row r="49" spans="1:29" ht="24" customHeight="1">
      <c r="A49" s="340"/>
      <c r="B49" s="340"/>
      <c r="C49" s="363"/>
      <c r="D49" s="363"/>
      <c r="E49" s="363"/>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row>
    <row r="50" spans="1:29" ht="24" customHeight="1">
      <c r="A50" s="340"/>
      <c r="C50" s="340"/>
      <c r="D50" s="340"/>
      <c r="E50" s="340"/>
      <c r="F50" s="340"/>
      <c r="G50" s="340"/>
      <c r="H50" s="340"/>
      <c r="I50" s="340"/>
      <c r="J50" s="340"/>
      <c r="K50" s="340"/>
      <c r="L50" s="340"/>
      <c r="M50" s="340"/>
      <c r="N50" s="340"/>
      <c r="O50" s="340"/>
      <c r="P50" s="340"/>
      <c r="Q50" s="340"/>
      <c r="R50" s="340"/>
      <c r="S50" s="340"/>
      <c r="T50" s="340"/>
      <c r="U50" s="340"/>
      <c r="V50" s="340"/>
      <c r="W50" s="340"/>
      <c r="X50" s="340"/>
      <c r="Y50" s="340"/>
      <c r="Z50" s="340"/>
      <c r="AA50" s="340"/>
      <c r="AB50" s="340"/>
      <c r="AC50" s="340"/>
    </row>
    <row r="51" spans="1:29" ht="24" customHeight="1">
      <c r="A51" s="340"/>
      <c r="B51" s="365"/>
      <c r="C51" s="340"/>
      <c r="D51" s="340"/>
      <c r="E51" s="340"/>
      <c r="F51" s="340"/>
      <c r="G51" s="340"/>
      <c r="H51" s="340"/>
      <c r="I51" s="340"/>
      <c r="J51" s="340"/>
      <c r="K51" s="340"/>
      <c r="L51" s="340"/>
      <c r="M51" s="340"/>
      <c r="N51" s="340"/>
      <c r="O51" s="340"/>
      <c r="P51" s="340"/>
      <c r="Q51" s="340"/>
      <c r="R51" s="340"/>
      <c r="S51" s="340"/>
      <c r="T51" s="340"/>
      <c r="U51" s="340"/>
      <c r="V51" s="340"/>
      <c r="W51" s="340"/>
      <c r="X51" s="340"/>
      <c r="Y51" s="340"/>
      <c r="Z51" s="340"/>
      <c r="AA51" s="340"/>
      <c r="AB51" s="340"/>
      <c r="AC51" s="340"/>
    </row>
    <row r="52" spans="1:29" ht="24" customHeight="1">
      <c r="A52" s="340"/>
      <c r="B52" s="362"/>
      <c r="C52" s="1365"/>
      <c r="D52" s="1365"/>
      <c r="E52" s="1365"/>
      <c r="F52" s="1365"/>
      <c r="G52" s="1365"/>
      <c r="H52" s="1365"/>
      <c r="I52" s="1365"/>
      <c r="J52" s="1365"/>
      <c r="K52" s="1365"/>
      <c r="L52" s="1365"/>
      <c r="M52" s="1365"/>
      <c r="N52" s="1365"/>
      <c r="O52" s="1365"/>
      <c r="P52" s="1365"/>
      <c r="Q52" s="1365"/>
      <c r="R52" s="1365"/>
      <c r="S52" s="1365"/>
      <c r="T52" s="1365"/>
      <c r="U52" s="1365"/>
      <c r="V52" s="1365"/>
      <c r="W52" s="1365"/>
      <c r="X52" s="1365"/>
      <c r="Y52" s="1365"/>
      <c r="Z52" s="1365"/>
      <c r="AA52" s="1365"/>
      <c r="AB52" s="1365"/>
      <c r="AC52" s="1365"/>
    </row>
    <row r="53" spans="1:29" ht="24" customHeight="1">
      <c r="A53" s="340"/>
      <c r="B53" s="362"/>
      <c r="C53" s="1365"/>
      <c r="D53" s="1365"/>
      <c r="E53" s="1365"/>
      <c r="F53" s="1365"/>
      <c r="G53" s="1365"/>
      <c r="H53" s="1365"/>
      <c r="I53" s="1365"/>
      <c r="J53" s="1365"/>
      <c r="K53" s="1365"/>
      <c r="L53" s="1365"/>
      <c r="M53" s="1365"/>
      <c r="N53" s="1365"/>
      <c r="O53" s="1365"/>
      <c r="P53" s="1365"/>
      <c r="Q53" s="1365"/>
      <c r="R53" s="1365"/>
      <c r="S53" s="1365"/>
      <c r="T53" s="1365"/>
      <c r="U53" s="1365"/>
      <c r="V53" s="1365"/>
      <c r="W53" s="1365"/>
      <c r="X53" s="1365"/>
      <c r="Y53" s="1365"/>
      <c r="Z53" s="1365"/>
      <c r="AA53" s="1365"/>
      <c r="AB53" s="1365"/>
      <c r="AC53" s="1365"/>
    </row>
    <row r="54" spans="1:29" ht="24" customHeight="1">
      <c r="A54" s="340"/>
      <c r="B54" s="362"/>
      <c r="C54" s="1365"/>
      <c r="D54" s="1365"/>
      <c r="E54" s="1365"/>
      <c r="F54" s="1365"/>
      <c r="G54" s="1365"/>
      <c r="H54" s="1365"/>
      <c r="I54" s="1365"/>
      <c r="J54" s="1365"/>
      <c r="K54" s="1365"/>
      <c r="L54" s="1365"/>
      <c r="M54" s="1365"/>
      <c r="N54" s="1365"/>
      <c r="O54" s="1365"/>
      <c r="P54" s="1365"/>
      <c r="Q54" s="1365"/>
      <c r="R54" s="1365"/>
      <c r="S54" s="1365"/>
      <c r="T54" s="1365"/>
      <c r="U54" s="1365"/>
      <c r="V54" s="1365"/>
      <c r="W54" s="1365"/>
      <c r="X54" s="1365"/>
      <c r="Y54" s="1365"/>
      <c r="Z54" s="1365"/>
      <c r="AA54" s="1365"/>
      <c r="AB54" s="1365"/>
      <c r="AC54" s="1365"/>
    </row>
    <row r="55" spans="1:29" ht="24" customHeight="1">
      <c r="A55" s="340"/>
      <c r="B55" s="362"/>
      <c r="C55" s="363"/>
      <c r="D55" s="363"/>
      <c r="E55" s="363"/>
      <c r="F55" s="363"/>
      <c r="G55" s="363"/>
      <c r="H55" s="363"/>
      <c r="I55" s="363"/>
      <c r="J55" s="363"/>
      <c r="K55" s="363"/>
      <c r="L55" s="363"/>
      <c r="M55" s="363"/>
      <c r="N55" s="363"/>
      <c r="O55" s="363"/>
      <c r="P55" s="363"/>
      <c r="Q55" s="363"/>
      <c r="R55" s="363"/>
      <c r="S55" s="363"/>
      <c r="T55" s="363"/>
      <c r="U55" s="363"/>
      <c r="V55" s="363"/>
      <c r="W55" s="363"/>
      <c r="X55" s="363"/>
      <c r="Y55" s="363"/>
      <c r="Z55" s="363"/>
      <c r="AA55" s="363"/>
      <c r="AB55" s="363"/>
      <c r="AC55" s="363"/>
    </row>
    <row r="56" spans="1:29" ht="24" customHeight="1">
      <c r="A56" s="340"/>
      <c r="B56" s="362"/>
      <c r="C56" s="363"/>
      <c r="D56" s="363"/>
      <c r="E56" s="363"/>
      <c r="F56" s="363"/>
      <c r="G56" s="363"/>
      <c r="H56" s="363"/>
      <c r="I56" s="363"/>
      <c r="J56" s="363"/>
      <c r="K56" s="363"/>
      <c r="L56" s="363"/>
      <c r="M56" s="363"/>
      <c r="N56" s="363"/>
      <c r="O56" s="363"/>
      <c r="P56" s="363"/>
      <c r="Q56" s="363"/>
      <c r="R56" s="363"/>
      <c r="S56" s="363"/>
      <c r="T56" s="363"/>
      <c r="U56" s="363"/>
      <c r="V56" s="363"/>
      <c r="W56" s="363"/>
      <c r="X56" s="363"/>
      <c r="Y56" s="363"/>
      <c r="Z56" s="363"/>
      <c r="AA56" s="363"/>
      <c r="AB56" s="363"/>
      <c r="AC56" s="363"/>
    </row>
    <row r="57" spans="1:29" ht="17.25" customHeight="1">
      <c r="C57" s="340"/>
      <c r="D57" s="340"/>
      <c r="E57" s="340"/>
      <c r="F57" s="340"/>
      <c r="G57" s="340"/>
      <c r="H57" s="340"/>
      <c r="I57" s="340"/>
      <c r="J57" s="340"/>
      <c r="K57" s="340"/>
      <c r="L57" s="340"/>
      <c r="M57" s="340"/>
      <c r="N57" s="340"/>
      <c r="O57" s="340"/>
      <c r="P57" s="340"/>
      <c r="Q57" s="340"/>
      <c r="R57" s="340"/>
      <c r="S57" s="340"/>
      <c r="T57" s="340"/>
      <c r="U57" s="340"/>
      <c r="V57" s="340"/>
      <c r="W57" s="340"/>
      <c r="X57" s="340"/>
      <c r="Y57" s="340"/>
      <c r="Z57" s="340"/>
      <c r="AA57" s="340"/>
      <c r="AB57" s="340"/>
      <c r="AC57" s="340"/>
    </row>
    <row r="58" spans="1:29" ht="17.25" customHeight="1">
      <c r="C58" s="340"/>
      <c r="D58" s="340"/>
      <c r="E58" s="340"/>
      <c r="F58" s="340"/>
      <c r="G58" s="340"/>
      <c r="H58" s="340"/>
      <c r="I58" s="340"/>
      <c r="J58" s="340"/>
      <c r="K58" s="340"/>
      <c r="L58" s="340"/>
      <c r="M58" s="340"/>
      <c r="N58" s="340"/>
      <c r="O58" s="340"/>
      <c r="P58" s="340"/>
      <c r="Q58" s="340"/>
      <c r="R58" s="340"/>
      <c r="S58" s="340"/>
      <c r="T58" s="340"/>
      <c r="U58" s="340"/>
      <c r="V58" s="340"/>
      <c r="W58" s="340"/>
      <c r="X58" s="340"/>
      <c r="Y58" s="340"/>
      <c r="Z58" s="340"/>
      <c r="AA58" s="340"/>
      <c r="AB58" s="340"/>
      <c r="AC58" s="340"/>
    </row>
    <row r="59" spans="1:29" ht="17.25" customHeight="1">
      <c r="C59" s="340"/>
      <c r="D59" s="340"/>
      <c r="E59" s="340"/>
      <c r="F59" s="340"/>
      <c r="G59" s="340"/>
      <c r="H59" s="340"/>
      <c r="I59" s="340"/>
      <c r="J59" s="340"/>
      <c r="K59" s="340"/>
      <c r="L59" s="340"/>
      <c r="M59" s="340"/>
      <c r="N59" s="340"/>
      <c r="O59" s="340"/>
      <c r="P59" s="340"/>
      <c r="Q59" s="340"/>
      <c r="R59" s="340"/>
      <c r="S59" s="340"/>
      <c r="T59" s="340"/>
      <c r="U59" s="340"/>
      <c r="V59" s="340"/>
      <c r="W59" s="340"/>
      <c r="X59" s="340"/>
      <c r="Y59" s="340"/>
      <c r="Z59" s="340"/>
      <c r="AA59" s="340"/>
      <c r="AB59" s="340"/>
      <c r="AC59" s="340"/>
    </row>
    <row r="60" spans="1:29" ht="17.25" customHeight="1">
      <c r="C60" s="340"/>
      <c r="D60" s="340"/>
      <c r="E60" s="340"/>
      <c r="F60" s="340"/>
      <c r="G60" s="340"/>
      <c r="H60" s="340"/>
      <c r="I60" s="340"/>
      <c r="J60" s="340"/>
      <c r="K60" s="340"/>
      <c r="L60" s="340"/>
      <c r="M60" s="340"/>
      <c r="N60" s="340"/>
      <c r="O60" s="340"/>
      <c r="P60" s="340"/>
      <c r="Q60" s="340"/>
      <c r="R60" s="340"/>
      <c r="S60" s="340"/>
      <c r="T60" s="340"/>
      <c r="U60" s="340"/>
      <c r="V60" s="340"/>
      <c r="W60" s="340"/>
      <c r="X60" s="340"/>
      <c r="Y60" s="340"/>
      <c r="Z60" s="340"/>
      <c r="AA60" s="340"/>
      <c r="AB60" s="340"/>
      <c r="AC60" s="340"/>
    </row>
    <row r="61" spans="1:29" ht="17.25" customHeight="1">
      <c r="C61" s="340"/>
      <c r="D61" s="340"/>
      <c r="E61" s="340"/>
      <c r="F61" s="340"/>
      <c r="G61" s="340"/>
      <c r="H61" s="340"/>
      <c r="I61" s="340"/>
      <c r="J61" s="340"/>
      <c r="K61" s="340"/>
      <c r="L61" s="340"/>
      <c r="M61" s="340"/>
      <c r="N61" s="340"/>
      <c r="O61" s="340"/>
      <c r="P61" s="340"/>
      <c r="Q61" s="340"/>
      <c r="R61" s="340"/>
      <c r="S61" s="340"/>
      <c r="T61" s="340"/>
      <c r="U61" s="340"/>
      <c r="V61" s="340"/>
      <c r="W61" s="340"/>
      <c r="X61" s="340"/>
      <c r="Y61" s="340"/>
      <c r="Z61" s="340"/>
      <c r="AA61" s="340"/>
      <c r="AB61" s="340"/>
      <c r="AC61" s="340"/>
    </row>
  </sheetData>
  <mergeCells count="40">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s>
  <phoneticPr fontId="5"/>
  <dataValidations count="2">
    <dataValidation type="list" allowBlank="1" showInputMessage="1" showErrorMessage="1" sqref="C14:C21" xr:uid="{00000000-0002-0000-0E00-000000000000}">
      <formula1>"○"</formula1>
    </dataValidation>
    <dataValidation type="list" allowBlank="1" showInputMessage="1" showErrorMessage="1" sqref="B52:B54 B47:B48 B44:B45 B39:B40 B36:B37 B33:B34 B30:B31" xr:uid="{00000000-0002-0000-0E00-000001000000}">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AF53"/>
  <sheetViews>
    <sheetView view="pageBreakPreview" zoomScaleNormal="100" zoomScaleSheetLayoutView="100" workbookViewId="0">
      <selection activeCell="H8" sqref="H8:AB8"/>
    </sheetView>
  </sheetViews>
  <sheetFormatPr defaultColWidth="4" defaultRowHeight="13.5"/>
  <cols>
    <col min="1" max="1" width="10.25" style="368" customWidth="1"/>
    <col min="2" max="2" width="2.125" style="368" customWidth="1"/>
    <col min="3" max="3" width="2.375" style="368" customWidth="1"/>
    <col min="4" max="22" width="4" style="368" customWidth="1"/>
    <col min="23" max="23" width="2.625" style="368" customWidth="1"/>
    <col min="24" max="24" width="5.5" style="368" customWidth="1"/>
    <col min="25" max="28" width="4" style="368" customWidth="1"/>
    <col min="29" max="29" width="2.125" style="368" customWidth="1"/>
    <col min="30" max="258" width="4" style="368"/>
    <col min="259" max="259" width="1.75" style="368" customWidth="1"/>
    <col min="260" max="260" width="2.125" style="368" customWidth="1"/>
    <col min="261" max="261" width="2.375" style="368" customWidth="1"/>
    <col min="262" max="280" width="4" style="368" customWidth="1"/>
    <col min="281" max="284" width="2.375" style="368" customWidth="1"/>
    <col min="285" max="285" width="2.125" style="368" customWidth="1"/>
    <col min="286" max="514" width="4" style="368"/>
    <col min="515" max="515" width="1.75" style="368" customWidth="1"/>
    <col min="516" max="516" width="2.125" style="368" customWidth="1"/>
    <col min="517" max="517" width="2.375" style="368" customWidth="1"/>
    <col min="518" max="536" width="4" style="368" customWidth="1"/>
    <col min="537" max="540" width="2.375" style="368" customWidth="1"/>
    <col min="541" max="541" width="2.125" style="368" customWidth="1"/>
    <col min="542" max="770" width="4" style="368"/>
    <col min="771" max="771" width="1.75" style="368" customWidth="1"/>
    <col min="772" max="772" width="2.125" style="368" customWidth="1"/>
    <col min="773" max="773" width="2.375" style="368" customWidth="1"/>
    <col min="774" max="792" width="4" style="368" customWidth="1"/>
    <col min="793" max="796" width="2.375" style="368" customWidth="1"/>
    <col min="797" max="797" width="2.125" style="368" customWidth="1"/>
    <col min="798" max="1026" width="4" style="368"/>
    <col min="1027" max="1027" width="1.75" style="368" customWidth="1"/>
    <col min="1028" max="1028" width="2.125" style="368" customWidth="1"/>
    <col min="1029" max="1029" width="2.375" style="368" customWidth="1"/>
    <col min="1030" max="1048" width="4" style="368" customWidth="1"/>
    <col min="1049" max="1052" width="2.375" style="368" customWidth="1"/>
    <col min="1053" max="1053" width="2.125" style="368" customWidth="1"/>
    <col min="1054" max="1282" width="4" style="368"/>
    <col min="1283" max="1283" width="1.75" style="368" customWidth="1"/>
    <col min="1284" max="1284" width="2.125" style="368" customWidth="1"/>
    <col min="1285" max="1285" width="2.375" style="368" customWidth="1"/>
    <col min="1286" max="1304" width="4" style="368" customWidth="1"/>
    <col min="1305" max="1308" width="2.375" style="368" customWidth="1"/>
    <col min="1309" max="1309" width="2.125" style="368" customWidth="1"/>
    <col min="1310" max="1538" width="4" style="368"/>
    <col min="1539" max="1539" width="1.75" style="368" customWidth="1"/>
    <col min="1540" max="1540" width="2.125" style="368" customWidth="1"/>
    <col min="1541" max="1541" width="2.375" style="368" customWidth="1"/>
    <col min="1542" max="1560" width="4" style="368" customWidth="1"/>
    <col min="1561" max="1564" width="2.375" style="368" customWidth="1"/>
    <col min="1565" max="1565" width="2.125" style="368" customWidth="1"/>
    <col min="1566" max="1794" width="4" style="368"/>
    <col min="1795" max="1795" width="1.75" style="368" customWidth="1"/>
    <col min="1796" max="1796" width="2.125" style="368" customWidth="1"/>
    <col min="1797" max="1797" width="2.375" style="368" customWidth="1"/>
    <col min="1798" max="1816" width="4" style="368" customWidth="1"/>
    <col min="1817" max="1820" width="2.375" style="368" customWidth="1"/>
    <col min="1821" max="1821" width="2.125" style="368" customWidth="1"/>
    <col min="1822" max="2050" width="4" style="368"/>
    <col min="2051" max="2051" width="1.75" style="368" customWidth="1"/>
    <col min="2052" max="2052" width="2.125" style="368" customWidth="1"/>
    <col min="2053" max="2053" width="2.375" style="368" customWidth="1"/>
    <col min="2054" max="2072" width="4" style="368" customWidth="1"/>
    <col min="2073" max="2076" width="2.375" style="368" customWidth="1"/>
    <col min="2077" max="2077" width="2.125" style="368" customWidth="1"/>
    <col min="2078" max="2306" width="4" style="368"/>
    <col min="2307" max="2307" width="1.75" style="368" customWidth="1"/>
    <col min="2308" max="2308" width="2.125" style="368" customWidth="1"/>
    <col min="2309" max="2309" width="2.375" style="368" customWidth="1"/>
    <col min="2310" max="2328" width="4" style="368" customWidth="1"/>
    <col min="2329" max="2332" width="2.375" style="368" customWidth="1"/>
    <col min="2333" max="2333" width="2.125" style="368" customWidth="1"/>
    <col min="2334" max="2562" width="4" style="368"/>
    <col min="2563" max="2563" width="1.75" style="368" customWidth="1"/>
    <col min="2564" max="2564" width="2.125" style="368" customWidth="1"/>
    <col min="2565" max="2565" width="2.375" style="368" customWidth="1"/>
    <col min="2566" max="2584" width="4" style="368" customWidth="1"/>
    <col min="2585" max="2588" width="2.375" style="368" customWidth="1"/>
    <col min="2589" max="2589" width="2.125" style="368" customWidth="1"/>
    <col min="2590" max="2818" width="4" style="368"/>
    <col min="2819" max="2819" width="1.75" style="368" customWidth="1"/>
    <col min="2820" max="2820" width="2.125" style="368" customWidth="1"/>
    <col min="2821" max="2821" width="2.375" style="368" customWidth="1"/>
    <col min="2822" max="2840" width="4" style="368" customWidth="1"/>
    <col min="2841" max="2844" width="2.375" style="368" customWidth="1"/>
    <col min="2845" max="2845" width="2.125" style="368" customWidth="1"/>
    <col min="2846" max="3074" width="4" style="368"/>
    <col min="3075" max="3075" width="1.75" style="368" customWidth="1"/>
    <col min="3076" max="3076" width="2.125" style="368" customWidth="1"/>
    <col min="3077" max="3077" width="2.375" style="368" customWidth="1"/>
    <col min="3078" max="3096" width="4" style="368" customWidth="1"/>
    <col min="3097" max="3100" width="2.375" style="368" customWidth="1"/>
    <col min="3101" max="3101" width="2.125" style="368" customWidth="1"/>
    <col min="3102" max="3330" width="4" style="368"/>
    <col min="3331" max="3331" width="1.75" style="368" customWidth="1"/>
    <col min="3332" max="3332" width="2.125" style="368" customWidth="1"/>
    <col min="3333" max="3333" width="2.375" style="368" customWidth="1"/>
    <col min="3334" max="3352" width="4" style="368" customWidth="1"/>
    <col min="3353" max="3356" width="2.375" style="368" customWidth="1"/>
    <col min="3357" max="3357" width="2.125" style="368" customWidth="1"/>
    <col min="3358" max="3586" width="4" style="368"/>
    <col min="3587" max="3587" width="1.75" style="368" customWidth="1"/>
    <col min="3588" max="3588" width="2.125" style="368" customWidth="1"/>
    <col min="3589" max="3589" width="2.375" style="368" customWidth="1"/>
    <col min="3590" max="3608" width="4" style="368" customWidth="1"/>
    <col min="3609" max="3612" width="2.375" style="368" customWidth="1"/>
    <col min="3613" max="3613" width="2.125" style="368" customWidth="1"/>
    <col min="3614" max="3842" width="4" style="368"/>
    <col min="3843" max="3843" width="1.75" style="368" customWidth="1"/>
    <col min="3844" max="3844" width="2.125" style="368" customWidth="1"/>
    <col min="3845" max="3845" width="2.375" style="368" customWidth="1"/>
    <col min="3846" max="3864" width="4" style="368" customWidth="1"/>
    <col min="3865" max="3868" width="2.375" style="368" customWidth="1"/>
    <col min="3869" max="3869" width="2.125" style="368" customWidth="1"/>
    <col min="3870" max="4098" width="4" style="368"/>
    <col min="4099" max="4099" width="1.75" style="368" customWidth="1"/>
    <col min="4100" max="4100" width="2.125" style="368" customWidth="1"/>
    <col min="4101" max="4101" width="2.375" style="368" customWidth="1"/>
    <col min="4102" max="4120" width="4" style="368" customWidth="1"/>
    <col min="4121" max="4124" width="2.375" style="368" customWidth="1"/>
    <col min="4125" max="4125" width="2.125" style="368" customWidth="1"/>
    <col min="4126" max="4354" width="4" style="368"/>
    <col min="4355" max="4355" width="1.75" style="368" customWidth="1"/>
    <col min="4356" max="4356" width="2.125" style="368" customWidth="1"/>
    <col min="4357" max="4357" width="2.375" style="368" customWidth="1"/>
    <col min="4358" max="4376" width="4" style="368" customWidth="1"/>
    <col min="4377" max="4380" width="2.375" style="368" customWidth="1"/>
    <col min="4381" max="4381" width="2.125" style="368" customWidth="1"/>
    <col min="4382" max="4610" width="4" style="368"/>
    <col min="4611" max="4611" width="1.75" style="368" customWidth="1"/>
    <col min="4612" max="4612" width="2.125" style="368" customWidth="1"/>
    <col min="4613" max="4613" width="2.375" style="368" customWidth="1"/>
    <col min="4614" max="4632" width="4" style="368" customWidth="1"/>
    <col min="4633" max="4636" width="2.375" style="368" customWidth="1"/>
    <col min="4637" max="4637" width="2.125" style="368" customWidth="1"/>
    <col min="4638" max="4866" width="4" style="368"/>
    <col min="4867" max="4867" width="1.75" style="368" customWidth="1"/>
    <col min="4868" max="4868" width="2.125" style="368" customWidth="1"/>
    <col min="4869" max="4869" width="2.375" style="368" customWidth="1"/>
    <col min="4870" max="4888" width="4" style="368" customWidth="1"/>
    <col min="4889" max="4892" width="2.375" style="368" customWidth="1"/>
    <col min="4893" max="4893" width="2.125" style="368" customWidth="1"/>
    <col min="4894" max="5122" width="4" style="368"/>
    <col min="5123" max="5123" width="1.75" style="368" customWidth="1"/>
    <col min="5124" max="5124" width="2.125" style="368" customWidth="1"/>
    <col min="5125" max="5125" width="2.375" style="368" customWidth="1"/>
    <col min="5126" max="5144" width="4" style="368" customWidth="1"/>
    <col min="5145" max="5148" width="2.375" style="368" customWidth="1"/>
    <col min="5149" max="5149" width="2.125" style="368" customWidth="1"/>
    <col min="5150" max="5378" width="4" style="368"/>
    <col min="5379" max="5379" width="1.75" style="368" customWidth="1"/>
    <col min="5380" max="5380" width="2.125" style="368" customWidth="1"/>
    <col min="5381" max="5381" width="2.375" style="368" customWidth="1"/>
    <col min="5382" max="5400" width="4" style="368" customWidth="1"/>
    <col min="5401" max="5404" width="2.375" style="368" customWidth="1"/>
    <col min="5405" max="5405" width="2.125" style="368" customWidth="1"/>
    <col min="5406" max="5634" width="4" style="368"/>
    <col min="5635" max="5635" width="1.75" style="368" customWidth="1"/>
    <col min="5636" max="5636" width="2.125" style="368" customWidth="1"/>
    <col min="5637" max="5637" width="2.375" style="368" customWidth="1"/>
    <col min="5638" max="5656" width="4" style="368" customWidth="1"/>
    <col min="5657" max="5660" width="2.375" style="368" customWidth="1"/>
    <col min="5661" max="5661" width="2.125" style="368" customWidth="1"/>
    <col min="5662" max="5890" width="4" style="368"/>
    <col min="5891" max="5891" width="1.75" style="368" customWidth="1"/>
    <col min="5892" max="5892" width="2.125" style="368" customWidth="1"/>
    <col min="5893" max="5893" width="2.375" style="368" customWidth="1"/>
    <col min="5894" max="5912" width="4" style="368" customWidth="1"/>
    <col min="5913" max="5916" width="2.375" style="368" customWidth="1"/>
    <col min="5917" max="5917" width="2.125" style="368" customWidth="1"/>
    <col min="5918" max="6146" width="4" style="368"/>
    <col min="6147" max="6147" width="1.75" style="368" customWidth="1"/>
    <col min="6148" max="6148" width="2.125" style="368" customWidth="1"/>
    <col min="6149" max="6149" width="2.375" style="368" customWidth="1"/>
    <col min="6150" max="6168" width="4" style="368" customWidth="1"/>
    <col min="6169" max="6172" width="2.375" style="368" customWidth="1"/>
    <col min="6173" max="6173" width="2.125" style="368" customWidth="1"/>
    <col min="6174" max="6402" width="4" style="368"/>
    <col min="6403" max="6403" width="1.75" style="368" customWidth="1"/>
    <col min="6404" max="6404" width="2.125" style="368" customWidth="1"/>
    <col min="6405" max="6405" width="2.375" style="368" customWidth="1"/>
    <col min="6406" max="6424" width="4" style="368" customWidth="1"/>
    <col min="6425" max="6428" width="2.375" style="368" customWidth="1"/>
    <col min="6429" max="6429" width="2.125" style="368" customWidth="1"/>
    <col min="6430" max="6658" width="4" style="368"/>
    <col min="6659" max="6659" width="1.75" style="368" customWidth="1"/>
    <col min="6660" max="6660" width="2.125" style="368" customWidth="1"/>
    <col min="6661" max="6661" width="2.375" style="368" customWidth="1"/>
    <col min="6662" max="6680" width="4" style="368" customWidth="1"/>
    <col min="6681" max="6684" width="2.375" style="368" customWidth="1"/>
    <col min="6685" max="6685" width="2.125" style="368" customWidth="1"/>
    <col min="6686" max="6914" width="4" style="368"/>
    <col min="6915" max="6915" width="1.75" style="368" customWidth="1"/>
    <col min="6916" max="6916" width="2.125" style="368" customWidth="1"/>
    <col min="6917" max="6917" width="2.375" style="368" customWidth="1"/>
    <col min="6918" max="6936" width="4" style="368" customWidth="1"/>
    <col min="6937" max="6940" width="2.375" style="368" customWidth="1"/>
    <col min="6941" max="6941" width="2.125" style="368" customWidth="1"/>
    <col min="6942" max="7170" width="4" style="368"/>
    <col min="7171" max="7171" width="1.75" style="368" customWidth="1"/>
    <col min="7172" max="7172" width="2.125" style="368" customWidth="1"/>
    <col min="7173" max="7173" width="2.375" style="368" customWidth="1"/>
    <col min="7174" max="7192" width="4" style="368" customWidth="1"/>
    <col min="7193" max="7196" width="2.375" style="368" customWidth="1"/>
    <col min="7197" max="7197" width="2.125" style="368" customWidth="1"/>
    <col min="7198" max="7426" width="4" style="368"/>
    <col min="7427" max="7427" width="1.75" style="368" customWidth="1"/>
    <col min="7428" max="7428" width="2.125" style="368" customWidth="1"/>
    <col min="7429" max="7429" width="2.375" style="368" customWidth="1"/>
    <col min="7430" max="7448" width="4" style="368" customWidth="1"/>
    <col min="7449" max="7452" width="2.375" style="368" customWidth="1"/>
    <col min="7453" max="7453" width="2.125" style="368" customWidth="1"/>
    <col min="7454" max="7682" width="4" style="368"/>
    <col min="7683" max="7683" width="1.75" style="368" customWidth="1"/>
    <col min="7684" max="7684" width="2.125" style="368" customWidth="1"/>
    <col min="7685" max="7685" width="2.375" style="368" customWidth="1"/>
    <col min="7686" max="7704" width="4" style="368" customWidth="1"/>
    <col min="7705" max="7708" width="2.375" style="368" customWidth="1"/>
    <col min="7709" max="7709" width="2.125" style="368" customWidth="1"/>
    <col min="7710" max="7938" width="4" style="368"/>
    <col min="7939" max="7939" width="1.75" style="368" customWidth="1"/>
    <col min="7940" max="7940" width="2.125" style="368" customWidth="1"/>
    <col min="7941" max="7941" width="2.375" style="368" customWidth="1"/>
    <col min="7942" max="7960" width="4" style="368" customWidth="1"/>
    <col min="7961" max="7964" width="2.375" style="368" customWidth="1"/>
    <col min="7965" max="7965" width="2.125" style="368" customWidth="1"/>
    <col min="7966" max="8194" width="4" style="368"/>
    <col min="8195" max="8195" width="1.75" style="368" customWidth="1"/>
    <col min="8196" max="8196" width="2.125" style="368" customWidth="1"/>
    <col min="8197" max="8197" width="2.375" style="368" customWidth="1"/>
    <col min="8198" max="8216" width="4" style="368" customWidth="1"/>
    <col min="8217" max="8220" width="2.375" style="368" customWidth="1"/>
    <col min="8221" max="8221" width="2.125" style="368" customWidth="1"/>
    <col min="8222" max="8450" width="4" style="368"/>
    <col min="8451" max="8451" width="1.75" style="368" customWidth="1"/>
    <col min="8452" max="8452" width="2.125" style="368" customWidth="1"/>
    <col min="8453" max="8453" width="2.375" style="368" customWidth="1"/>
    <col min="8454" max="8472" width="4" style="368" customWidth="1"/>
    <col min="8473" max="8476" width="2.375" style="368" customWidth="1"/>
    <col min="8477" max="8477" width="2.125" style="368" customWidth="1"/>
    <col min="8478" max="8706" width="4" style="368"/>
    <col min="8707" max="8707" width="1.75" style="368" customWidth="1"/>
    <col min="8708" max="8708" width="2.125" style="368" customWidth="1"/>
    <col min="8709" max="8709" width="2.375" style="368" customWidth="1"/>
    <col min="8710" max="8728" width="4" style="368" customWidth="1"/>
    <col min="8729" max="8732" width="2.375" style="368" customWidth="1"/>
    <col min="8733" max="8733" width="2.125" style="368" customWidth="1"/>
    <col min="8734" max="8962" width="4" style="368"/>
    <col min="8963" max="8963" width="1.75" style="368" customWidth="1"/>
    <col min="8964" max="8964" width="2.125" style="368" customWidth="1"/>
    <col min="8965" max="8965" width="2.375" style="368" customWidth="1"/>
    <col min="8966" max="8984" width="4" style="368" customWidth="1"/>
    <col min="8985" max="8988" width="2.375" style="368" customWidth="1"/>
    <col min="8989" max="8989" width="2.125" style="368" customWidth="1"/>
    <col min="8990" max="9218" width="4" style="368"/>
    <col min="9219" max="9219" width="1.75" style="368" customWidth="1"/>
    <col min="9220" max="9220" width="2.125" style="368" customWidth="1"/>
    <col min="9221" max="9221" width="2.375" style="368" customWidth="1"/>
    <col min="9222" max="9240" width="4" style="368" customWidth="1"/>
    <col min="9241" max="9244" width="2.375" style="368" customWidth="1"/>
    <col min="9245" max="9245" width="2.125" style="368" customWidth="1"/>
    <col min="9246" max="9474" width="4" style="368"/>
    <col min="9475" max="9475" width="1.75" style="368" customWidth="1"/>
    <col min="9476" max="9476" width="2.125" style="368" customWidth="1"/>
    <col min="9477" max="9477" width="2.375" style="368" customWidth="1"/>
    <col min="9478" max="9496" width="4" style="368" customWidth="1"/>
    <col min="9497" max="9500" width="2.375" style="368" customWidth="1"/>
    <col min="9501" max="9501" width="2.125" style="368" customWidth="1"/>
    <col min="9502" max="9730" width="4" style="368"/>
    <col min="9731" max="9731" width="1.75" style="368" customWidth="1"/>
    <col min="9732" max="9732" width="2.125" style="368" customWidth="1"/>
    <col min="9733" max="9733" width="2.375" style="368" customWidth="1"/>
    <col min="9734" max="9752" width="4" style="368" customWidth="1"/>
    <col min="9753" max="9756" width="2.375" style="368" customWidth="1"/>
    <col min="9757" max="9757" width="2.125" style="368" customWidth="1"/>
    <col min="9758" max="9986" width="4" style="368"/>
    <col min="9987" max="9987" width="1.75" style="368" customWidth="1"/>
    <col min="9988" max="9988" width="2.125" style="368" customWidth="1"/>
    <col min="9989" max="9989" width="2.375" style="368" customWidth="1"/>
    <col min="9990" max="10008" width="4" style="368" customWidth="1"/>
    <col min="10009" max="10012" width="2.375" style="368" customWidth="1"/>
    <col min="10013" max="10013" width="2.125" style="368" customWidth="1"/>
    <col min="10014" max="10242" width="4" style="368"/>
    <col min="10243" max="10243" width="1.75" style="368" customWidth="1"/>
    <col min="10244" max="10244" width="2.125" style="368" customWidth="1"/>
    <col min="10245" max="10245" width="2.375" style="368" customWidth="1"/>
    <col min="10246" max="10264" width="4" style="368" customWidth="1"/>
    <col min="10265" max="10268" width="2.375" style="368" customWidth="1"/>
    <col min="10269" max="10269" width="2.125" style="368" customWidth="1"/>
    <col min="10270" max="10498" width="4" style="368"/>
    <col min="10499" max="10499" width="1.75" style="368" customWidth="1"/>
    <col min="10500" max="10500" width="2.125" style="368" customWidth="1"/>
    <col min="10501" max="10501" width="2.375" style="368" customWidth="1"/>
    <col min="10502" max="10520" width="4" style="368" customWidth="1"/>
    <col min="10521" max="10524" width="2.375" style="368" customWidth="1"/>
    <col min="10525" max="10525" width="2.125" style="368" customWidth="1"/>
    <col min="10526" max="10754" width="4" style="368"/>
    <col min="10755" max="10755" width="1.75" style="368" customWidth="1"/>
    <col min="10756" max="10756" width="2.125" style="368" customWidth="1"/>
    <col min="10757" max="10757" width="2.375" style="368" customWidth="1"/>
    <col min="10758" max="10776" width="4" style="368" customWidth="1"/>
    <col min="10777" max="10780" width="2.375" style="368" customWidth="1"/>
    <col min="10781" max="10781" width="2.125" style="368" customWidth="1"/>
    <col min="10782" max="11010" width="4" style="368"/>
    <col min="11011" max="11011" width="1.75" style="368" customWidth="1"/>
    <col min="11012" max="11012" width="2.125" style="368" customWidth="1"/>
    <col min="11013" max="11013" width="2.375" style="368" customWidth="1"/>
    <col min="11014" max="11032" width="4" style="368" customWidth="1"/>
    <col min="11033" max="11036" width="2.375" style="368" customWidth="1"/>
    <col min="11037" max="11037" width="2.125" style="368" customWidth="1"/>
    <col min="11038" max="11266" width="4" style="368"/>
    <col min="11267" max="11267" width="1.75" style="368" customWidth="1"/>
    <col min="11268" max="11268" width="2.125" style="368" customWidth="1"/>
    <col min="11269" max="11269" width="2.375" style="368" customWidth="1"/>
    <col min="11270" max="11288" width="4" style="368" customWidth="1"/>
    <col min="11289" max="11292" width="2.375" style="368" customWidth="1"/>
    <col min="11293" max="11293" width="2.125" style="368" customWidth="1"/>
    <col min="11294" max="11522" width="4" style="368"/>
    <col min="11523" max="11523" width="1.75" style="368" customWidth="1"/>
    <col min="11524" max="11524" width="2.125" style="368" customWidth="1"/>
    <col min="11525" max="11525" width="2.375" style="368" customWidth="1"/>
    <col min="11526" max="11544" width="4" style="368" customWidth="1"/>
    <col min="11545" max="11548" width="2.375" style="368" customWidth="1"/>
    <col min="11549" max="11549" width="2.125" style="368" customWidth="1"/>
    <col min="11550" max="11778" width="4" style="368"/>
    <col min="11779" max="11779" width="1.75" style="368" customWidth="1"/>
    <col min="11780" max="11780" width="2.125" style="368" customWidth="1"/>
    <col min="11781" max="11781" width="2.375" style="368" customWidth="1"/>
    <col min="11782" max="11800" width="4" style="368" customWidth="1"/>
    <col min="11801" max="11804" width="2.375" style="368" customWidth="1"/>
    <col min="11805" max="11805" width="2.125" style="368" customWidth="1"/>
    <col min="11806" max="12034" width="4" style="368"/>
    <col min="12035" max="12035" width="1.75" style="368" customWidth="1"/>
    <col min="12036" max="12036" width="2.125" style="368" customWidth="1"/>
    <col min="12037" max="12037" width="2.375" style="368" customWidth="1"/>
    <col min="12038" max="12056" width="4" style="368" customWidth="1"/>
    <col min="12057" max="12060" width="2.375" style="368" customWidth="1"/>
    <col min="12061" max="12061" width="2.125" style="368" customWidth="1"/>
    <col min="12062" max="12290" width="4" style="368"/>
    <col min="12291" max="12291" width="1.75" style="368" customWidth="1"/>
    <col min="12292" max="12292" width="2.125" style="368" customWidth="1"/>
    <col min="12293" max="12293" width="2.375" style="368" customWidth="1"/>
    <col min="12294" max="12312" width="4" style="368" customWidth="1"/>
    <col min="12313" max="12316" width="2.375" style="368" customWidth="1"/>
    <col min="12317" max="12317" width="2.125" style="368" customWidth="1"/>
    <col min="12318" max="12546" width="4" style="368"/>
    <col min="12547" max="12547" width="1.75" style="368" customWidth="1"/>
    <col min="12548" max="12548" width="2.125" style="368" customWidth="1"/>
    <col min="12549" max="12549" width="2.375" style="368" customWidth="1"/>
    <col min="12550" max="12568" width="4" style="368" customWidth="1"/>
    <col min="12569" max="12572" width="2.375" style="368" customWidth="1"/>
    <col min="12573" max="12573" width="2.125" style="368" customWidth="1"/>
    <col min="12574" max="12802" width="4" style="368"/>
    <col min="12803" max="12803" width="1.75" style="368" customWidth="1"/>
    <col min="12804" max="12804" width="2.125" style="368" customWidth="1"/>
    <col min="12805" max="12805" width="2.375" style="368" customWidth="1"/>
    <col min="12806" max="12824" width="4" style="368" customWidth="1"/>
    <col min="12825" max="12828" width="2.375" style="368" customWidth="1"/>
    <col min="12829" max="12829" width="2.125" style="368" customWidth="1"/>
    <col min="12830" max="13058" width="4" style="368"/>
    <col min="13059" max="13059" width="1.75" style="368" customWidth="1"/>
    <col min="13060" max="13060" width="2.125" style="368" customWidth="1"/>
    <col min="13061" max="13061" width="2.375" style="368" customWidth="1"/>
    <col min="13062" max="13080" width="4" style="368" customWidth="1"/>
    <col min="13081" max="13084" width="2.375" style="368" customWidth="1"/>
    <col min="13085" max="13085" width="2.125" style="368" customWidth="1"/>
    <col min="13086" max="13314" width="4" style="368"/>
    <col min="13315" max="13315" width="1.75" style="368" customWidth="1"/>
    <col min="13316" max="13316" width="2.125" style="368" customWidth="1"/>
    <col min="13317" max="13317" width="2.375" style="368" customWidth="1"/>
    <col min="13318" max="13336" width="4" style="368" customWidth="1"/>
    <col min="13337" max="13340" width="2.375" style="368" customWidth="1"/>
    <col min="13341" max="13341" width="2.125" style="368" customWidth="1"/>
    <col min="13342" max="13570" width="4" style="368"/>
    <col min="13571" max="13571" width="1.75" style="368" customWidth="1"/>
    <col min="13572" max="13572" width="2.125" style="368" customWidth="1"/>
    <col min="13573" max="13573" width="2.375" style="368" customWidth="1"/>
    <col min="13574" max="13592" width="4" style="368" customWidth="1"/>
    <col min="13593" max="13596" width="2.375" style="368" customWidth="1"/>
    <col min="13597" max="13597" width="2.125" style="368" customWidth="1"/>
    <col min="13598" max="13826" width="4" style="368"/>
    <col min="13827" max="13827" width="1.75" style="368" customWidth="1"/>
    <col min="13828" max="13828" width="2.125" style="368" customWidth="1"/>
    <col min="13829" max="13829" width="2.375" style="368" customWidth="1"/>
    <col min="13830" max="13848" width="4" style="368" customWidth="1"/>
    <col min="13849" max="13852" width="2.375" style="368" customWidth="1"/>
    <col min="13853" max="13853" width="2.125" style="368" customWidth="1"/>
    <col min="13854" max="14082" width="4" style="368"/>
    <col min="14083" max="14083" width="1.75" style="368" customWidth="1"/>
    <col min="14084" max="14084" width="2.125" style="368" customWidth="1"/>
    <col min="14085" max="14085" width="2.375" style="368" customWidth="1"/>
    <col min="14086" max="14104" width="4" style="368" customWidth="1"/>
    <col min="14105" max="14108" width="2.375" style="368" customWidth="1"/>
    <col min="14109" max="14109" width="2.125" style="368" customWidth="1"/>
    <col min="14110" max="14338" width="4" style="368"/>
    <col min="14339" max="14339" width="1.75" style="368" customWidth="1"/>
    <col min="14340" max="14340" width="2.125" style="368" customWidth="1"/>
    <col min="14341" max="14341" width="2.375" style="368" customWidth="1"/>
    <col min="14342" max="14360" width="4" style="368" customWidth="1"/>
    <col min="14361" max="14364" width="2.375" style="368" customWidth="1"/>
    <col min="14365" max="14365" width="2.125" style="368" customWidth="1"/>
    <col min="14366" max="14594" width="4" style="368"/>
    <col min="14595" max="14595" width="1.75" style="368" customWidth="1"/>
    <col min="14596" max="14596" width="2.125" style="368" customWidth="1"/>
    <col min="14597" max="14597" width="2.375" style="368" customWidth="1"/>
    <col min="14598" max="14616" width="4" style="368" customWidth="1"/>
    <col min="14617" max="14620" width="2.375" style="368" customWidth="1"/>
    <col min="14621" max="14621" width="2.125" style="368" customWidth="1"/>
    <col min="14622" max="14850" width="4" style="368"/>
    <col min="14851" max="14851" width="1.75" style="368" customWidth="1"/>
    <col min="14852" max="14852" width="2.125" style="368" customWidth="1"/>
    <col min="14853" max="14853" width="2.375" style="368" customWidth="1"/>
    <col min="14854" max="14872" width="4" style="368" customWidth="1"/>
    <col min="14873" max="14876" width="2.375" style="368" customWidth="1"/>
    <col min="14877" max="14877" width="2.125" style="368" customWidth="1"/>
    <col min="14878" max="15106" width="4" style="368"/>
    <col min="15107" max="15107" width="1.75" style="368" customWidth="1"/>
    <col min="15108" max="15108" width="2.125" style="368" customWidth="1"/>
    <col min="15109" max="15109" width="2.375" style="368" customWidth="1"/>
    <col min="15110" max="15128" width="4" style="368" customWidth="1"/>
    <col min="15129" max="15132" width="2.375" style="368" customWidth="1"/>
    <col min="15133" max="15133" width="2.125" style="368" customWidth="1"/>
    <col min="15134" max="15362" width="4" style="368"/>
    <col min="15363" max="15363" width="1.75" style="368" customWidth="1"/>
    <col min="15364" max="15364" width="2.125" style="368" customWidth="1"/>
    <col min="15365" max="15365" width="2.375" style="368" customWidth="1"/>
    <col min="15366" max="15384" width="4" style="368" customWidth="1"/>
    <col min="15385" max="15388" width="2.375" style="368" customWidth="1"/>
    <col min="15389" max="15389" width="2.125" style="368" customWidth="1"/>
    <col min="15390" max="15618" width="4" style="368"/>
    <col min="15619" max="15619" width="1.75" style="368" customWidth="1"/>
    <col min="15620" max="15620" width="2.125" style="368" customWidth="1"/>
    <col min="15621" max="15621" width="2.375" style="368" customWidth="1"/>
    <col min="15622" max="15640" width="4" style="368" customWidth="1"/>
    <col min="15641" max="15644" width="2.375" style="368" customWidth="1"/>
    <col min="15645" max="15645" width="2.125" style="368" customWidth="1"/>
    <col min="15646" max="15874" width="4" style="368"/>
    <col min="15875" max="15875" width="1.75" style="368" customWidth="1"/>
    <col min="15876" max="15876" width="2.125" style="368" customWidth="1"/>
    <col min="15877" max="15877" width="2.375" style="368" customWidth="1"/>
    <col min="15878" max="15896" width="4" style="368" customWidth="1"/>
    <col min="15897" max="15900" width="2.375" style="368" customWidth="1"/>
    <col min="15901" max="15901" width="2.125" style="368" customWidth="1"/>
    <col min="15902" max="16130" width="4" style="368"/>
    <col min="16131" max="16131" width="1.75" style="368" customWidth="1"/>
    <col min="16132" max="16132" width="2.125" style="368" customWidth="1"/>
    <col min="16133" max="16133" width="2.375" style="368" customWidth="1"/>
    <col min="16134" max="16152" width="4" style="368" customWidth="1"/>
    <col min="16153" max="16156" width="2.375" style="368" customWidth="1"/>
    <col min="16157" max="16157" width="2.125" style="368" customWidth="1"/>
    <col min="16158" max="16384" width="4" style="368"/>
  </cols>
  <sheetData>
    <row r="1" spans="2:32">
      <c r="B1" s="366"/>
      <c r="C1" s="366"/>
      <c r="D1" s="366"/>
      <c r="E1" s="366"/>
      <c r="F1" s="366"/>
      <c r="G1" s="366"/>
      <c r="H1" s="366"/>
      <c r="I1" s="366"/>
      <c r="J1" s="366"/>
      <c r="K1" s="366"/>
      <c r="L1" s="366"/>
      <c r="M1" s="366"/>
      <c r="N1" s="366"/>
      <c r="O1" s="366"/>
      <c r="P1" s="366"/>
      <c r="Q1" s="366"/>
      <c r="R1" s="366"/>
      <c r="S1" s="366"/>
      <c r="T1" s="366"/>
      <c r="U1" s="366"/>
      <c r="V1" s="366"/>
      <c r="W1" s="367"/>
      <c r="X1" s="367"/>
      <c r="Y1" s="366"/>
      <c r="Z1" s="366"/>
      <c r="AA1" s="366"/>
      <c r="AB1" s="366"/>
      <c r="AC1" s="366"/>
    </row>
    <row r="2" spans="2:32">
      <c r="B2" s="366"/>
      <c r="C2" s="366"/>
      <c r="D2" s="366"/>
      <c r="E2" s="366"/>
      <c r="F2" s="366"/>
      <c r="G2" s="366"/>
      <c r="H2" s="366"/>
      <c r="I2" s="366"/>
      <c r="J2" s="366"/>
      <c r="K2" s="366"/>
      <c r="L2" s="366"/>
      <c r="M2" s="366"/>
      <c r="N2" s="366"/>
      <c r="O2" s="366"/>
      <c r="P2" s="366"/>
      <c r="Q2" s="366"/>
      <c r="R2" s="366"/>
      <c r="S2" s="366"/>
      <c r="T2" s="366"/>
      <c r="U2" s="366"/>
      <c r="V2" s="366"/>
      <c r="W2" s="366"/>
      <c r="X2" s="366"/>
      <c r="Y2" s="366"/>
      <c r="Z2" s="366"/>
      <c r="AA2" s="366"/>
      <c r="AB2" s="366"/>
      <c r="AC2" s="366"/>
    </row>
    <row r="3" spans="2:32">
      <c r="B3" s="366"/>
      <c r="C3" s="366"/>
      <c r="D3" s="366"/>
      <c r="E3" s="366"/>
      <c r="F3" s="366"/>
      <c r="G3" s="366"/>
      <c r="H3" s="366"/>
      <c r="I3" s="366"/>
      <c r="J3" s="366"/>
      <c r="K3" s="366"/>
      <c r="L3" s="366"/>
      <c r="M3" s="366"/>
      <c r="N3" s="366"/>
      <c r="O3" s="366"/>
      <c r="P3" s="366"/>
      <c r="Q3" s="366"/>
      <c r="R3" s="366"/>
      <c r="S3" s="366"/>
      <c r="T3" s="366"/>
      <c r="U3" s="1370" t="s">
        <v>383</v>
      </c>
      <c r="V3" s="1370"/>
      <c r="W3" s="1370"/>
      <c r="X3" s="1370"/>
      <c r="Y3" s="1370"/>
      <c r="Z3" s="1370"/>
      <c r="AA3" s="1370"/>
      <c r="AB3" s="1370"/>
      <c r="AC3" s="366"/>
    </row>
    <row r="4" spans="2:32">
      <c r="B4" s="366"/>
      <c r="C4" s="366"/>
      <c r="D4" s="366"/>
      <c r="E4" s="366"/>
      <c r="F4" s="366"/>
      <c r="G4" s="366"/>
      <c r="H4" s="366"/>
      <c r="I4" s="366"/>
      <c r="J4" s="366"/>
      <c r="K4" s="366"/>
      <c r="L4" s="366"/>
      <c r="M4" s="366"/>
      <c r="N4" s="366"/>
      <c r="O4" s="366"/>
      <c r="P4" s="366"/>
      <c r="Q4" s="366"/>
      <c r="R4" s="366"/>
      <c r="S4" s="366"/>
      <c r="T4" s="366"/>
      <c r="U4" s="366"/>
      <c r="V4" s="366"/>
      <c r="W4" s="366"/>
      <c r="X4" s="366"/>
      <c r="Y4" s="366"/>
      <c r="Z4" s="366"/>
      <c r="AA4" s="366"/>
      <c r="AB4" s="366"/>
      <c r="AC4" s="366"/>
    </row>
    <row r="5" spans="2:32">
      <c r="B5" s="369"/>
      <c r="C5" s="1371"/>
      <c r="D5" s="1371"/>
      <c r="E5" s="1371"/>
      <c r="F5" s="1371"/>
      <c r="G5" s="1371"/>
      <c r="H5" s="1371"/>
      <c r="I5" s="1371"/>
      <c r="J5" s="1371"/>
      <c r="K5" s="1371"/>
      <c r="L5" s="1371"/>
      <c r="M5" s="1371"/>
      <c r="N5" s="1371"/>
      <c r="O5" s="1371"/>
      <c r="P5" s="1371"/>
      <c r="Q5" s="1371"/>
      <c r="R5" s="1371"/>
      <c r="S5" s="1371"/>
      <c r="T5" s="1371"/>
      <c r="U5" s="1371"/>
      <c r="V5" s="1371"/>
      <c r="W5" s="1371"/>
      <c r="X5" s="1371"/>
      <c r="Y5" s="1371"/>
      <c r="Z5" s="1371"/>
      <c r="AA5" s="1371"/>
      <c r="AB5" s="1371"/>
      <c r="AC5" s="369"/>
    </row>
    <row r="6" spans="2:32" ht="17.25">
      <c r="B6" s="369"/>
      <c r="C6" s="1372" t="s">
        <v>384</v>
      </c>
      <c r="D6" s="1372"/>
      <c r="E6" s="1372"/>
      <c r="F6" s="1372"/>
      <c r="G6" s="1372"/>
      <c r="H6" s="1372"/>
      <c r="I6" s="1372"/>
      <c r="J6" s="1372"/>
      <c r="K6" s="1372"/>
      <c r="L6" s="1372"/>
      <c r="M6" s="1372"/>
      <c r="N6" s="1372"/>
      <c r="O6" s="1372"/>
      <c r="P6" s="1372"/>
      <c r="Q6" s="1372"/>
      <c r="R6" s="1372"/>
      <c r="S6" s="1372"/>
      <c r="T6" s="1372"/>
      <c r="U6" s="1372"/>
      <c r="V6" s="1372"/>
      <c r="W6" s="1372"/>
      <c r="X6" s="1372"/>
      <c r="Y6" s="1372"/>
      <c r="Z6" s="1372"/>
      <c r="AA6" s="1372"/>
      <c r="AB6" s="1372"/>
      <c r="AC6" s="369"/>
    </row>
    <row r="7" spans="2:32">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row>
    <row r="8" spans="2:32" ht="23.25" customHeight="1">
      <c r="B8" s="369"/>
      <c r="C8" s="1366" t="s">
        <v>385</v>
      </c>
      <c r="D8" s="1367"/>
      <c r="E8" s="1367"/>
      <c r="F8" s="1367"/>
      <c r="G8" s="1368"/>
      <c r="H8" s="1373"/>
      <c r="I8" s="1373"/>
      <c r="J8" s="1373"/>
      <c r="K8" s="1373"/>
      <c r="L8" s="1373"/>
      <c r="M8" s="1373"/>
      <c r="N8" s="1373"/>
      <c r="O8" s="1373"/>
      <c r="P8" s="1373"/>
      <c r="Q8" s="1373"/>
      <c r="R8" s="1373"/>
      <c r="S8" s="1373"/>
      <c r="T8" s="1373"/>
      <c r="U8" s="1373"/>
      <c r="V8" s="1373"/>
      <c r="W8" s="1373"/>
      <c r="X8" s="1373"/>
      <c r="Y8" s="1373"/>
      <c r="Z8" s="1373"/>
      <c r="AA8" s="1373"/>
      <c r="AB8" s="1374"/>
      <c r="AC8" s="369"/>
    </row>
    <row r="9" spans="2:32" ht="23.25" customHeight="1">
      <c r="B9" s="369"/>
      <c r="C9" s="1366" t="s">
        <v>386</v>
      </c>
      <c r="D9" s="1367"/>
      <c r="E9" s="1367"/>
      <c r="F9" s="1367"/>
      <c r="G9" s="1368"/>
      <c r="H9" s="1367" t="s">
        <v>387</v>
      </c>
      <c r="I9" s="1367"/>
      <c r="J9" s="1367"/>
      <c r="K9" s="1367"/>
      <c r="L9" s="1367"/>
      <c r="M9" s="1367"/>
      <c r="N9" s="1367"/>
      <c r="O9" s="1367"/>
      <c r="P9" s="1367"/>
      <c r="Q9" s="1367"/>
      <c r="R9" s="1367"/>
      <c r="S9" s="1367"/>
      <c r="T9" s="1367"/>
      <c r="U9" s="1367"/>
      <c r="V9" s="1367"/>
      <c r="W9" s="1367"/>
      <c r="X9" s="1367"/>
      <c r="Y9" s="1367"/>
      <c r="Z9" s="1367"/>
      <c r="AA9" s="1367"/>
      <c r="AB9" s="1368"/>
      <c r="AC9" s="369"/>
    </row>
    <row r="10" spans="2:32" ht="3" customHeight="1">
      <c r="B10" s="369"/>
      <c r="C10" s="370"/>
      <c r="D10" s="370"/>
      <c r="E10" s="370"/>
      <c r="F10" s="370"/>
      <c r="G10" s="370"/>
      <c r="H10" s="371"/>
      <c r="I10" s="371"/>
      <c r="J10" s="371"/>
      <c r="K10" s="371"/>
      <c r="L10" s="371"/>
      <c r="M10" s="371"/>
      <c r="N10" s="371"/>
      <c r="O10" s="371"/>
      <c r="P10" s="371"/>
      <c r="Q10" s="371"/>
      <c r="R10" s="371"/>
      <c r="S10" s="371"/>
      <c r="T10" s="371"/>
      <c r="U10" s="371"/>
      <c r="V10" s="371"/>
      <c r="W10" s="371"/>
      <c r="X10" s="371"/>
      <c r="Y10" s="371"/>
      <c r="Z10" s="371"/>
      <c r="AA10" s="371"/>
      <c r="AB10" s="371"/>
      <c r="AC10" s="369"/>
      <c r="AF10" s="372"/>
    </row>
    <row r="11" spans="2:32" ht="13.5" customHeight="1">
      <c r="B11" s="369"/>
      <c r="C11" s="1375"/>
      <c r="D11" s="1375"/>
      <c r="E11" s="1375"/>
      <c r="F11" s="1375"/>
      <c r="G11" s="1375"/>
      <c r="H11" s="1375"/>
      <c r="I11" s="1375"/>
      <c r="J11" s="1375"/>
      <c r="K11" s="1375"/>
      <c r="L11" s="1375"/>
      <c r="M11" s="1375"/>
      <c r="N11" s="1375"/>
      <c r="O11" s="1375"/>
      <c r="P11" s="1375"/>
      <c r="Q11" s="1375"/>
      <c r="R11" s="1375"/>
      <c r="S11" s="1375"/>
      <c r="T11" s="1375"/>
      <c r="U11" s="1375"/>
      <c r="V11" s="1375"/>
      <c r="W11" s="1375"/>
      <c r="X11" s="1375"/>
      <c r="Y11" s="1375"/>
      <c r="Z11" s="1375"/>
      <c r="AA11" s="1375"/>
      <c r="AB11" s="1375"/>
      <c r="AC11" s="369"/>
      <c r="AF11" s="372"/>
    </row>
    <row r="12" spans="2:32" ht="6" customHeight="1">
      <c r="B12" s="373"/>
      <c r="C12" s="373"/>
      <c r="D12" s="373"/>
      <c r="E12" s="373"/>
      <c r="F12" s="373"/>
      <c r="G12" s="373"/>
      <c r="H12" s="373"/>
      <c r="I12" s="373"/>
      <c r="J12" s="373"/>
      <c r="K12" s="373"/>
      <c r="L12" s="373"/>
      <c r="M12" s="373"/>
      <c r="N12" s="373"/>
      <c r="O12" s="373"/>
      <c r="P12" s="373"/>
      <c r="Q12" s="373"/>
      <c r="R12" s="373"/>
      <c r="S12" s="373"/>
      <c r="T12" s="373"/>
      <c r="U12" s="373"/>
      <c r="V12" s="373"/>
      <c r="W12" s="373"/>
      <c r="X12" s="373"/>
      <c r="Y12" s="373"/>
      <c r="Z12" s="373"/>
      <c r="AA12" s="373"/>
      <c r="AB12" s="373"/>
      <c r="AC12" s="373"/>
    </row>
    <row r="13" spans="2:32" ht="17.25" customHeight="1">
      <c r="B13" s="374"/>
      <c r="C13" s="375"/>
      <c r="D13" s="375"/>
      <c r="E13" s="375"/>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6"/>
    </row>
    <row r="14" spans="2:32" ht="37.5" customHeight="1">
      <c r="B14" s="377"/>
      <c r="C14" s="369"/>
      <c r="D14" s="1376" t="s">
        <v>593</v>
      </c>
      <c r="E14" s="1377"/>
      <c r="F14" s="1377"/>
      <c r="G14" s="1377"/>
      <c r="H14" s="1377"/>
      <c r="I14" s="1377"/>
      <c r="J14" s="1377"/>
      <c r="K14" s="1377"/>
      <c r="L14" s="1377"/>
      <c r="M14" s="1377"/>
      <c r="N14" s="1377"/>
      <c r="O14" s="1377"/>
      <c r="P14" s="1377"/>
      <c r="Q14" s="1377"/>
      <c r="R14" s="1377"/>
      <c r="S14" s="1377"/>
      <c r="T14" s="1377"/>
      <c r="U14" s="1377"/>
      <c r="V14" s="1377"/>
      <c r="W14" s="1377"/>
      <c r="X14" s="1377"/>
      <c r="Y14" s="1377"/>
      <c r="Z14" s="1377"/>
      <c r="AA14" s="1377"/>
      <c r="AB14" s="1377"/>
      <c r="AC14" s="378"/>
    </row>
    <row r="15" spans="2:32" ht="9" customHeight="1" thickBot="1">
      <c r="B15" s="377"/>
      <c r="C15" s="369"/>
      <c r="D15" s="379"/>
      <c r="E15" s="380"/>
      <c r="F15" s="380"/>
      <c r="G15" s="380"/>
      <c r="H15" s="380"/>
      <c r="I15" s="380"/>
      <c r="J15" s="381"/>
      <c r="K15" s="381"/>
      <c r="L15" s="381"/>
      <c r="M15" s="381"/>
      <c r="N15" s="381"/>
      <c r="O15" s="381"/>
      <c r="P15" s="381"/>
      <c r="Q15" s="381"/>
      <c r="R15" s="381"/>
      <c r="S15" s="381"/>
      <c r="T15" s="381"/>
      <c r="U15" s="381"/>
      <c r="V15" s="381"/>
      <c r="W15" s="381"/>
      <c r="X15" s="381"/>
      <c r="Y15" s="382"/>
      <c r="Z15" s="382"/>
      <c r="AA15" s="382"/>
      <c r="AB15" s="382"/>
      <c r="AC15" s="378"/>
    </row>
    <row r="16" spans="2:32" ht="17.25" customHeight="1" thickBot="1">
      <c r="B16" s="377"/>
      <c r="C16" s="369"/>
      <c r="D16" s="382"/>
      <c r="E16" s="380"/>
      <c r="F16" s="380"/>
      <c r="G16" s="380"/>
      <c r="H16" s="380"/>
      <c r="I16" s="380"/>
      <c r="J16" s="381"/>
      <c r="K16" s="381"/>
      <c r="L16" s="381"/>
      <c r="M16" s="381"/>
      <c r="N16" s="381"/>
      <c r="O16" s="381"/>
      <c r="P16" s="381"/>
      <c r="Q16" s="381"/>
      <c r="R16" s="381"/>
      <c r="S16" s="381"/>
      <c r="T16" s="381"/>
      <c r="U16" s="383"/>
      <c r="V16" s="384" t="s">
        <v>388</v>
      </c>
      <c r="W16" s="381"/>
      <c r="X16" s="381"/>
      <c r="Y16" s="1378" t="s">
        <v>389</v>
      </c>
      <c r="Z16" s="1379"/>
      <c r="AA16" s="1380"/>
      <c r="AB16" s="369"/>
      <c r="AC16" s="385"/>
    </row>
    <row r="17" spans="2:29" ht="17.25" customHeight="1">
      <c r="B17" s="377"/>
      <c r="C17" s="369"/>
      <c r="D17" s="382"/>
      <c r="E17" s="380"/>
      <c r="F17" s="380"/>
      <c r="G17" s="380"/>
      <c r="H17" s="380"/>
      <c r="I17" s="380"/>
      <c r="J17" s="381"/>
      <c r="K17" s="381"/>
      <c r="L17" s="381"/>
      <c r="M17" s="381"/>
      <c r="N17" s="381"/>
      <c r="O17" s="381"/>
      <c r="P17" s="381"/>
      <c r="Q17" s="381"/>
      <c r="R17" s="381"/>
      <c r="S17" s="381"/>
      <c r="T17" s="381"/>
      <c r="U17" s="381"/>
      <c r="V17" s="381"/>
      <c r="W17" s="381"/>
      <c r="X17" s="381"/>
      <c r="Y17" s="386"/>
      <c r="Z17" s="386"/>
      <c r="AA17" s="386"/>
      <c r="AB17" s="369"/>
      <c r="AC17" s="385"/>
    </row>
    <row r="18" spans="2:29" ht="37.5" customHeight="1">
      <c r="B18" s="377"/>
      <c r="C18" s="369"/>
      <c r="D18" s="1376" t="s">
        <v>390</v>
      </c>
      <c r="E18" s="1376"/>
      <c r="F18" s="1376"/>
      <c r="G18" s="1376"/>
      <c r="H18" s="1376"/>
      <c r="I18" s="1376"/>
      <c r="J18" s="1376"/>
      <c r="K18" s="1376"/>
      <c r="L18" s="1376"/>
      <c r="M18" s="1376"/>
      <c r="N18" s="1376"/>
      <c r="O18" s="1376"/>
      <c r="P18" s="1376"/>
      <c r="Q18" s="1376"/>
      <c r="R18" s="1376"/>
      <c r="S18" s="1376"/>
      <c r="T18" s="1376"/>
      <c r="U18" s="1376"/>
      <c r="V18" s="1376"/>
      <c r="W18" s="1376"/>
      <c r="X18" s="1376"/>
      <c r="Y18" s="1376"/>
      <c r="Z18" s="1376"/>
      <c r="AA18" s="1376"/>
      <c r="AB18" s="1376"/>
      <c r="AC18" s="385"/>
    </row>
    <row r="19" spans="2:29" ht="20.25" customHeight="1">
      <c r="B19" s="377"/>
      <c r="C19" s="369"/>
      <c r="D19" s="382"/>
      <c r="E19" s="382" t="s">
        <v>391</v>
      </c>
      <c r="F19" s="369"/>
      <c r="G19" s="369"/>
      <c r="H19" s="369"/>
      <c r="I19" s="369"/>
      <c r="J19" s="369"/>
      <c r="K19" s="369"/>
      <c r="L19" s="369"/>
      <c r="M19" s="369"/>
      <c r="N19" s="369"/>
      <c r="O19" s="369"/>
      <c r="P19" s="369"/>
      <c r="Q19" s="369"/>
      <c r="R19" s="369"/>
      <c r="S19" s="369"/>
      <c r="T19" s="369"/>
      <c r="U19" s="369"/>
      <c r="V19" s="369"/>
      <c r="W19" s="369"/>
      <c r="X19" s="369"/>
      <c r="Y19" s="369"/>
      <c r="Z19" s="369"/>
      <c r="AA19" s="387"/>
      <c r="AB19" s="369"/>
      <c r="AC19" s="385"/>
    </row>
    <row r="20" spans="2:29" ht="18.75" customHeight="1">
      <c r="B20" s="377"/>
      <c r="C20" s="369"/>
      <c r="D20" s="369"/>
      <c r="E20" s="388" t="s">
        <v>392</v>
      </c>
      <c r="F20" s="388"/>
      <c r="G20" s="389"/>
      <c r="H20" s="389"/>
      <c r="I20" s="389"/>
      <c r="J20" s="390"/>
      <c r="K20" s="390"/>
      <c r="L20" s="390"/>
      <c r="M20" s="390"/>
      <c r="N20" s="390"/>
      <c r="O20" s="390"/>
      <c r="P20" s="390"/>
      <c r="Q20" s="390"/>
      <c r="R20" s="390"/>
      <c r="S20" s="390"/>
      <c r="T20" s="390"/>
      <c r="U20" s="390"/>
      <c r="V20" s="369"/>
      <c r="W20" s="369"/>
      <c r="X20" s="369"/>
      <c r="Y20" s="369"/>
      <c r="Z20" s="369"/>
      <c r="AA20" s="387"/>
      <c r="AB20" s="369"/>
      <c r="AC20" s="385"/>
    </row>
    <row r="21" spans="2:29" ht="18.75" customHeight="1">
      <c r="B21" s="377"/>
      <c r="C21" s="369"/>
      <c r="D21" s="369"/>
      <c r="E21" s="382"/>
      <c r="F21" s="369"/>
      <c r="G21" s="382"/>
      <c r="H21" s="391" t="s">
        <v>393</v>
      </c>
      <c r="I21" s="391"/>
      <c r="J21" s="392"/>
      <c r="K21" s="392"/>
      <c r="L21" s="392"/>
      <c r="M21" s="392"/>
      <c r="N21" s="392"/>
      <c r="O21" s="393"/>
      <c r="P21" s="393"/>
      <c r="Q21" s="393"/>
      <c r="R21" s="393"/>
      <c r="S21" s="393"/>
      <c r="T21" s="393"/>
      <c r="U21" s="393"/>
      <c r="V21" s="369"/>
      <c r="W21" s="369"/>
      <c r="X21" s="369"/>
      <c r="Y21" s="369"/>
      <c r="Z21" s="369"/>
      <c r="AA21" s="387"/>
      <c r="AB21" s="369"/>
      <c r="AC21" s="385"/>
    </row>
    <row r="22" spans="2:29" ht="8.25" customHeight="1">
      <c r="B22" s="377"/>
      <c r="C22" s="369"/>
      <c r="D22" s="369"/>
      <c r="E22" s="369"/>
      <c r="F22" s="369"/>
      <c r="G22" s="369"/>
      <c r="H22" s="369"/>
      <c r="I22" s="369"/>
      <c r="J22" s="369"/>
      <c r="K22" s="369"/>
      <c r="L22" s="369"/>
      <c r="M22" s="369"/>
      <c r="N22" s="369"/>
      <c r="O22" s="369"/>
      <c r="P22" s="369"/>
      <c r="Q22" s="369"/>
      <c r="R22" s="369"/>
      <c r="S22" s="369"/>
      <c r="T22" s="369"/>
      <c r="U22" s="369"/>
      <c r="V22" s="369"/>
      <c r="W22" s="369"/>
      <c r="X22" s="369"/>
      <c r="Y22" s="369"/>
      <c r="Z22" s="369"/>
      <c r="AA22" s="387"/>
      <c r="AB22" s="369"/>
      <c r="AC22" s="385"/>
    </row>
    <row r="23" spans="2:29" ht="18.75" customHeight="1">
      <c r="B23" s="377"/>
      <c r="C23" s="369"/>
      <c r="D23" s="369"/>
      <c r="E23" s="388" t="s">
        <v>394</v>
      </c>
      <c r="F23" s="388"/>
      <c r="G23" s="389"/>
      <c r="H23" s="389"/>
      <c r="I23" s="389"/>
      <c r="J23" s="390"/>
      <c r="K23" s="390"/>
      <c r="L23" s="390"/>
      <c r="M23" s="390"/>
      <c r="N23" s="390"/>
      <c r="O23" s="394"/>
      <c r="P23" s="394"/>
      <c r="Q23" s="394"/>
      <c r="R23" s="394"/>
      <c r="S23" s="394"/>
      <c r="T23" s="394"/>
      <c r="U23" s="394"/>
      <c r="V23" s="369"/>
      <c r="W23" s="369"/>
      <c r="X23" s="369"/>
      <c r="Y23" s="369"/>
      <c r="Z23" s="369"/>
      <c r="AA23" s="387"/>
      <c r="AB23" s="369"/>
      <c r="AC23" s="385"/>
    </row>
    <row r="24" spans="2:29" ht="18.75" customHeight="1">
      <c r="B24" s="377"/>
      <c r="C24" s="369"/>
      <c r="D24" s="369"/>
      <c r="E24" s="369"/>
      <c r="F24" s="369"/>
      <c r="G24" s="382"/>
      <c r="H24" s="391" t="s">
        <v>393</v>
      </c>
      <c r="I24" s="391"/>
      <c r="J24" s="392"/>
      <c r="K24" s="392"/>
      <c r="L24" s="392"/>
      <c r="M24" s="392"/>
      <c r="N24" s="392"/>
      <c r="O24" s="393"/>
      <c r="P24" s="393"/>
      <c r="Q24" s="393"/>
      <c r="R24" s="393"/>
      <c r="S24" s="393"/>
      <c r="T24" s="393"/>
      <c r="U24" s="393"/>
      <c r="V24" s="369"/>
      <c r="W24" s="369"/>
      <c r="X24" s="369"/>
      <c r="Y24" s="369"/>
      <c r="Z24" s="369"/>
      <c r="AA24" s="387"/>
      <c r="AB24" s="369"/>
      <c r="AC24" s="385"/>
    </row>
    <row r="25" spans="2:29" ht="13.5" customHeight="1" thickBot="1">
      <c r="B25" s="377"/>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87"/>
      <c r="AB25" s="369"/>
      <c r="AC25" s="385"/>
    </row>
    <row r="26" spans="2:29" ht="15" customHeight="1" thickBot="1">
      <c r="B26" s="377"/>
      <c r="C26" s="1369" t="s">
        <v>395</v>
      </c>
      <c r="D26" s="1369"/>
      <c r="E26" s="1369"/>
      <c r="F26" s="1369"/>
      <c r="G26" s="1369"/>
      <c r="H26" s="1369"/>
      <c r="I26" s="1369"/>
      <c r="J26" s="1369"/>
      <c r="K26" s="1369"/>
      <c r="L26" s="1369"/>
      <c r="M26" s="1369"/>
      <c r="N26" s="1369"/>
      <c r="O26" s="1369"/>
      <c r="P26" s="1369"/>
      <c r="Q26" s="1369"/>
      <c r="R26" s="1369"/>
      <c r="S26" s="1369"/>
      <c r="T26" s="1369"/>
      <c r="U26" s="1369"/>
      <c r="V26" s="1369"/>
      <c r="W26" s="369" t="s">
        <v>14</v>
      </c>
      <c r="X26" s="395" t="s">
        <v>396</v>
      </c>
      <c r="Y26" s="1378"/>
      <c r="Z26" s="1380"/>
      <c r="AA26" s="396" t="s">
        <v>170</v>
      </c>
      <c r="AB26" s="369"/>
      <c r="AC26" s="385"/>
    </row>
    <row r="27" spans="2:29" ht="15" customHeight="1" thickBot="1">
      <c r="B27" s="377"/>
      <c r="C27" s="369"/>
      <c r="D27" s="369"/>
      <c r="E27" s="369"/>
      <c r="F27" s="369"/>
      <c r="G27" s="369"/>
      <c r="H27" s="369"/>
      <c r="I27" s="369"/>
      <c r="J27" s="369"/>
      <c r="K27" s="382"/>
      <c r="L27" s="369"/>
      <c r="M27" s="369"/>
      <c r="N27" s="369"/>
      <c r="O27" s="369"/>
      <c r="P27" s="369"/>
      <c r="Q27" s="369"/>
      <c r="R27" s="369"/>
      <c r="S27" s="369"/>
      <c r="T27" s="369"/>
      <c r="U27" s="369"/>
      <c r="V27" s="369"/>
      <c r="W27" s="369"/>
      <c r="X27" s="369"/>
      <c r="Y27" s="386"/>
      <c r="Z27" s="386"/>
      <c r="AA27" s="369"/>
      <c r="AB27" s="369"/>
      <c r="AC27" s="385"/>
    </row>
    <row r="28" spans="2:29" ht="19.5" customHeight="1" thickBot="1">
      <c r="B28" s="377"/>
      <c r="C28" s="1369" t="s">
        <v>397</v>
      </c>
      <c r="D28" s="1369"/>
      <c r="E28" s="1369"/>
      <c r="F28" s="1369"/>
      <c r="G28" s="1369"/>
      <c r="H28" s="1369"/>
      <c r="I28" s="1369"/>
      <c r="J28" s="1369"/>
      <c r="K28" s="1369"/>
      <c r="L28" s="1369"/>
      <c r="M28" s="1369"/>
      <c r="N28" s="1369"/>
      <c r="O28" s="1369"/>
      <c r="P28" s="1369"/>
      <c r="Q28" s="1369"/>
      <c r="R28" s="1369"/>
      <c r="S28" s="1369"/>
      <c r="T28" s="1369"/>
      <c r="U28" s="1369"/>
      <c r="V28" s="1369"/>
      <c r="W28" s="369" t="s">
        <v>14</v>
      </c>
      <c r="X28" s="395" t="s">
        <v>398</v>
      </c>
      <c r="Y28" s="1381">
        <f>Y26*100</f>
        <v>0</v>
      </c>
      <c r="Z28" s="1382"/>
      <c r="AA28" s="396" t="s">
        <v>399</v>
      </c>
      <c r="AB28" s="369"/>
      <c r="AC28" s="397"/>
    </row>
    <row r="29" spans="2:29" ht="19.5" customHeight="1">
      <c r="B29" s="377"/>
      <c r="C29" s="369"/>
      <c r="D29" s="382"/>
      <c r="E29" s="380"/>
      <c r="F29" s="380"/>
      <c r="G29" s="382"/>
      <c r="H29" s="380"/>
      <c r="I29" s="380"/>
      <c r="J29" s="381"/>
      <c r="K29" s="381"/>
      <c r="L29" s="381"/>
      <c r="M29" s="381"/>
      <c r="N29" s="381"/>
      <c r="O29" s="381"/>
      <c r="P29" s="381"/>
      <c r="Q29" s="381"/>
      <c r="R29" s="381"/>
      <c r="S29" s="381"/>
      <c r="T29" s="381"/>
      <c r="U29" s="381"/>
      <c r="V29" s="386"/>
      <c r="W29" s="369" t="s">
        <v>400</v>
      </c>
      <c r="X29" s="369"/>
      <c r="Y29" s="369"/>
      <c r="Z29" s="386"/>
      <c r="AA29" s="386"/>
      <c r="AB29" s="369"/>
      <c r="AC29" s="397"/>
    </row>
    <row r="30" spans="2:29" ht="19.5" customHeight="1">
      <c r="B30" s="377"/>
      <c r="C30" s="369"/>
      <c r="D30" s="382"/>
      <c r="E30" s="380"/>
      <c r="F30" s="380"/>
      <c r="G30" s="382"/>
      <c r="H30" s="380"/>
      <c r="I30" s="380"/>
      <c r="J30" s="381"/>
      <c r="K30" s="381"/>
      <c r="L30" s="381"/>
      <c r="M30" s="381"/>
      <c r="N30" s="381"/>
      <c r="O30" s="381"/>
      <c r="P30" s="381"/>
      <c r="Q30" s="381"/>
      <c r="R30" s="381"/>
      <c r="S30" s="369"/>
      <c r="T30" s="381"/>
      <c r="U30" s="381"/>
      <c r="V30" s="381"/>
      <c r="W30" s="381"/>
      <c r="X30" s="381"/>
      <c r="Y30" s="386"/>
      <c r="Z30" s="386"/>
      <c r="AA30" s="386"/>
      <c r="AB30" s="369"/>
      <c r="AC30" s="397"/>
    </row>
    <row r="31" spans="2:29" ht="18.75" customHeight="1">
      <c r="B31" s="377"/>
      <c r="C31" s="369"/>
      <c r="D31" s="379" t="s">
        <v>401</v>
      </c>
      <c r="E31" s="380"/>
      <c r="F31" s="380"/>
      <c r="G31" s="380"/>
      <c r="H31" s="380"/>
      <c r="I31" s="380"/>
      <c r="J31" s="381"/>
      <c r="K31" s="381"/>
      <c r="L31" s="381"/>
      <c r="M31" s="381"/>
      <c r="N31" s="381"/>
      <c r="O31" s="381"/>
      <c r="P31" s="381"/>
      <c r="Q31" s="381"/>
      <c r="R31" s="381"/>
      <c r="S31" s="381"/>
      <c r="T31" s="381"/>
      <c r="U31" s="381"/>
      <c r="V31" s="381"/>
      <c r="W31" s="381"/>
      <c r="X31" s="381"/>
      <c r="Y31" s="386"/>
      <c r="Z31" s="386"/>
      <c r="AA31" s="386"/>
      <c r="AB31" s="369"/>
      <c r="AC31" s="385"/>
    </row>
    <row r="32" spans="2:29" ht="18.75" customHeight="1" thickBot="1">
      <c r="B32" s="377"/>
      <c r="C32" s="369"/>
      <c r="D32" s="379"/>
      <c r="E32" s="379" t="s">
        <v>402</v>
      </c>
      <c r="F32" s="398"/>
      <c r="G32" s="398"/>
      <c r="H32" s="398"/>
      <c r="I32" s="398"/>
      <c r="J32" s="399"/>
      <c r="K32" s="399"/>
      <c r="L32" s="399"/>
      <c r="M32" s="399"/>
      <c r="N32" s="399"/>
      <c r="O32" s="400"/>
      <c r="P32" s="400"/>
      <c r="Q32" s="399"/>
      <c r="R32" s="399"/>
      <c r="S32" s="381"/>
      <c r="T32" s="381"/>
      <c r="U32" s="381"/>
      <c r="V32" s="381"/>
      <c r="W32" s="381"/>
      <c r="X32" s="381"/>
      <c r="Y32" s="386"/>
      <c r="Z32" s="386"/>
      <c r="AA32" s="386"/>
      <c r="AB32" s="369"/>
      <c r="AC32" s="385"/>
    </row>
    <row r="33" spans="2:29" ht="21" customHeight="1" thickBot="1">
      <c r="B33" s="377"/>
      <c r="C33" s="369"/>
      <c r="D33" s="379"/>
      <c r="E33" s="380"/>
      <c r="F33" s="380"/>
      <c r="G33" s="380"/>
      <c r="H33" s="380"/>
      <c r="I33" s="380"/>
      <c r="J33" s="381"/>
      <c r="K33" s="381"/>
      <c r="L33" s="400" t="s">
        <v>388</v>
      </c>
      <c r="M33" s="381"/>
      <c r="N33" s="381"/>
      <c r="O33" s="1383" t="s">
        <v>403</v>
      </c>
      <c r="P33" s="1384"/>
      <c r="Q33" s="1384"/>
      <c r="R33" s="1384"/>
      <c r="S33" s="1384"/>
      <c r="T33" s="1384"/>
      <c r="U33" s="1384"/>
      <c r="V33" s="1384"/>
      <c r="W33" s="1384"/>
      <c r="X33" s="1384"/>
      <c r="Y33" s="1384"/>
      <c r="Z33" s="1385"/>
      <c r="AA33" s="385"/>
      <c r="AB33" s="369"/>
      <c r="AC33" s="385"/>
    </row>
    <row r="34" spans="2:29" ht="12.75" customHeight="1">
      <c r="B34" s="377"/>
      <c r="C34" s="369"/>
      <c r="D34" s="379"/>
      <c r="E34" s="380"/>
      <c r="F34" s="380"/>
      <c r="G34" s="380"/>
      <c r="H34" s="380"/>
      <c r="I34" s="380"/>
      <c r="J34" s="381"/>
      <c r="K34" s="381"/>
      <c r="L34" s="400"/>
      <c r="M34" s="381"/>
      <c r="N34" s="381"/>
      <c r="O34" s="381"/>
      <c r="P34" s="381"/>
      <c r="Q34" s="381"/>
      <c r="R34" s="381"/>
      <c r="S34" s="381"/>
      <c r="T34" s="381"/>
      <c r="U34" s="386"/>
      <c r="V34" s="386"/>
      <c r="W34" s="386"/>
      <c r="X34" s="369"/>
      <c r="Y34" s="381"/>
      <c r="Z34" s="386"/>
      <c r="AA34" s="369"/>
      <c r="AB34" s="369"/>
      <c r="AC34" s="385"/>
    </row>
    <row r="35" spans="2:29" ht="18.75" customHeight="1" thickBot="1">
      <c r="B35" s="377"/>
      <c r="C35" s="386"/>
      <c r="D35" s="369"/>
      <c r="E35" s="401" t="s">
        <v>404</v>
      </c>
      <c r="F35" s="402"/>
      <c r="G35" s="402"/>
      <c r="H35" s="402"/>
      <c r="I35" s="402"/>
      <c r="J35" s="386"/>
      <c r="K35" s="386"/>
      <c r="L35" s="386"/>
      <c r="M35" s="386"/>
      <c r="N35" s="386"/>
      <c r="O35" s="386"/>
      <c r="P35" s="386"/>
      <c r="Q35" s="386"/>
      <c r="R35" s="386"/>
      <c r="S35" s="386"/>
      <c r="T35" s="386"/>
      <c r="U35" s="386"/>
      <c r="V35" s="386"/>
      <c r="W35" s="386"/>
      <c r="X35" s="386"/>
      <c r="Y35" s="386"/>
      <c r="Z35" s="386"/>
      <c r="AA35" s="386"/>
      <c r="AB35" s="369"/>
      <c r="AC35" s="385"/>
    </row>
    <row r="36" spans="2:29" ht="18.75" customHeight="1">
      <c r="B36" s="377"/>
      <c r="C36" s="1386" t="s">
        <v>405</v>
      </c>
      <c r="D36" s="1387"/>
      <c r="E36" s="1390" t="s">
        <v>406</v>
      </c>
      <c r="F36" s="1391"/>
      <c r="G36" s="1391"/>
      <c r="H36" s="1391"/>
      <c r="I36" s="1391"/>
      <c r="J36" s="1391"/>
      <c r="K36" s="1391"/>
      <c r="L36" s="1391"/>
      <c r="M36" s="1391"/>
      <c r="N36" s="1391"/>
      <c r="O36" s="1392"/>
      <c r="P36" s="1396" t="s">
        <v>407</v>
      </c>
      <c r="Q36" s="1397"/>
      <c r="R36" s="1397"/>
      <c r="S36" s="1397"/>
      <c r="T36" s="1397"/>
      <c r="U36" s="1397"/>
      <c r="V36" s="1397"/>
      <c r="W36" s="1397"/>
      <c r="X36" s="1398"/>
      <c r="Y36" s="1402" t="s">
        <v>408</v>
      </c>
      <c r="Z36" s="1403"/>
      <c r="AA36" s="1404"/>
      <c r="AB36" s="369"/>
      <c r="AC36" s="385"/>
    </row>
    <row r="37" spans="2:29" ht="18.75" customHeight="1" thickBot="1">
      <c r="B37" s="377"/>
      <c r="C37" s="1388"/>
      <c r="D37" s="1389"/>
      <c r="E37" s="1393"/>
      <c r="F37" s="1394"/>
      <c r="G37" s="1394"/>
      <c r="H37" s="1394"/>
      <c r="I37" s="1394"/>
      <c r="J37" s="1394"/>
      <c r="K37" s="1394"/>
      <c r="L37" s="1394"/>
      <c r="M37" s="1394"/>
      <c r="N37" s="1394"/>
      <c r="O37" s="1395"/>
      <c r="P37" s="1399"/>
      <c r="Q37" s="1400"/>
      <c r="R37" s="1400"/>
      <c r="S37" s="1400"/>
      <c r="T37" s="1400"/>
      <c r="U37" s="1400"/>
      <c r="V37" s="1400"/>
      <c r="W37" s="1400"/>
      <c r="X37" s="1401"/>
      <c r="Y37" s="1405"/>
      <c r="Z37" s="1406"/>
      <c r="AA37" s="1407"/>
      <c r="AB37" s="369"/>
      <c r="AC37" s="385"/>
    </row>
    <row r="38" spans="2:29" ht="56.25" customHeight="1" thickBot="1">
      <c r="B38" s="377"/>
      <c r="C38" s="1408"/>
      <c r="D38" s="1409"/>
      <c r="E38" s="1410"/>
      <c r="F38" s="1410"/>
      <c r="G38" s="1410"/>
      <c r="H38" s="1410"/>
      <c r="I38" s="1410"/>
      <c r="J38" s="1410"/>
      <c r="K38" s="1410"/>
      <c r="L38" s="1410"/>
      <c r="M38" s="1410"/>
      <c r="N38" s="1410"/>
      <c r="O38" s="1411"/>
      <c r="P38" s="1412" t="s">
        <v>409</v>
      </c>
      <c r="Q38" s="1413"/>
      <c r="R38" s="1413"/>
      <c r="S38" s="1413"/>
      <c r="T38" s="1413"/>
      <c r="U38" s="1413"/>
      <c r="V38" s="1413"/>
      <c r="W38" s="1413"/>
      <c r="X38" s="1414"/>
      <c r="Y38" s="1415"/>
      <c r="Z38" s="1416"/>
      <c r="AA38" s="1417" t="s">
        <v>399</v>
      </c>
      <c r="AB38" s="369"/>
      <c r="AC38" s="385"/>
    </row>
    <row r="39" spans="2:29" ht="56.25" customHeight="1" thickBot="1">
      <c r="B39" s="377"/>
      <c r="C39" s="1408"/>
      <c r="D39" s="1409"/>
      <c r="E39" s="1418"/>
      <c r="F39" s="1418"/>
      <c r="G39" s="1418"/>
      <c r="H39" s="1418"/>
      <c r="I39" s="1418"/>
      <c r="J39" s="1418"/>
      <c r="K39" s="1418"/>
      <c r="L39" s="1418"/>
      <c r="M39" s="1418"/>
      <c r="N39" s="1418"/>
      <c r="O39" s="1419"/>
      <c r="P39" s="1420" t="s">
        <v>410</v>
      </c>
      <c r="Q39" s="1421"/>
      <c r="R39" s="1421"/>
      <c r="S39" s="1421"/>
      <c r="T39" s="1421"/>
      <c r="U39" s="1421"/>
      <c r="V39" s="1421"/>
      <c r="W39" s="1421"/>
      <c r="X39" s="1422"/>
      <c r="Y39" s="1423"/>
      <c r="Z39" s="1424"/>
      <c r="AA39" s="1417"/>
      <c r="AB39" s="369"/>
      <c r="AC39" s="385"/>
    </row>
    <row r="40" spans="2:29" ht="56.25" customHeight="1" thickBot="1">
      <c r="B40" s="377"/>
      <c r="C40" s="1408"/>
      <c r="D40" s="1409"/>
      <c r="E40" s="1418"/>
      <c r="F40" s="1418"/>
      <c r="G40" s="1418"/>
      <c r="H40" s="1418"/>
      <c r="I40" s="1418"/>
      <c r="J40" s="1418"/>
      <c r="K40" s="1418"/>
      <c r="L40" s="1418"/>
      <c r="M40" s="1418"/>
      <c r="N40" s="1418"/>
      <c r="O40" s="1419"/>
      <c r="P40" s="1420" t="s">
        <v>411</v>
      </c>
      <c r="Q40" s="1421"/>
      <c r="R40" s="1421"/>
      <c r="S40" s="1421"/>
      <c r="T40" s="1421"/>
      <c r="U40" s="1421"/>
      <c r="V40" s="1421"/>
      <c r="W40" s="1421"/>
      <c r="X40" s="1422"/>
      <c r="Y40" s="1423"/>
      <c r="Z40" s="1424"/>
      <c r="AA40" s="1417"/>
      <c r="AB40" s="369"/>
      <c r="AC40" s="385"/>
    </row>
    <row r="41" spans="2:29" ht="54.75" customHeight="1" thickBot="1">
      <c r="B41" s="377"/>
      <c r="C41" s="1408"/>
      <c r="D41" s="1409"/>
      <c r="E41" s="1418"/>
      <c r="F41" s="1418"/>
      <c r="G41" s="1418"/>
      <c r="H41" s="1418"/>
      <c r="I41" s="1418"/>
      <c r="J41" s="1418"/>
      <c r="K41" s="1418"/>
      <c r="L41" s="1418"/>
      <c r="M41" s="1418"/>
      <c r="N41" s="1418"/>
      <c r="O41" s="1419"/>
      <c r="P41" s="1420" t="s">
        <v>412</v>
      </c>
      <c r="Q41" s="1421"/>
      <c r="R41" s="1421"/>
      <c r="S41" s="1421"/>
      <c r="T41" s="1421"/>
      <c r="U41" s="1421"/>
      <c r="V41" s="1421"/>
      <c r="W41" s="1421"/>
      <c r="X41" s="1422"/>
      <c r="Y41" s="1423"/>
      <c r="Z41" s="1424"/>
      <c r="AA41" s="1417"/>
      <c r="AB41" s="369"/>
      <c r="AC41" s="385"/>
    </row>
    <row r="42" spans="2:29" ht="56.25" customHeight="1" thickBot="1">
      <c r="B42" s="377"/>
      <c r="C42" s="1408"/>
      <c r="D42" s="1409"/>
      <c r="E42" s="1425"/>
      <c r="F42" s="1425"/>
      <c r="G42" s="1425"/>
      <c r="H42" s="1425"/>
      <c r="I42" s="1425"/>
      <c r="J42" s="1425"/>
      <c r="K42" s="1425"/>
      <c r="L42" s="1425"/>
      <c r="M42" s="1425"/>
      <c r="N42" s="1425"/>
      <c r="O42" s="1426"/>
      <c r="P42" s="1427"/>
      <c r="Q42" s="1428"/>
      <c r="R42" s="1428"/>
      <c r="S42" s="1428"/>
      <c r="T42" s="1428"/>
      <c r="U42" s="1428"/>
      <c r="V42" s="1428"/>
      <c r="W42" s="1428"/>
      <c r="X42" s="1429"/>
      <c r="Y42" s="1430"/>
      <c r="Z42" s="1431"/>
      <c r="AA42" s="1417"/>
      <c r="AB42" s="369"/>
      <c r="AC42" s="385"/>
    </row>
    <row r="43" spans="2:29" ht="18.75" customHeight="1" thickBot="1">
      <c r="B43" s="377"/>
      <c r="C43" s="1408" t="s">
        <v>413</v>
      </c>
      <c r="D43" s="1432"/>
      <c r="E43" s="1432"/>
      <c r="F43" s="1432"/>
      <c r="G43" s="1432"/>
      <c r="H43" s="1432"/>
      <c r="I43" s="1432"/>
      <c r="J43" s="1432"/>
      <c r="K43" s="1432"/>
      <c r="L43" s="1432"/>
      <c r="M43" s="1432"/>
      <c r="N43" s="1432"/>
      <c r="O43" s="1432"/>
      <c r="P43" s="1432"/>
      <c r="Q43" s="1432"/>
      <c r="R43" s="1432"/>
      <c r="S43" s="1432"/>
      <c r="T43" s="1432"/>
      <c r="U43" s="1432"/>
      <c r="V43" s="1432"/>
      <c r="W43" s="1409"/>
      <c r="X43" s="403" t="s">
        <v>414</v>
      </c>
      <c r="Y43" s="1433">
        <f>SUM(Y38:Z42)</f>
        <v>0</v>
      </c>
      <c r="Z43" s="1434"/>
      <c r="AA43" s="404"/>
      <c r="AB43" s="369"/>
      <c r="AC43" s="385"/>
    </row>
    <row r="44" spans="2:29" ht="18" customHeight="1" thickBot="1">
      <c r="B44" s="377"/>
      <c r="C44" s="1445" t="s">
        <v>415</v>
      </c>
      <c r="D44" s="1446"/>
      <c r="E44" s="1446"/>
      <c r="F44" s="1446"/>
      <c r="G44" s="1446"/>
      <c r="H44" s="1446"/>
      <c r="I44" s="1446"/>
      <c r="J44" s="1446"/>
      <c r="K44" s="1446"/>
      <c r="L44" s="1446"/>
      <c r="M44" s="1446"/>
      <c r="N44" s="1446"/>
      <c r="O44" s="1446"/>
      <c r="P44" s="1446"/>
      <c r="Q44" s="1446"/>
      <c r="R44" s="1446"/>
      <c r="S44" s="1447"/>
      <c r="T44" s="1448" t="s">
        <v>416</v>
      </c>
      <c r="U44" s="1449"/>
      <c r="V44" s="1449"/>
      <c r="W44" s="1449"/>
      <c r="X44" s="1452" t="s">
        <v>417</v>
      </c>
      <c r="Y44" s="1454" t="s">
        <v>418</v>
      </c>
      <c r="Z44" s="1455"/>
      <c r="AA44" s="369"/>
      <c r="AB44" s="369"/>
      <c r="AC44" s="385"/>
    </row>
    <row r="45" spans="2:29" ht="34.5" customHeight="1" thickBot="1">
      <c r="B45" s="377"/>
      <c r="C45" s="1456" t="s">
        <v>419</v>
      </c>
      <c r="D45" s="1457"/>
      <c r="E45" s="1457"/>
      <c r="F45" s="1457"/>
      <c r="G45" s="1457"/>
      <c r="H45" s="1457"/>
      <c r="I45" s="1457"/>
      <c r="J45" s="1457"/>
      <c r="K45" s="1457"/>
      <c r="L45" s="1457"/>
      <c r="M45" s="1457"/>
      <c r="N45" s="1457"/>
      <c r="O45" s="1457"/>
      <c r="P45" s="1457"/>
      <c r="Q45" s="1457"/>
      <c r="R45" s="1457"/>
      <c r="S45" s="1458"/>
      <c r="T45" s="1450"/>
      <c r="U45" s="1451"/>
      <c r="V45" s="1451"/>
      <c r="W45" s="1451"/>
      <c r="X45" s="1453"/>
      <c r="Y45" s="1459" t="str">
        <f>IF(Y43&lt;=Y28,"OK","上限超え")</f>
        <v>OK</v>
      </c>
      <c r="Z45" s="1460"/>
      <c r="AA45" s="369"/>
      <c r="AB45" s="369"/>
      <c r="AC45" s="385"/>
    </row>
    <row r="46" spans="2:29" ht="18.75" customHeight="1">
      <c r="B46" s="377"/>
      <c r="C46" s="369"/>
      <c r="D46" s="369" t="s">
        <v>420</v>
      </c>
      <c r="E46" s="369"/>
      <c r="F46" s="369"/>
      <c r="G46" s="369"/>
      <c r="H46" s="369"/>
      <c r="I46" s="369"/>
      <c r="J46" s="369"/>
      <c r="K46" s="369"/>
      <c r="L46" s="369"/>
      <c r="M46" s="369"/>
      <c r="N46" s="369"/>
      <c r="O46" s="369"/>
      <c r="P46" s="369"/>
      <c r="Q46" s="369"/>
      <c r="R46" s="402"/>
      <c r="S46" s="402"/>
      <c r="T46" s="369"/>
      <c r="U46" s="402"/>
      <c r="V46" s="402"/>
      <c r="W46" s="402"/>
      <c r="X46" s="402"/>
      <c r="Y46" s="369"/>
      <c r="Z46" s="402"/>
      <c r="AA46" s="386"/>
      <c r="AB46" s="369"/>
      <c r="AC46" s="385"/>
    </row>
    <row r="47" spans="2:29" ht="18.75" customHeight="1">
      <c r="B47" s="377"/>
      <c r="C47" s="369"/>
      <c r="D47" s="369" t="s">
        <v>421</v>
      </c>
      <c r="E47" s="405"/>
      <c r="F47" s="405"/>
      <c r="G47" s="369"/>
      <c r="H47" s="405"/>
      <c r="I47" s="405"/>
      <c r="J47" s="369"/>
      <c r="K47" s="405"/>
      <c r="L47" s="405"/>
      <c r="M47" s="369"/>
      <c r="N47" s="369"/>
      <c r="O47" s="405"/>
      <c r="P47" s="405"/>
      <c r="Q47" s="369"/>
      <c r="R47" s="405"/>
      <c r="S47" s="405"/>
      <c r="T47" s="369"/>
      <c r="U47" s="405"/>
      <c r="V47" s="405"/>
      <c r="W47" s="405"/>
      <c r="X47" s="405"/>
      <c r="Y47" s="369"/>
      <c r="Z47" s="405"/>
      <c r="AA47" s="369"/>
      <c r="AB47" s="369"/>
      <c r="AC47" s="385"/>
    </row>
    <row r="48" spans="2:29" ht="14.25" thickBot="1">
      <c r="B48" s="377"/>
      <c r="C48" s="369"/>
      <c r="D48" s="369"/>
      <c r="E48" s="369"/>
      <c r="F48" s="369"/>
      <c r="G48" s="369"/>
      <c r="H48" s="369"/>
      <c r="I48" s="369"/>
      <c r="J48" s="369"/>
      <c r="K48" s="369"/>
      <c r="L48" s="369"/>
      <c r="M48" s="369"/>
      <c r="N48" s="369"/>
      <c r="O48" s="369"/>
      <c r="P48" s="369"/>
      <c r="Q48" s="369"/>
      <c r="R48" s="369"/>
      <c r="S48" s="369"/>
      <c r="T48" s="369"/>
      <c r="U48" s="369"/>
      <c r="V48" s="369"/>
      <c r="W48" s="369"/>
      <c r="X48" s="369"/>
      <c r="Y48" s="386"/>
      <c r="Z48" s="386"/>
      <c r="AA48" s="386"/>
      <c r="AB48" s="369"/>
      <c r="AC48" s="385"/>
    </row>
    <row r="49" spans="2:29">
      <c r="B49" s="377"/>
      <c r="C49" s="1435" t="s">
        <v>422</v>
      </c>
      <c r="D49" s="1436"/>
      <c r="E49" s="1436"/>
      <c r="F49" s="1436"/>
      <c r="G49" s="1436"/>
      <c r="H49" s="1436"/>
      <c r="I49" s="1436"/>
      <c r="J49" s="1436"/>
      <c r="K49" s="1436"/>
      <c r="L49" s="1436"/>
      <c r="M49" s="1436"/>
      <c r="N49" s="1436"/>
      <c r="O49" s="1436"/>
      <c r="P49" s="1436"/>
      <c r="Q49" s="1436"/>
      <c r="R49" s="1436"/>
      <c r="S49" s="1436"/>
      <c r="T49" s="1436"/>
      <c r="U49" s="1436"/>
      <c r="V49" s="1436"/>
      <c r="W49" s="1436"/>
      <c r="X49" s="406"/>
      <c r="Y49" s="1439" t="s">
        <v>389</v>
      </c>
      <c r="Z49" s="1440"/>
      <c r="AA49" s="1441"/>
      <c r="AB49" s="369"/>
      <c r="AC49" s="385"/>
    </row>
    <row r="50" spans="2:29" ht="18.75" customHeight="1" thickBot="1">
      <c r="B50" s="377"/>
      <c r="C50" s="1437"/>
      <c r="D50" s="1438"/>
      <c r="E50" s="1438"/>
      <c r="F50" s="1438"/>
      <c r="G50" s="1438"/>
      <c r="H50" s="1438"/>
      <c r="I50" s="1438"/>
      <c r="J50" s="1438"/>
      <c r="K50" s="1438"/>
      <c r="L50" s="1438"/>
      <c r="M50" s="1438"/>
      <c r="N50" s="1438"/>
      <c r="O50" s="1438"/>
      <c r="P50" s="1438"/>
      <c r="Q50" s="1438"/>
      <c r="R50" s="1438"/>
      <c r="S50" s="1438"/>
      <c r="T50" s="1438"/>
      <c r="U50" s="1438"/>
      <c r="V50" s="1438"/>
      <c r="W50" s="1438"/>
      <c r="X50" s="407"/>
      <c r="Y50" s="1442"/>
      <c r="Z50" s="1443"/>
      <c r="AA50" s="1444"/>
      <c r="AB50" s="369"/>
      <c r="AC50" s="385"/>
    </row>
    <row r="51" spans="2:29" ht="9" customHeight="1">
      <c r="B51" s="408"/>
      <c r="C51" s="373"/>
      <c r="D51" s="373"/>
      <c r="E51" s="373"/>
      <c r="F51" s="373"/>
      <c r="G51" s="373"/>
      <c r="H51" s="373"/>
      <c r="I51" s="373"/>
      <c r="J51" s="373"/>
      <c r="K51" s="373"/>
      <c r="L51" s="373"/>
      <c r="M51" s="373"/>
      <c r="N51" s="373"/>
      <c r="O51" s="373"/>
      <c r="P51" s="373"/>
      <c r="Q51" s="373"/>
      <c r="R51" s="373"/>
      <c r="S51" s="373"/>
      <c r="T51" s="373"/>
      <c r="U51" s="373"/>
      <c r="V51" s="373"/>
      <c r="W51" s="373"/>
      <c r="X51" s="373"/>
      <c r="Y51" s="373"/>
      <c r="Z51" s="373"/>
      <c r="AA51" s="373"/>
      <c r="AB51" s="373"/>
      <c r="AC51" s="409"/>
    </row>
    <row r="52" spans="2:29">
      <c r="B52" s="369"/>
      <c r="C52" s="369"/>
      <c r="D52" s="369"/>
      <c r="E52" s="369"/>
      <c r="F52" s="369"/>
      <c r="G52" s="369"/>
      <c r="H52" s="369"/>
      <c r="I52" s="369"/>
      <c r="J52" s="369"/>
      <c r="K52" s="369"/>
      <c r="L52" s="369"/>
      <c r="M52" s="369"/>
      <c r="N52" s="369"/>
      <c r="O52" s="369"/>
      <c r="P52" s="369"/>
      <c r="Q52" s="369"/>
      <c r="R52" s="369"/>
      <c r="S52" s="369"/>
      <c r="T52" s="369"/>
      <c r="U52" s="369"/>
      <c r="V52" s="369"/>
      <c r="W52" s="369"/>
      <c r="X52" s="369"/>
      <c r="Y52" s="369"/>
      <c r="Z52" s="369"/>
      <c r="AA52" s="369"/>
      <c r="AB52" s="369"/>
      <c r="AC52" s="369"/>
    </row>
    <row r="53" spans="2:29">
      <c r="B53" s="366"/>
      <c r="C53" s="366"/>
      <c r="D53" s="366"/>
      <c r="E53" s="366"/>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row>
  </sheetData>
  <mergeCells count="51">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O33:Z33"/>
    <mergeCell ref="C36:D37"/>
    <mergeCell ref="E36:O37"/>
    <mergeCell ref="P36:X37"/>
    <mergeCell ref="Y36:AA37"/>
    <mergeCell ref="C9:G9"/>
    <mergeCell ref="H9:AB9"/>
    <mergeCell ref="C26:V26"/>
    <mergeCell ref="C28:V28"/>
    <mergeCell ref="U3:AB3"/>
    <mergeCell ref="C5:AB5"/>
    <mergeCell ref="C6:AB6"/>
    <mergeCell ref="C8:G8"/>
    <mergeCell ref="H8:AB8"/>
    <mergeCell ref="C11:AB11"/>
    <mergeCell ref="D14:AB14"/>
    <mergeCell ref="Y16:AA16"/>
    <mergeCell ref="D18:AB18"/>
    <mergeCell ref="Y26:Z26"/>
    <mergeCell ref="Y28:Z28"/>
  </mergeCells>
  <phoneticPr fontId="5"/>
  <pageMargins left="0.7" right="0.7" top="0.75" bottom="0.75" header="0.3" footer="0.3"/>
  <pageSetup paperSize="9" scale="73"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A25"/>
  <sheetViews>
    <sheetView view="pageBreakPreview" topLeftCell="A13" zoomScaleNormal="100" zoomScaleSheetLayoutView="100" workbookViewId="0">
      <selection activeCell="C15" sqref="C15:T15"/>
    </sheetView>
  </sheetViews>
  <sheetFormatPr defaultColWidth="4" defaultRowHeight="13.5"/>
  <cols>
    <col min="1" max="1" width="2.125" style="410" customWidth="1"/>
    <col min="2" max="2" width="2.375" style="410" customWidth="1"/>
    <col min="3" max="19" width="4" style="410" customWidth="1"/>
    <col min="20" max="20" width="12.5" style="410" customWidth="1"/>
    <col min="21" max="21" width="4" style="410" customWidth="1"/>
    <col min="22" max="25" width="2.375" style="410" customWidth="1"/>
    <col min="26" max="26" width="2.125" style="410" customWidth="1"/>
    <col min="27" max="27" width="4" style="410"/>
    <col min="28" max="255" width="4" style="369"/>
    <col min="256" max="256" width="1.75" style="369" customWidth="1"/>
    <col min="257" max="257" width="2.125" style="369" customWidth="1"/>
    <col min="258" max="258" width="2.375" style="369" customWidth="1"/>
    <col min="259" max="277" width="4" style="369" customWidth="1"/>
    <col min="278" max="281" width="2.375" style="369" customWidth="1"/>
    <col min="282" max="282" width="2.125" style="369" customWidth="1"/>
    <col min="283" max="511" width="4" style="369"/>
    <col min="512" max="512" width="1.75" style="369" customWidth="1"/>
    <col min="513" max="513" width="2.125" style="369" customWidth="1"/>
    <col min="514" max="514" width="2.375" style="369" customWidth="1"/>
    <col min="515" max="533" width="4" style="369" customWidth="1"/>
    <col min="534" max="537" width="2.375" style="369" customWidth="1"/>
    <col min="538" max="538" width="2.125" style="369" customWidth="1"/>
    <col min="539" max="767" width="4" style="369"/>
    <col min="768" max="768" width="1.75" style="369" customWidth="1"/>
    <col min="769" max="769" width="2.125" style="369" customWidth="1"/>
    <col min="770" max="770" width="2.375" style="369" customWidth="1"/>
    <col min="771" max="789" width="4" style="369" customWidth="1"/>
    <col min="790" max="793" width="2.375" style="369" customWidth="1"/>
    <col min="794" max="794" width="2.125" style="369" customWidth="1"/>
    <col min="795" max="1023" width="4" style="369"/>
    <col min="1024" max="1024" width="1.75" style="369" customWidth="1"/>
    <col min="1025" max="1025" width="2.125" style="369" customWidth="1"/>
    <col min="1026" max="1026" width="2.375" style="369" customWidth="1"/>
    <col min="1027" max="1045" width="4" style="369" customWidth="1"/>
    <col min="1046" max="1049" width="2.375" style="369" customWidth="1"/>
    <col min="1050" max="1050" width="2.125" style="369" customWidth="1"/>
    <col min="1051" max="1279" width="4" style="369"/>
    <col min="1280" max="1280" width="1.75" style="369" customWidth="1"/>
    <col min="1281" max="1281" width="2.125" style="369" customWidth="1"/>
    <col min="1282" max="1282" width="2.375" style="369" customWidth="1"/>
    <col min="1283" max="1301" width="4" style="369" customWidth="1"/>
    <col min="1302" max="1305" width="2.375" style="369" customWidth="1"/>
    <col min="1306" max="1306" width="2.125" style="369" customWidth="1"/>
    <col min="1307" max="1535" width="4" style="369"/>
    <col min="1536" max="1536" width="1.75" style="369" customWidth="1"/>
    <col min="1537" max="1537" width="2.125" style="369" customWidth="1"/>
    <col min="1538" max="1538" width="2.375" style="369" customWidth="1"/>
    <col min="1539" max="1557" width="4" style="369" customWidth="1"/>
    <col min="1558" max="1561" width="2.375" style="369" customWidth="1"/>
    <col min="1562" max="1562" width="2.125" style="369" customWidth="1"/>
    <col min="1563" max="1791" width="4" style="369"/>
    <col min="1792" max="1792" width="1.75" style="369" customWidth="1"/>
    <col min="1793" max="1793" width="2.125" style="369" customWidth="1"/>
    <col min="1794" max="1794" width="2.375" style="369" customWidth="1"/>
    <col min="1795" max="1813" width="4" style="369" customWidth="1"/>
    <col min="1814" max="1817" width="2.375" style="369" customWidth="1"/>
    <col min="1818" max="1818" width="2.125" style="369" customWidth="1"/>
    <col min="1819" max="2047" width="4" style="369"/>
    <col min="2048" max="2048" width="1.75" style="369" customWidth="1"/>
    <col min="2049" max="2049" width="2.125" style="369" customWidth="1"/>
    <col min="2050" max="2050" width="2.375" style="369" customWidth="1"/>
    <col min="2051" max="2069" width="4" style="369" customWidth="1"/>
    <col min="2070" max="2073" width="2.375" style="369" customWidth="1"/>
    <col min="2074" max="2074" width="2.125" style="369" customWidth="1"/>
    <col min="2075" max="2303" width="4" style="369"/>
    <col min="2304" max="2304" width="1.75" style="369" customWidth="1"/>
    <col min="2305" max="2305" width="2.125" style="369" customWidth="1"/>
    <col min="2306" max="2306" width="2.375" style="369" customWidth="1"/>
    <col min="2307" max="2325" width="4" style="369" customWidth="1"/>
    <col min="2326" max="2329" width="2.375" style="369" customWidth="1"/>
    <col min="2330" max="2330" width="2.125" style="369" customWidth="1"/>
    <col min="2331" max="2559" width="4" style="369"/>
    <col min="2560" max="2560" width="1.75" style="369" customWidth="1"/>
    <col min="2561" max="2561" width="2.125" style="369" customWidth="1"/>
    <col min="2562" max="2562" width="2.375" style="369" customWidth="1"/>
    <col min="2563" max="2581" width="4" style="369" customWidth="1"/>
    <col min="2582" max="2585" width="2.375" style="369" customWidth="1"/>
    <col min="2586" max="2586" width="2.125" style="369" customWidth="1"/>
    <col min="2587" max="2815" width="4" style="369"/>
    <col min="2816" max="2816" width="1.75" style="369" customWidth="1"/>
    <col min="2817" max="2817" width="2.125" style="369" customWidth="1"/>
    <col min="2818" max="2818" width="2.375" style="369" customWidth="1"/>
    <col min="2819" max="2837" width="4" style="369" customWidth="1"/>
    <col min="2838" max="2841" width="2.375" style="369" customWidth="1"/>
    <col min="2842" max="2842" width="2.125" style="369" customWidth="1"/>
    <col min="2843" max="3071" width="4" style="369"/>
    <col min="3072" max="3072" width="1.75" style="369" customWidth="1"/>
    <col min="3073" max="3073" width="2.125" style="369" customWidth="1"/>
    <col min="3074" max="3074" width="2.375" style="369" customWidth="1"/>
    <col min="3075" max="3093" width="4" style="369" customWidth="1"/>
    <col min="3094" max="3097" width="2.375" style="369" customWidth="1"/>
    <col min="3098" max="3098" width="2.125" style="369" customWidth="1"/>
    <col min="3099" max="3327" width="4" style="369"/>
    <col min="3328" max="3328" width="1.75" style="369" customWidth="1"/>
    <col min="3329" max="3329" width="2.125" style="369" customWidth="1"/>
    <col min="3330" max="3330" width="2.375" style="369" customWidth="1"/>
    <col min="3331" max="3349" width="4" style="369" customWidth="1"/>
    <col min="3350" max="3353" width="2.375" style="369" customWidth="1"/>
    <col min="3354" max="3354" width="2.125" style="369" customWidth="1"/>
    <col min="3355" max="3583" width="4" style="369"/>
    <col min="3584" max="3584" width="1.75" style="369" customWidth="1"/>
    <col min="3585" max="3585" width="2.125" style="369" customWidth="1"/>
    <col min="3586" max="3586" width="2.375" style="369" customWidth="1"/>
    <col min="3587" max="3605" width="4" style="369" customWidth="1"/>
    <col min="3606" max="3609" width="2.375" style="369" customWidth="1"/>
    <col min="3610" max="3610" width="2.125" style="369" customWidth="1"/>
    <col min="3611" max="3839" width="4" style="369"/>
    <col min="3840" max="3840" width="1.75" style="369" customWidth="1"/>
    <col min="3841" max="3841" width="2.125" style="369" customWidth="1"/>
    <col min="3842" max="3842" width="2.375" style="369" customWidth="1"/>
    <col min="3843" max="3861" width="4" style="369" customWidth="1"/>
    <col min="3862" max="3865" width="2.375" style="369" customWidth="1"/>
    <col min="3866" max="3866" width="2.125" style="369" customWidth="1"/>
    <col min="3867" max="4095" width="4" style="369"/>
    <col min="4096" max="4096" width="1.75" style="369" customWidth="1"/>
    <col min="4097" max="4097" width="2.125" style="369" customWidth="1"/>
    <col min="4098" max="4098" width="2.375" style="369" customWidth="1"/>
    <col min="4099" max="4117" width="4" style="369" customWidth="1"/>
    <col min="4118" max="4121" width="2.375" style="369" customWidth="1"/>
    <col min="4122" max="4122" width="2.125" style="369" customWidth="1"/>
    <col min="4123" max="4351" width="4" style="369"/>
    <col min="4352" max="4352" width="1.75" style="369" customWidth="1"/>
    <col min="4353" max="4353" width="2.125" style="369" customWidth="1"/>
    <col min="4354" max="4354" width="2.375" style="369" customWidth="1"/>
    <col min="4355" max="4373" width="4" style="369" customWidth="1"/>
    <col min="4374" max="4377" width="2.375" style="369" customWidth="1"/>
    <col min="4378" max="4378" width="2.125" style="369" customWidth="1"/>
    <col min="4379" max="4607" width="4" style="369"/>
    <col min="4608" max="4608" width="1.75" style="369" customWidth="1"/>
    <col min="4609" max="4609" width="2.125" style="369" customWidth="1"/>
    <col min="4610" max="4610" width="2.375" style="369" customWidth="1"/>
    <col min="4611" max="4629" width="4" style="369" customWidth="1"/>
    <col min="4630" max="4633" width="2.375" style="369" customWidth="1"/>
    <col min="4634" max="4634" width="2.125" style="369" customWidth="1"/>
    <col min="4635" max="4863" width="4" style="369"/>
    <col min="4864" max="4864" width="1.75" style="369" customWidth="1"/>
    <col min="4865" max="4865" width="2.125" style="369" customWidth="1"/>
    <col min="4866" max="4866" width="2.375" style="369" customWidth="1"/>
    <col min="4867" max="4885" width="4" style="369" customWidth="1"/>
    <col min="4886" max="4889" width="2.375" style="369" customWidth="1"/>
    <col min="4890" max="4890" width="2.125" style="369" customWidth="1"/>
    <col min="4891" max="5119" width="4" style="369"/>
    <col min="5120" max="5120" width="1.75" style="369" customWidth="1"/>
    <col min="5121" max="5121" width="2.125" style="369" customWidth="1"/>
    <col min="5122" max="5122" width="2.375" style="369" customWidth="1"/>
    <col min="5123" max="5141" width="4" style="369" customWidth="1"/>
    <col min="5142" max="5145" width="2.375" style="369" customWidth="1"/>
    <col min="5146" max="5146" width="2.125" style="369" customWidth="1"/>
    <col min="5147" max="5375" width="4" style="369"/>
    <col min="5376" max="5376" width="1.75" style="369" customWidth="1"/>
    <col min="5377" max="5377" width="2.125" style="369" customWidth="1"/>
    <col min="5378" max="5378" width="2.375" style="369" customWidth="1"/>
    <col min="5379" max="5397" width="4" style="369" customWidth="1"/>
    <col min="5398" max="5401" width="2.375" style="369" customWidth="1"/>
    <col min="5402" max="5402" width="2.125" style="369" customWidth="1"/>
    <col min="5403" max="5631" width="4" style="369"/>
    <col min="5632" max="5632" width="1.75" style="369" customWidth="1"/>
    <col min="5633" max="5633" width="2.125" style="369" customWidth="1"/>
    <col min="5634" max="5634" width="2.375" style="369" customWidth="1"/>
    <col min="5635" max="5653" width="4" style="369" customWidth="1"/>
    <col min="5654" max="5657" width="2.375" style="369" customWidth="1"/>
    <col min="5658" max="5658" width="2.125" style="369" customWidth="1"/>
    <col min="5659" max="5887" width="4" style="369"/>
    <col min="5888" max="5888" width="1.75" style="369" customWidth="1"/>
    <col min="5889" max="5889" width="2.125" style="369" customWidth="1"/>
    <col min="5890" max="5890" width="2.375" style="369" customWidth="1"/>
    <col min="5891" max="5909" width="4" style="369" customWidth="1"/>
    <col min="5910" max="5913" width="2.375" style="369" customWidth="1"/>
    <col min="5914" max="5914" width="2.125" style="369" customWidth="1"/>
    <col min="5915" max="6143" width="4" style="369"/>
    <col min="6144" max="6144" width="1.75" style="369" customWidth="1"/>
    <col min="6145" max="6145" width="2.125" style="369" customWidth="1"/>
    <col min="6146" max="6146" width="2.375" style="369" customWidth="1"/>
    <col min="6147" max="6165" width="4" style="369" customWidth="1"/>
    <col min="6166" max="6169" width="2.375" style="369" customWidth="1"/>
    <col min="6170" max="6170" width="2.125" style="369" customWidth="1"/>
    <col min="6171" max="6399" width="4" style="369"/>
    <col min="6400" max="6400" width="1.75" style="369" customWidth="1"/>
    <col min="6401" max="6401" width="2.125" style="369" customWidth="1"/>
    <col min="6402" max="6402" width="2.375" style="369" customWidth="1"/>
    <col min="6403" max="6421" width="4" style="369" customWidth="1"/>
    <col min="6422" max="6425" width="2.375" style="369" customWidth="1"/>
    <col min="6426" max="6426" width="2.125" style="369" customWidth="1"/>
    <col min="6427" max="6655" width="4" style="369"/>
    <col min="6656" max="6656" width="1.75" style="369" customWidth="1"/>
    <col min="6657" max="6657" width="2.125" style="369" customWidth="1"/>
    <col min="6658" max="6658" width="2.375" style="369" customWidth="1"/>
    <col min="6659" max="6677" width="4" style="369" customWidth="1"/>
    <col min="6678" max="6681" width="2.375" style="369" customWidth="1"/>
    <col min="6682" max="6682" width="2.125" style="369" customWidth="1"/>
    <col min="6683" max="6911" width="4" style="369"/>
    <col min="6912" max="6912" width="1.75" style="369" customWidth="1"/>
    <col min="6913" max="6913" width="2.125" style="369" customWidth="1"/>
    <col min="6914" max="6914" width="2.375" style="369" customWidth="1"/>
    <col min="6915" max="6933" width="4" style="369" customWidth="1"/>
    <col min="6934" max="6937" width="2.375" style="369" customWidth="1"/>
    <col min="6938" max="6938" width="2.125" style="369" customWidth="1"/>
    <col min="6939" max="7167" width="4" style="369"/>
    <col min="7168" max="7168" width="1.75" style="369" customWidth="1"/>
    <col min="7169" max="7169" width="2.125" style="369" customWidth="1"/>
    <col min="7170" max="7170" width="2.375" style="369" customWidth="1"/>
    <col min="7171" max="7189" width="4" style="369" customWidth="1"/>
    <col min="7190" max="7193" width="2.375" style="369" customWidth="1"/>
    <col min="7194" max="7194" width="2.125" style="369" customWidth="1"/>
    <col min="7195" max="7423" width="4" style="369"/>
    <col min="7424" max="7424" width="1.75" style="369" customWidth="1"/>
    <col min="7425" max="7425" width="2.125" style="369" customWidth="1"/>
    <col min="7426" max="7426" width="2.375" style="369" customWidth="1"/>
    <col min="7427" max="7445" width="4" style="369" customWidth="1"/>
    <col min="7446" max="7449" width="2.375" style="369" customWidth="1"/>
    <col min="7450" max="7450" width="2.125" style="369" customWidth="1"/>
    <col min="7451" max="7679" width="4" style="369"/>
    <col min="7680" max="7680" width="1.75" style="369" customWidth="1"/>
    <col min="7681" max="7681" width="2.125" style="369" customWidth="1"/>
    <col min="7682" max="7682" width="2.375" style="369" customWidth="1"/>
    <col min="7683" max="7701" width="4" style="369" customWidth="1"/>
    <col min="7702" max="7705" width="2.375" style="369" customWidth="1"/>
    <col min="7706" max="7706" width="2.125" style="369" customWidth="1"/>
    <col min="7707" max="7935" width="4" style="369"/>
    <col min="7936" max="7936" width="1.75" style="369" customWidth="1"/>
    <col min="7937" max="7937" width="2.125" style="369" customWidth="1"/>
    <col min="7938" max="7938" width="2.375" style="369" customWidth="1"/>
    <col min="7939" max="7957" width="4" style="369" customWidth="1"/>
    <col min="7958" max="7961" width="2.375" style="369" customWidth="1"/>
    <col min="7962" max="7962" width="2.125" style="369" customWidth="1"/>
    <col min="7963" max="8191" width="4" style="369"/>
    <col min="8192" max="8192" width="1.75" style="369" customWidth="1"/>
    <col min="8193" max="8193" width="2.125" style="369" customWidth="1"/>
    <col min="8194" max="8194" width="2.375" style="369" customWidth="1"/>
    <col min="8195" max="8213" width="4" style="369" customWidth="1"/>
    <col min="8214" max="8217" width="2.375" style="369" customWidth="1"/>
    <col min="8218" max="8218" width="2.125" style="369" customWidth="1"/>
    <col min="8219" max="8447" width="4" style="369"/>
    <col min="8448" max="8448" width="1.75" style="369" customWidth="1"/>
    <col min="8449" max="8449" width="2.125" style="369" customWidth="1"/>
    <col min="8450" max="8450" width="2.375" style="369" customWidth="1"/>
    <col min="8451" max="8469" width="4" style="369" customWidth="1"/>
    <col min="8470" max="8473" width="2.375" style="369" customWidth="1"/>
    <col min="8474" max="8474" width="2.125" style="369" customWidth="1"/>
    <col min="8475" max="8703" width="4" style="369"/>
    <col min="8704" max="8704" width="1.75" style="369" customWidth="1"/>
    <col min="8705" max="8705" width="2.125" style="369" customWidth="1"/>
    <col min="8706" max="8706" width="2.375" style="369" customWidth="1"/>
    <col min="8707" max="8725" width="4" style="369" customWidth="1"/>
    <col min="8726" max="8729" width="2.375" style="369" customWidth="1"/>
    <col min="8730" max="8730" width="2.125" style="369" customWidth="1"/>
    <col min="8731" max="8959" width="4" style="369"/>
    <col min="8960" max="8960" width="1.75" style="369" customWidth="1"/>
    <col min="8961" max="8961" width="2.125" style="369" customWidth="1"/>
    <col min="8962" max="8962" width="2.375" style="369" customWidth="1"/>
    <col min="8963" max="8981" width="4" style="369" customWidth="1"/>
    <col min="8982" max="8985" width="2.375" style="369" customWidth="1"/>
    <col min="8986" max="8986" width="2.125" style="369" customWidth="1"/>
    <col min="8987" max="9215" width="4" style="369"/>
    <col min="9216" max="9216" width="1.75" style="369" customWidth="1"/>
    <col min="9217" max="9217" width="2.125" style="369" customWidth="1"/>
    <col min="9218" max="9218" width="2.375" style="369" customWidth="1"/>
    <col min="9219" max="9237" width="4" style="369" customWidth="1"/>
    <col min="9238" max="9241" width="2.375" style="369" customWidth="1"/>
    <col min="9242" max="9242" width="2.125" style="369" customWidth="1"/>
    <col min="9243" max="9471" width="4" style="369"/>
    <col min="9472" max="9472" width="1.75" style="369" customWidth="1"/>
    <col min="9473" max="9473" width="2.125" style="369" customWidth="1"/>
    <col min="9474" max="9474" width="2.375" style="369" customWidth="1"/>
    <col min="9475" max="9493" width="4" style="369" customWidth="1"/>
    <col min="9494" max="9497" width="2.375" style="369" customWidth="1"/>
    <col min="9498" max="9498" width="2.125" style="369" customWidth="1"/>
    <col min="9499" max="9727" width="4" style="369"/>
    <col min="9728" max="9728" width="1.75" style="369" customWidth="1"/>
    <col min="9729" max="9729" width="2.125" style="369" customWidth="1"/>
    <col min="9730" max="9730" width="2.375" style="369" customWidth="1"/>
    <col min="9731" max="9749" width="4" style="369" customWidth="1"/>
    <col min="9750" max="9753" width="2.375" style="369" customWidth="1"/>
    <col min="9754" max="9754" width="2.125" style="369" customWidth="1"/>
    <col min="9755" max="9983" width="4" style="369"/>
    <col min="9984" max="9984" width="1.75" style="369" customWidth="1"/>
    <col min="9985" max="9985" width="2.125" style="369" customWidth="1"/>
    <col min="9986" max="9986" width="2.375" style="369" customWidth="1"/>
    <col min="9987" max="10005" width="4" style="369" customWidth="1"/>
    <col min="10006" max="10009" width="2.375" style="369" customWidth="1"/>
    <col min="10010" max="10010" width="2.125" style="369" customWidth="1"/>
    <col min="10011" max="10239" width="4" style="369"/>
    <col min="10240" max="10240" width="1.75" style="369" customWidth="1"/>
    <col min="10241" max="10241" width="2.125" style="369" customWidth="1"/>
    <col min="10242" max="10242" width="2.375" style="369" customWidth="1"/>
    <col min="10243" max="10261" width="4" style="369" customWidth="1"/>
    <col min="10262" max="10265" width="2.375" style="369" customWidth="1"/>
    <col min="10266" max="10266" width="2.125" style="369" customWidth="1"/>
    <col min="10267" max="10495" width="4" style="369"/>
    <col min="10496" max="10496" width="1.75" style="369" customWidth="1"/>
    <col min="10497" max="10497" width="2.125" style="369" customWidth="1"/>
    <col min="10498" max="10498" width="2.375" style="369" customWidth="1"/>
    <col min="10499" max="10517" width="4" style="369" customWidth="1"/>
    <col min="10518" max="10521" width="2.375" style="369" customWidth="1"/>
    <col min="10522" max="10522" width="2.125" style="369" customWidth="1"/>
    <col min="10523" max="10751" width="4" style="369"/>
    <col min="10752" max="10752" width="1.75" style="369" customWidth="1"/>
    <col min="10753" max="10753" width="2.125" style="369" customWidth="1"/>
    <col min="10754" max="10754" width="2.375" style="369" customWidth="1"/>
    <col min="10755" max="10773" width="4" style="369" customWidth="1"/>
    <col min="10774" max="10777" width="2.375" style="369" customWidth="1"/>
    <col min="10778" max="10778" width="2.125" style="369" customWidth="1"/>
    <col min="10779" max="11007" width="4" style="369"/>
    <col min="11008" max="11008" width="1.75" style="369" customWidth="1"/>
    <col min="11009" max="11009" width="2.125" style="369" customWidth="1"/>
    <col min="11010" max="11010" width="2.375" style="369" customWidth="1"/>
    <col min="11011" max="11029" width="4" style="369" customWidth="1"/>
    <col min="11030" max="11033" width="2.375" style="369" customWidth="1"/>
    <col min="11034" max="11034" width="2.125" style="369" customWidth="1"/>
    <col min="11035" max="11263" width="4" style="369"/>
    <col min="11264" max="11264" width="1.75" style="369" customWidth="1"/>
    <col min="11265" max="11265" width="2.125" style="369" customWidth="1"/>
    <col min="11266" max="11266" width="2.375" style="369" customWidth="1"/>
    <col min="11267" max="11285" width="4" style="369" customWidth="1"/>
    <col min="11286" max="11289" width="2.375" style="369" customWidth="1"/>
    <col min="11290" max="11290" width="2.125" style="369" customWidth="1"/>
    <col min="11291" max="11519" width="4" style="369"/>
    <col min="11520" max="11520" width="1.75" style="369" customWidth="1"/>
    <col min="11521" max="11521" width="2.125" style="369" customWidth="1"/>
    <col min="11522" max="11522" width="2.375" style="369" customWidth="1"/>
    <col min="11523" max="11541" width="4" style="369" customWidth="1"/>
    <col min="11542" max="11545" width="2.375" style="369" customWidth="1"/>
    <col min="11546" max="11546" width="2.125" style="369" customWidth="1"/>
    <col min="11547" max="11775" width="4" style="369"/>
    <col min="11776" max="11776" width="1.75" style="369" customWidth="1"/>
    <col min="11777" max="11777" width="2.125" style="369" customWidth="1"/>
    <col min="11778" max="11778" width="2.375" style="369" customWidth="1"/>
    <col min="11779" max="11797" width="4" style="369" customWidth="1"/>
    <col min="11798" max="11801" width="2.375" style="369" customWidth="1"/>
    <col min="11802" max="11802" width="2.125" style="369" customWidth="1"/>
    <col min="11803" max="12031" width="4" style="369"/>
    <col min="12032" max="12032" width="1.75" style="369" customWidth="1"/>
    <col min="12033" max="12033" width="2.125" style="369" customWidth="1"/>
    <col min="12034" max="12034" width="2.375" style="369" customWidth="1"/>
    <col min="12035" max="12053" width="4" style="369" customWidth="1"/>
    <col min="12054" max="12057" width="2.375" style="369" customWidth="1"/>
    <col min="12058" max="12058" width="2.125" style="369" customWidth="1"/>
    <col min="12059" max="12287" width="4" style="369"/>
    <col min="12288" max="12288" width="1.75" style="369" customWidth="1"/>
    <col min="12289" max="12289" width="2.125" style="369" customWidth="1"/>
    <col min="12290" max="12290" width="2.375" style="369" customWidth="1"/>
    <col min="12291" max="12309" width="4" style="369" customWidth="1"/>
    <col min="12310" max="12313" width="2.375" style="369" customWidth="1"/>
    <col min="12314" max="12314" width="2.125" style="369" customWidth="1"/>
    <col min="12315" max="12543" width="4" style="369"/>
    <col min="12544" max="12544" width="1.75" style="369" customWidth="1"/>
    <col min="12545" max="12545" width="2.125" style="369" customWidth="1"/>
    <col min="12546" max="12546" width="2.375" style="369" customWidth="1"/>
    <col min="12547" max="12565" width="4" style="369" customWidth="1"/>
    <col min="12566" max="12569" width="2.375" style="369" customWidth="1"/>
    <col min="12570" max="12570" width="2.125" style="369" customWidth="1"/>
    <col min="12571" max="12799" width="4" style="369"/>
    <col min="12800" max="12800" width="1.75" style="369" customWidth="1"/>
    <col min="12801" max="12801" width="2.125" style="369" customWidth="1"/>
    <col min="12802" max="12802" width="2.375" style="369" customWidth="1"/>
    <col min="12803" max="12821" width="4" style="369" customWidth="1"/>
    <col min="12822" max="12825" width="2.375" style="369" customWidth="1"/>
    <col min="12826" max="12826" width="2.125" style="369" customWidth="1"/>
    <col min="12827" max="13055" width="4" style="369"/>
    <col min="13056" max="13056" width="1.75" style="369" customWidth="1"/>
    <col min="13057" max="13057" width="2.125" style="369" customWidth="1"/>
    <col min="13058" max="13058" width="2.375" style="369" customWidth="1"/>
    <col min="13059" max="13077" width="4" style="369" customWidth="1"/>
    <col min="13078" max="13081" width="2.375" style="369" customWidth="1"/>
    <col min="13082" max="13082" width="2.125" style="369" customWidth="1"/>
    <col min="13083" max="13311" width="4" style="369"/>
    <col min="13312" max="13312" width="1.75" style="369" customWidth="1"/>
    <col min="13313" max="13313" width="2.125" style="369" customWidth="1"/>
    <col min="13314" max="13314" width="2.375" style="369" customWidth="1"/>
    <col min="13315" max="13333" width="4" style="369" customWidth="1"/>
    <col min="13334" max="13337" width="2.375" style="369" customWidth="1"/>
    <col min="13338" max="13338" width="2.125" style="369" customWidth="1"/>
    <col min="13339" max="13567" width="4" style="369"/>
    <col min="13568" max="13568" width="1.75" style="369" customWidth="1"/>
    <col min="13569" max="13569" width="2.125" style="369" customWidth="1"/>
    <col min="13570" max="13570" width="2.375" style="369" customWidth="1"/>
    <col min="13571" max="13589" width="4" style="369" customWidth="1"/>
    <col min="13590" max="13593" width="2.375" style="369" customWidth="1"/>
    <col min="13594" max="13594" width="2.125" style="369" customWidth="1"/>
    <col min="13595" max="13823" width="4" style="369"/>
    <col min="13824" max="13824" width="1.75" style="369" customWidth="1"/>
    <col min="13825" max="13825" width="2.125" style="369" customWidth="1"/>
    <col min="13826" max="13826" width="2.375" style="369" customWidth="1"/>
    <col min="13827" max="13845" width="4" style="369" customWidth="1"/>
    <col min="13846" max="13849" width="2.375" style="369" customWidth="1"/>
    <col min="13850" max="13850" width="2.125" style="369" customWidth="1"/>
    <col min="13851" max="14079" width="4" style="369"/>
    <col min="14080" max="14080" width="1.75" style="369" customWidth="1"/>
    <col min="14081" max="14081" width="2.125" style="369" customWidth="1"/>
    <col min="14082" max="14082" width="2.375" style="369" customWidth="1"/>
    <col min="14083" max="14101" width="4" style="369" customWidth="1"/>
    <col min="14102" max="14105" width="2.375" style="369" customWidth="1"/>
    <col min="14106" max="14106" width="2.125" style="369" customWidth="1"/>
    <col min="14107" max="14335" width="4" style="369"/>
    <col min="14336" max="14336" width="1.75" style="369" customWidth="1"/>
    <col min="14337" max="14337" width="2.125" style="369" customWidth="1"/>
    <col min="14338" max="14338" width="2.375" style="369" customWidth="1"/>
    <col min="14339" max="14357" width="4" style="369" customWidth="1"/>
    <col min="14358" max="14361" width="2.375" style="369" customWidth="1"/>
    <col min="14362" max="14362" width="2.125" style="369" customWidth="1"/>
    <col min="14363" max="14591" width="4" style="369"/>
    <col min="14592" max="14592" width="1.75" style="369" customWidth="1"/>
    <col min="14593" max="14593" width="2.125" style="369" customWidth="1"/>
    <col min="14594" max="14594" width="2.375" style="369" customWidth="1"/>
    <col min="14595" max="14613" width="4" style="369" customWidth="1"/>
    <col min="14614" max="14617" width="2.375" style="369" customWidth="1"/>
    <col min="14618" max="14618" width="2.125" style="369" customWidth="1"/>
    <col min="14619" max="14847" width="4" style="369"/>
    <col min="14848" max="14848" width="1.75" style="369" customWidth="1"/>
    <col min="14849" max="14849" width="2.125" style="369" customWidth="1"/>
    <col min="14850" max="14850" width="2.375" style="369" customWidth="1"/>
    <col min="14851" max="14869" width="4" style="369" customWidth="1"/>
    <col min="14870" max="14873" width="2.375" style="369" customWidth="1"/>
    <col min="14874" max="14874" width="2.125" style="369" customWidth="1"/>
    <col min="14875" max="15103" width="4" style="369"/>
    <col min="15104" max="15104" width="1.75" style="369" customWidth="1"/>
    <col min="15105" max="15105" width="2.125" style="369" customWidth="1"/>
    <col min="15106" max="15106" width="2.375" style="369" customWidth="1"/>
    <col min="15107" max="15125" width="4" style="369" customWidth="1"/>
    <col min="15126" max="15129" width="2.375" style="369" customWidth="1"/>
    <col min="15130" max="15130" width="2.125" style="369" customWidth="1"/>
    <col min="15131" max="15359" width="4" style="369"/>
    <col min="15360" max="15360" width="1.75" style="369" customWidth="1"/>
    <col min="15361" max="15361" width="2.125" style="369" customWidth="1"/>
    <col min="15362" max="15362" width="2.375" style="369" customWidth="1"/>
    <col min="15363" max="15381" width="4" style="369" customWidth="1"/>
    <col min="15382" max="15385" width="2.375" style="369" customWidth="1"/>
    <col min="15386" max="15386" width="2.125" style="369" customWidth="1"/>
    <col min="15387" max="15615" width="4" style="369"/>
    <col min="15616" max="15616" width="1.75" style="369" customWidth="1"/>
    <col min="15617" max="15617" width="2.125" style="369" customWidth="1"/>
    <col min="15618" max="15618" width="2.375" style="369" customWidth="1"/>
    <col min="15619" max="15637" width="4" style="369" customWidth="1"/>
    <col min="15638" max="15641" width="2.375" style="369" customWidth="1"/>
    <col min="15642" max="15642" width="2.125" style="369" customWidth="1"/>
    <col min="15643" max="15871" width="4" style="369"/>
    <col min="15872" max="15872" width="1.75" style="369" customWidth="1"/>
    <col min="15873" max="15873" width="2.125" style="369" customWidth="1"/>
    <col min="15874" max="15874" width="2.375" style="369" customWidth="1"/>
    <col min="15875" max="15893" width="4" style="369" customWidth="1"/>
    <col min="15894" max="15897" width="2.375" style="369" customWidth="1"/>
    <col min="15898" max="15898" width="2.125" style="369" customWidth="1"/>
    <col min="15899" max="16127" width="4" style="369"/>
    <col min="16128" max="16128" width="1.75" style="369" customWidth="1"/>
    <col min="16129" max="16129" width="2.125" style="369" customWidth="1"/>
    <col min="16130" max="16130" width="2.375" style="369" customWidth="1"/>
    <col min="16131" max="16149" width="4" style="369" customWidth="1"/>
    <col min="16150" max="16153" width="2.375" style="369" customWidth="1"/>
    <col min="16154" max="16154" width="2.125" style="369" customWidth="1"/>
    <col min="16155" max="16384" width="4" style="369"/>
  </cols>
  <sheetData>
    <row r="1" spans="1:27" ht="20.100000000000001" customHeight="1">
      <c r="A1" s="4"/>
    </row>
    <row r="2" spans="1:27" ht="20.100000000000001" customHeight="1">
      <c r="A2" s="377"/>
      <c r="B2" s="369"/>
      <c r="C2" s="369"/>
      <c r="D2" s="369"/>
      <c r="E2" s="369"/>
      <c r="F2" s="369"/>
      <c r="G2" s="369"/>
      <c r="H2" s="369"/>
      <c r="I2" s="369"/>
      <c r="J2" s="369"/>
      <c r="K2" s="369"/>
      <c r="L2" s="369"/>
      <c r="M2" s="369"/>
      <c r="N2" s="369"/>
      <c r="O2" s="369"/>
      <c r="P2" s="369"/>
      <c r="Q2" s="369"/>
      <c r="R2" s="1370" t="s">
        <v>424</v>
      </c>
      <c r="S2" s="1370"/>
      <c r="T2" s="1370"/>
      <c r="U2" s="1370"/>
      <c r="V2" s="1370"/>
      <c r="W2" s="1370"/>
      <c r="X2" s="1370"/>
      <c r="Y2" s="1370"/>
      <c r="Z2" s="369"/>
      <c r="AA2" s="369"/>
    </row>
    <row r="3" spans="1:27" ht="20.100000000000001" customHeight="1">
      <c r="A3" s="377"/>
      <c r="B3" s="369"/>
      <c r="C3" s="369"/>
      <c r="D3" s="369"/>
      <c r="E3" s="369"/>
      <c r="F3" s="369"/>
      <c r="G3" s="369"/>
      <c r="H3" s="369"/>
      <c r="I3" s="369"/>
      <c r="J3" s="369"/>
      <c r="K3" s="369"/>
      <c r="L3" s="369"/>
      <c r="M3" s="369"/>
      <c r="N3" s="369"/>
      <c r="O3" s="369"/>
      <c r="P3" s="369"/>
      <c r="Q3" s="369"/>
      <c r="R3" s="369"/>
      <c r="S3" s="369"/>
      <c r="T3" s="411"/>
      <c r="U3" s="369"/>
      <c r="V3" s="369"/>
      <c r="W3" s="369"/>
      <c r="X3" s="369"/>
      <c r="Y3" s="369"/>
      <c r="Z3" s="369"/>
      <c r="AA3" s="369"/>
    </row>
    <row r="4" spans="1:27" ht="20.100000000000001" customHeight="1">
      <c r="A4" s="377"/>
      <c r="B4" s="1461" t="s">
        <v>425</v>
      </c>
      <c r="C4" s="1461"/>
      <c r="D4" s="1461"/>
      <c r="E4" s="1461"/>
      <c r="F4" s="1461"/>
      <c r="G4" s="1461"/>
      <c r="H4" s="1461"/>
      <c r="I4" s="1461"/>
      <c r="J4" s="1461"/>
      <c r="K4" s="1461"/>
      <c r="L4" s="1461"/>
      <c r="M4" s="1461"/>
      <c r="N4" s="1461"/>
      <c r="O4" s="1461"/>
      <c r="P4" s="1461"/>
      <c r="Q4" s="1461"/>
      <c r="R4" s="1461"/>
      <c r="S4" s="1461"/>
      <c r="T4" s="1461"/>
      <c r="U4" s="1461"/>
      <c r="V4" s="1461"/>
      <c r="W4" s="1461"/>
      <c r="X4" s="1461"/>
      <c r="Y4" s="1461"/>
      <c r="Z4" s="369"/>
      <c r="AA4" s="369"/>
    </row>
    <row r="5" spans="1:27" ht="20.100000000000001" customHeight="1">
      <c r="A5" s="377"/>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row>
    <row r="6" spans="1:27" ht="20.100000000000001" customHeight="1">
      <c r="A6" s="377"/>
      <c r="B6" s="1462" t="s">
        <v>10</v>
      </c>
      <c r="C6" s="1463"/>
      <c r="D6" s="1463"/>
      <c r="E6" s="1463"/>
      <c r="F6" s="1464"/>
      <c r="G6" s="1373"/>
      <c r="H6" s="1373"/>
      <c r="I6" s="1373"/>
      <c r="J6" s="1373"/>
      <c r="K6" s="1373"/>
      <c r="L6" s="1373"/>
      <c r="M6" s="1373"/>
      <c r="N6" s="1373"/>
      <c r="O6" s="1373"/>
      <c r="P6" s="1373"/>
      <c r="Q6" s="1373"/>
      <c r="R6" s="1373"/>
      <c r="S6" s="1373"/>
      <c r="T6" s="1373"/>
      <c r="U6" s="1373"/>
      <c r="V6" s="1373"/>
      <c r="W6" s="1373"/>
      <c r="X6" s="1373"/>
      <c r="Y6" s="1374"/>
      <c r="Z6" s="369"/>
      <c r="AA6" s="369"/>
    </row>
    <row r="7" spans="1:27" ht="20.100000000000001" customHeight="1">
      <c r="A7" s="377"/>
      <c r="B7" s="1462" t="s">
        <v>426</v>
      </c>
      <c r="C7" s="1463"/>
      <c r="D7" s="1463"/>
      <c r="E7" s="1463"/>
      <c r="F7" s="1464"/>
      <c r="G7" s="1367" t="s">
        <v>427</v>
      </c>
      <c r="H7" s="1367"/>
      <c r="I7" s="1367"/>
      <c r="J7" s="1367"/>
      <c r="K7" s="1367"/>
      <c r="L7" s="1367"/>
      <c r="M7" s="1367"/>
      <c r="N7" s="1367"/>
      <c r="O7" s="1367"/>
      <c r="P7" s="1367"/>
      <c r="Q7" s="1367"/>
      <c r="R7" s="1367"/>
      <c r="S7" s="1367"/>
      <c r="T7" s="1367"/>
      <c r="U7" s="1367"/>
      <c r="V7" s="1367"/>
      <c r="W7" s="1367"/>
      <c r="X7" s="1367"/>
      <c r="Y7" s="1368"/>
      <c r="Z7" s="369"/>
      <c r="AA7" s="369"/>
    </row>
    <row r="8" spans="1:27" ht="20.100000000000001" customHeight="1">
      <c r="A8" s="377"/>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row>
    <row r="9" spans="1:27" ht="20.100000000000001" customHeight="1">
      <c r="A9" s="377"/>
      <c r="B9" s="412"/>
      <c r="C9" s="413" t="s">
        <v>428</v>
      </c>
      <c r="D9" s="413"/>
      <c r="E9" s="413"/>
      <c r="F9" s="413"/>
      <c r="G9" s="413"/>
      <c r="H9" s="413"/>
      <c r="I9" s="413"/>
      <c r="J9" s="413"/>
      <c r="K9" s="413"/>
      <c r="L9" s="413"/>
      <c r="M9" s="413"/>
      <c r="N9" s="413"/>
      <c r="O9" s="413"/>
      <c r="P9" s="413"/>
      <c r="Q9" s="413"/>
      <c r="R9" s="413"/>
      <c r="S9" s="413"/>
      <c r="T9" s="413"/>
      <c r="U9" s="414"/>
      <c r="V9" s="1465" t="s">
        <v>429</v>
      </c>
      <c r="W9" s="1466"/>
      <c r="X9" s="1466"/>
      <c r="Y9" s="1467"/>
      <c r="Z9" s="369"/>
      <c r="AA9" s="369"/>
    </row>
    <row r="10" spans="1:27" ht="20.100000000000001" customHeight="1">
      <c r="A10" s="377"/>
      <c r="B10" s="415"/>
      <c r="C10" s="416" t="s">
        <v>430</v>
      </c>
      <c r="D10" s="416"/>
      <c r="E10" s="416"/>
      <c r="F10" s="416"/>
      <c r="G10" s="416"/>
      <c r="H10" s="416"/>
      <c r="I10" s="416"/>
      <c r="J10" s="416"/>
      <c r="K10" s="416"/>
      <c r="L10" s="416"/>
      <c r="M10" s="416"/>
      <c r="N10" s="416"/>
      <c r="O10" s="416"/>
      <c r="P10" s="416"/>
      <c r="Q10" s="416"/>
      <c r="R10" s="416"/>
      <c r="S10" s="416"/>
      <c r="T10" s="416"/>
      <c r="U10" s="417"/>
      <c r="V10" s="1468"/>
      <c r="W10" s="1469"/>
      <c r="X10" s="1469"/>
      <c r="Y10" s="1470"/>
      <c r="Z10" s="369"/>
      <c r="AA10" s="369"/>
    </row>
    <row r="11" spans="1:27" ht="20.100000000000001" customHeight="1">
      <c r="A11" s="377"/>
      <c r="B11" s="412"/>
      <c r="C11" s="1466" t="s">
        <v>431</v>
      </c>
      <c r="D11" s="1466"/>
      <c r="E11" s="1466"/>
      <c r="F11" s="1466"/>
      <c r="G11" s="1466"/>
      <c r="H11" s="1466"/>
      <c r="I11" s="1466"/>
      <c r="J11" s="1466"/>
      <c r="K11" s="1466"/>
      <c r="L11" s="1466"/>
      <c r="M11" s="1466"/>
      <c r="N11" s="1466"/>
      <c r="O11" s="1466"/>
      <c r="P11" s="1466"/>
      <c r="Q11" s="1466"/>
      <c r="R11" s="1466"/>
      <c r="S11" s="1466"/>
      <c r="T11" s="1466"/>
      <c r="U11" s="418"/>
      <c r="V11" s="1465" t="s">
        <v>429</v>
      </c>
      <c r="W11" s="1466"/>
      <c r="X11" s="1466"/>
      <c r="Y11" s="1467"/>
      <c r="Z11" s="369"/>
      <c r="AA11" s="369"/>
    </row>
    <row r="12" spans="1:27" ht="20.100000000000001" customHeight="1">
      <c r="A12" s="377"/>
      <c r="B12" s="419"/>
      <c r="C12" s="420" t="s">
        <v>432</v>
      </c>
      <c r="D12" s="420"/>
      <c r="E12" s="420"/>
      <c r="F12" s="420"/>
      <c r="G12" s="420"/>
      <c r="H12" s="420"/>
      <c r="I12" s="420"/>
      <c r="J12" s="420"/>
      <c r="K12" s="420"/>
      <c r="L12" s="420"/>
      <c r="M12" s="420"/>
      <c r="N12" s="420"/>
      <c r="O12" s="420"/>
      <c r="P12" s="420"/>
      <c r="Q12" s="420"/>
      <c r="R12" s="420"/>
      <c r="S12" s="420"/>
      <c r="T12" s="420"/>
      <c r="U12" s="421"/>
      <c r="V12" s="1471"/>
      <c r="W12" s="1472"/>
      <c r="X12" s="1472"/>
      <c r="Y12" s="1473"/>
      <c r="Z12" s="369"/>
      <c r="AA12" s="369"/>
    </row>
    <row r="13" spans="1:27" ht="20.100000000000001" customHeight="1">
      <c r="A13" s="377"/>
      <c r="B13" s="419"/>
      <c r="C13" s="420" t="s">
        <v>433</v>
      </c>
      <c r="D13" s="420"/>
      <c r="E13" s="420"/>
      <c r="F13" s="420"/>
      <c r="G13" s="420"/>
      <c r="H13" s="420"/>
      <c r="I13" s="420"/>
      <c r="J13" s="420"/>
      <c r="K13" s="420"/>
      <c r="L13" s="420"/>
      <c r="M13" s="420"/>
      <c r="N13" s="420"/>
      <c r="O13" s="420"/>
      <c r="P13" s="420"/>
      <c r="Q13" s="420"/>
      <c r="R13" s="420"/>
      <c r="S13" s="420"/>
      <c r="T13" s="420"/>
      <c r="U13" s="421"/>
      <c r="V13" s="1471"/>
      <c r="W13" s="1472"/>
      <c r="X13" s="1472"/>
      <c r="Y13" s="1473"/>
      <c r="Z13" s="369"/>
      <c r="AA13" s="369"/>
    </row>
    <row r="14" spans="1:27" ht="20.100000000000001" customHeight="1">
      <c r="A14" s="377"/>
      <c r="B14" s="419"/>
      <c r="C14" s="1474" t="s">
        <v>434</v>
      </c>
      <c r="D14" s="1474"/>
      <c r="E14" s="1474"/>
      <c r="F14" s="1474"/>
      <c r="G14" s="1474"/>
      <c r="H14" s="1474"/>
      <c r="I14" s="1474"/>
      <c r="J14" s="1474"/>
      <c r="K14" s="1474"/>
      <c r="L14" s="1474"/>
      <c r="M14" s="1474"/>
      <c r="N14" s="1474"/>
      <c r="O14" s="1474"/>
      <c r="P14" s="1474"/>
      <c r="Q14" s="1474"/>
      <c r="R14" s="1474"/>
      <c r="S14" s="1474"/>
      <c r="T14" s="1474"/>
      <c r="U14" s="421"/>
      <c r="V14" s="1471"/>
      <c r="W14" s="1472"/>
      <c r="X14" s="1472"/>
      <c r="Y14" s="1473"/>
      <c r="Z14" s="369"/>
      <c r="AA14" s="369"/>
    </row>
    <row r="15" spans="1:27" ht="20.100000000000001" customHeight="1">
      <c r="A15" s="377"/>
      <c r="B15" s="419" t="s">
        <v>435</v>
      </c>
      <c r="C15" s="1474" t="s">
        <v>436</v>
      </c>
      <c r="D15" s="1474"/>
      <c r="E15" s="1474"/>
      <c r="F15" s="1474"/>
      <c r="G15" s="1474"/>
      <c r="H15" s="1474"/>
      <c r="I15" s="1474"/>
      <c r="J15" s="1474"/>
      <c r="K15" s="1474"/>
      <c r="L15" s="1474"/>
      <c r="M15" s="1474"/>
      <c r="N15" s="1474"/>
      <c r="O15" s="1474"/>
      <c r="P15" s="1474"/>
      <c r="Q15" s="1474"/>
      <c r="R15" s="1474"/>
      <c r="S15" s="1474"/>
      <c r="T15" s="1474"/>
      <c r="U15" s="421"/>
      <c r="V15" s="1471"/>
      <c r="W15" s="1472"/>
      <c r="X15" s="1472"/>
      <c r="Y15" s="1473"/>
      <c r="Z15" s="369"/>
      <c r="AA15" s="369"/>
    </row>
    <row r="16" spans="1:27" ht="20.100000000000001" customHeight="1">
      <c r="A16" s="377"/>
      <c r="B16" s="415"/>
      <c r="C16" s="1475" t="s">
        <v>437</v>
      </c>
      <c r="D16" s="1475"/>
      <c r="E16" s="1475"/>
      <c r="F16" s="1475"/>
      <c r="G16" s="1475"/>
      <c r="H16" s="1475"/>
      <c r="I16" s="1475"/>
      <c r="J16" s="1475"/>
      <c r="K16" s="1475"/>
      <c r="L16" s="1475"/>
      <c r="M16" s="1475"/>
      <c r="N16" s="1475"/>
      <c r="O16" s="1475"/>
      <c r="P16" s="1475"/>
      <c r="Q16" s="1475"/>
      <c r="R16" s="1475"/>
      <c r="S16" s="1475"/>
      <c r="T16" s="1475"/>
      <c r="U16" s="417"/>
      <c r="V16" s="1468"/>
      <c r="W16" s="1469"/>
      <c r="X16" s="1469"/>
      <c r="Y16" s="1470"/>
      <c r="Z16" s="369"/>
      <c r="AA16" s="369"/>
    </row>
    <row r="17" spans="1:27" ht="20.100000000000001" customHeight="1">
      <c r="A17" s="377"/>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row>
    <row r="18" spans="1:27" ht="20.100000000000001" customHeight="1">
      <c r="A18" s="377"/>
      <c r="B18" s="369" t="s">
        <v>438</v>
      </c>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row>
    <row r="19" spans="1:27" ht="20.100000000000001" customHeight="1">
      <c r="A19" s="377"/>
      <c r="B19" s="369" t="s">
        <v>439</v>
      </c>
      <c r="C19" s="369"/>
      <c r="D19" s="369"/>
      <c r="E19" s="369"/>
      <c r="F19" s="369"/>
      <c r="G19" s="369"/>
      <c r="H19" s="369"/>
      <c r="I19" s="369"/>
      <c r="J19" s="369"/>
      <c r="K19" s="369"/>
      <c r="L19" s="369"/>
      <c r="M19" s="369"/>
      <c r="N19" s="369"/>
      <c r="O19" s="369"/>
      <c r="P19" s="369"/>
      <c r="Q19" s="369"/>
      <c r="R19" s="369"/>
      <c r="S19" s="369"/>
      <c r="T19" s="369"/>
      <c r="U19" s="369"/>
      <c r="V19" s="369"/>
      <c r="W19" s="369"/>
      <c r="X19" s="369"/>
      <c r="Y19" s="369"/>
      <c r="Z19" s="369"/>
      <c r="AA19" s="369"/>
    </row>
    <row r="20" spans="1:27" ht="20.100000000000001" customHeight="1">
      <c r="A20" s="377"/>
      <c r="B20" s="369" t="s">
        <v>440</v>
      </c>
      <c r="C20" s="369"/>
      <c r="D20" s="369"/>
      <c r="E20" s="369"/>
      <c r="F20" s="369"/>
      <c r="G20" s="369"/>
      <c r="H20" s="369"/>
      <c r="I20" s="369"/>
      <c r="J20" s="369"/>
      <c r="K20" s="369"/>
      <c r="L20" s="369"/>
      <c r="M20" s="369"/>
      <c r="N20" s="369"/>
      <c r="O20" s="369"/>
      <c r="P20" s="369"/>
      <c r="Q20" s="369"/>
      <c r="R20" s="369"/>
      <c r="S20" s="369"/>
      <c r="T20" s="369"/>
      <c r="U20" s="369"/>
      <c r="V20" s="369"/>
      <c r="W20" s="369"/>
      <c r="X20" s="369"/>
      <c r="Y20" s="369"/>
      <c r="Z20" s="369"/>
      <c r="AA20" s="369"/>
    </row>
    <row r="21" spans="1:27" ht="20.100000000000001" customHeight="1">
      <c r="A21" s="369"/>
      <c r="B21" s="369" t="s">
        <v>441</v>
      </c>
      <c r="C21" s="369"/>
      <c r="D21" s="369"/>
      <c r="E21" s="369"/>
      <c r="F21" s="369"/>
      <c r="G21" s="369"/>
      <c r="H21" s="369"/>
      <c r="I21" s="369"/>
      <c r="J21" s="369"/>
      <c r="K21" s="369"/>
      <c r="L21" s="369"/>
      <c r="M21" s="369"/>
      <c r="N21" s="369"/>
      <c r="O21" s="369"/>
      <c r="P21" s="369"/>
      <c r="Q21" s="369"/>
      <c r="R21" s="369"/>
      <c r="S21" s="369"/>
      <c r="T21" s="369"/>
      <c r="U21" s="369"/>
      <c r="V21" s="369"/>
      <c r="W21" s="369"/>
      <c r="X21" s="369"/>
      <c r="Y21" s="369"/>
      <c r="Z21" s="369"/>
      <c r="AA21" s="369"/>
    </row>
    <row r="22" spans="1:27" ht="20.100000000000001" customHeight="1">
      <c r="A22" s="369"/>
      <c r="B22" s="369"/>
      <c r="C22" s="369"/>
      <c r="D22" s="369"/>
      <c r="E22" s="369"/>
      <c r="F22" s="369"/>
      <c r="G22" s="369"/>
      <c r="H22" s="369"/>
      <c r="I22" s="369"/>
      <c r="J22" s="369"/>
      <c r="K22" s="369"/>
      <c r="L22" s="369"/>
      <c r="M22" s="369"/>
      <c r="N22" s="369"/>
      <c r="O22" s="369"/>
      <c r="P22" s="369"/>
      <c r="Q22" s="369"/>
      <c r="R22" s="369"/>
      <c r="S22" s="369"/>
      <c r="T22" s="369"/>
      <c r="U22" s="369"/>
      <c r="V22" s="369"/>
      <c r="W22" s="369"/>
      <c r="X22" s="369"/>
      <c r="Y22" s="369"/>
      <c r="Z22" s="369"/>
      <c r="AA22" s="369"/>
    </row>
    <row r="23" spans="1:27" ht="20.100000000000001" customHeight="1">
      <c r="A23" s="369"/>
      <c r="B23" s="369" t="s">
        <v>442</v>
      </c>
      <c r="C23" s="369"/>
      <c r="D23" s="369"/>
      <c r="E23" s="369"/>
      <c r="F23" s="369"/>
      <c r="G23" s="369"/>
      <c r="H23" s="369"/>
      <c r="I23" s="369"/>
      <c r="J23" s="369"/>
      <c r="K23" s="369"/>
      <c r="L23" s="369"/>
      <c r="M23" s="369"/>
      <c r="N23" s="369"/>
      <c r="O23" s="369"/>
      <c r="P23" s="369"/>
      <c r="Q23" s="369"/>
      <c r="R23" s="369"/>
      <c r="S23" s="369"/>
      <c r="T23" s="369"/>
      <c r="U23" s="369"/>
      <c r="V23" s="369"/>
      <c r="W23" s="369"/>
      <c r="X23" s="369"/>
      <c r="Y23" s="369"/>
      <c r="Z23" s="369"/>
      <c r="AA23" s="369"/>
    </row>
    <row r="24" spans="1:27" ht="20.100000000000001" customHeight="1">
      <c r="A24" s="369"/>
      <c r="B24" s="369"/>
      <c r="C24" s="369" t="s">
        <v>443</v>
      </c>
      <c r="D24" s="369"/>
      <c r="E24" s="369"/>
      <c r="F24" s="369"/>
      <c r="G24" s="369"/>
      <c r="H24" s="369"/>
      <c r="I24" s="369"/>
      <c r="J24" s="369"/>
      <c r="K24" s="369"/>
      <c r="L24" s="369"/>
      <c r="M24" s="369"/>
      <c r="N24" s="369"/>
      <c r="O24" s="369"/>
      <c r="P24" s="369"/>
      <c r="Q24" s="369"/>
      <c r="R24" s="369"/>
      <c r="S24" s="369"/>
      <c r="T24" s="369"/>
      <c r="U24" s="369"/>
      <c r="V24" s="369"/>
      <c r="W24" s="369"/>
      <c r="X24" s="369"/>
      <c r="Y24" s="369"/>
      <c r="Z24" s="369"/>
      <c r="AA24" s="369"/>
    </row>
    <row r="25" spans="1:27" ht="4.5" customHeight="1"/>
  </sheetData>
  <mergeCells count="12">
    <mergeCell ref="V9:Y10"/>
    <mergeCell ref="C11:T11"/>
    <mergeCell ref="V11:Y16"/>
    <mergeCell ref="C14:T14"/>
    <mergeCell ref="C15:T15"/>
    <mergeCell ref="C16:T16"/>
    <mergeCell ref="R2:Y2"/>
    <mergeCell ref="B4:Y4"/>
    <mergeCell ref="B6:F6"/>
    <mergeCell ref="G6:Y6"/>
    <mergeCell ref="B7:F7"/>
    <mergeCell ref="G7:Y7"/>
  </mergeCells>
  <phoneticPr fontId="5"/>
  <pageMargins left="0.7" right="0.7" top="0.75" bottom="0.75" header="0.3" footer="0.3"/>
  <pageSetup paperSize="9" scale="9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K14"/>
  <sheetViews>
    <sheetView view="pageBreakPreview" topLeftCell="A6" zoomScaleNormal="70" zoomScaleSheetLayoutView="100" workbookViewId="0">
      <selection activeCell="G12" sqref="G12"/>
    </sheetView>
  </sheetViews>
  <sheetFormatPr defaultRowHeight="13.5"/>
  <cols>
    <col min="1" max="1" width="2" style="422" customWidth="1"/>
    <col min="2" max="2" width="9" style="422"/>
    <col min="3" max="9" width="10.625" style="422" customWidth="1"/>
    <col min="10" max="10" width="3.875" style="422" customWidth="1"/>
    <col min="11" max="258" width="9" style="422"/>
    <col min="259" max="265" width="10.625" style="422" customWidth="1"/>
    <col min="266" max="514" width="9" style="422"/>
    <col min="515" max="521" width="10.625" style="422" customWidth="1"/>
    <col min="522" max="770" width="9" style="422"/>
    <col min="771" max="777" width="10.625" style="422" customWidth="1"/>
    <col min="778" max="1026" width="9" style="422"/>
    <col min="1027" max="1033" width="10.625" style="422" customWidth="1"/>
    <col min="1034" max="1282" width="9" style="422"/>
    <col min="1283" max="1289" width="10.625" style="422" customWidth="1"/>
    <col min="1290" max="1538" width="9" style="422"/>
    <col min="1539" max="1545" width="10.625" style="422" customWidth="1"/>
    <col min="1546" max="1794" width="9" style="422"/>
    <col min="1795" max="1801" width="10.625" style="422" customWidth="1"/>
    <col min="1802" max="2050" width="9" style="422"/>
    <col min="2051" max="2057" width="10.625" style="422" customWidth="1"/>
    <col min="2058" max="2306" width="9" style="422"/>
    <col min="2307" max="2313" width="10.625" style="422" customWidth="1"/>
    <col min="2314" max="2562" width="9" style="422"/>
    <col min="2563" max="2569" width="10.625" style="422" customWidth="1"/>
    <col min="2570" max="2818" width="9" style="422"/>
    <col min="2819" max="2825" width="10.625" style="422" customWidth="1"/>
    <col min="2826" max="3074" width="9" style="422"/>
    <col min="3075" max="3081" width="10.625" style="422" customWidth="1"/>
    <col min="3082" max="3330" width="9" style="422"/>
    <col min="3331" max="3337" width="10.625" style="422" customWidth="1"/>
    <col min="3338" max="3586" width="9" style="422"/>
    <col min="3587" max="3593" width="10.625" style="422" customWidth="1"/>
    <col min="3594" max="3842" width="9" style="422"/>
    <col min="3843" max="3849" width="10.625" style="422" customWidth="1"/>
    <col min="3850" max="4098" width="9" style="422"/>
    <col min="4099" max="4105" width="10.625" style="422" customWidth="1"/>
    <col min="4106" max="4354" width="9" style="422"/>
    <col min="4355" max="4361" width="10.625" style="422" customWidth="1"/>
    <col min="4362" max="4610" width="9" style="422"/>
    <col min="4611" max="4617" width="10.625" style="422" customWidth="1"/>
    <col min="4618" max="4866" width="9" style="422"/>
    <col min="4867" max="4873" width="10.625" style="422" customWidth="1"/>
    <col min="4874" max="5122" width="9" style="422"/>
    <col min="5123" max="5129" width="10.625" style="422" customWidth="1"/>
    <col min="5130" max="5378" width="9" style="422"/>
    <col min="5379" max="5385" width="10.625" style="422" customWidth="1"/>
    <col min="5386" max="5634" width="9" style="422"/>
    <col min="5635" max="5641" width="10.625" style="422" customWidth="1"/>
    <col min="5642" max="5890" width="9" style="422"/>
    <col min="5891" max="5897" width="10.625" style="422" customWidth="1"/>
    <col min="5898" max="6146" width="9" style="422"/>
    <col min="6147" max="6153" width="10.625" style="422" customWidth="1"/>
    <col min="6154" max="6402" width="9" style="422"/>
    <col min="6403" max="6409" width="10.625" style="422" customWidth="1"/>
    <col min="6410" max="6658" width="9" style="422"/>
    <col min="6659" max="6665" width="10.625" style="422" customWidth="1"/>
    <col min="6666" max="6914" width="9" style="422"/>
    <col min="6915" max="6921" width="10.625" style="422" customWidth="1"/>
    <col min="6922" max="7170" width="9" style="422"/>
    <col min="7171" max="7177" width="10.625" style="422" customWidth="1"/>
    <col min="7178" max="7426" width="9" style="422"/>
    <col min="7427" max="7433" width="10.625" style="422" customWidth="1"/>
    <col min="7434" max="7682" width="9" style="422"/>
    <col min="7683" max="7689" width="10.625" style="422" customWidth="1"/>
    <col min="7690" max="7938" width="9" style="422"/>
    <col min="7939" max="7945" width="10.625" style="422" customWidth="1"/>
    <col min="7946" max="8194" width="9" style="422"/>
    <col min="8195" max="8201" width="10.625" style="422" customWidth="1"/>
    <col min="8202" max="8450" width="9" style="422"/>
    <col min="8451" max="8457" width="10.625" style="422" customWidth="1"/>
    <col min="8458" max="8706" width="9" style="422"/>
    <col min="8707" max="8713" width="10.625" style="422" customWidth="1"/>
    <col min="8714" max="8962" width="9" style="422"/>
    <col min="8963" max="8969" width="10.625" style="422" customWidth="1"/>
    <col min="8970" max="9218" width="9" style="422"/>
    <col min="9219" max="9225" width="10.625" style="422" customWidth="1"/>
    <col min="9226" max="9474" width="9" style="422"/>
    <col min="9475" max="9481" width="10.625" style="422" customWidth="1"/>
    <col min="9482" max="9730" width="9" style="422"/>
    <col min="9731" max="9737" width="10.625" style="422" customWidth="1"/>
    <col min="9738" max="9986" width="9" style="422"/>
    <col min="9987" max="9993" width="10.625" style="422" customWidth="1"/>
    <col min="9994" max="10242" width="9" style="422"/>
    <col min="10243" max="10249" width="10.625" style="422" customWidth="1"/>
    <col min="10250" max="10498" width="9" style="422"/>
    <col min="10499" max="10505" width="10.625" style="422" customWidth="1"/>
    <col min="10506" max="10754" width="9" style="422"/>
    <col min="10755" max="10761" width="10.625" style="422" customWidth="1"/>
    <col min="10762" max="11010" width="9" style="422"/>
    <col min="11011" max="11017" width="10.625" style="422" customWidth="1"/>
    <col min="11018" max="11266" width="9" style="422"/>
    <col min="11267" max="11273" width="10.625" style="422" customWidth="1"/>
    <col min="11274" max="11522" width="9" style="422"/>
    <col min="11523" max="11529" width="10.625" style="422" customWidth="1"/>
    <col min="11530" max="11778" width="9" style="422"/>
    <col min="11779" max="11785" width="10.625" style="422" customWidth="1"/>
    <col min="11786" max="12034" width="9" style="422"/>
    <col min="12035" max="12041" width="10.625" style="422" customWidth="1"/>
    <col min="12042" max="12290" width="9" style="422"/>
    <col min="12291" max="12297" width="10.625" style="422" customWidth="1"/>
    <col min="12298" max="12546" width="9" style="422"/>
    <col min="12547" max="12553" width="10.625" style="422" customWidth="1"/>
    <col min="12554" max="12802" width="9" style="422"/>
    <col min="12803" max="12809" width="10.625" style="422" customWidth="1"/>
    <col min="12810" max="13058" width="9" style="422"/>
    <col min="13059" max="13065" width="10.625" style="422" customWidth="1"/>
    <col min="13066" max="13314" width="9" style="422"/>
    <col min="13315" max="13321" width="10.625" style="422" customWidth="1"/>
    <col min="13322" max="13570" width="9" style="422"/>
    <col min="13571" max="13577" width="10.625" style="422" customWidth="1"/>
    <col min="13578" max="13826" width="9" style="422"/>
    <col min="13827" max="13833" width="10.625" style="422" customWidth="1"/>
    <col min="13834" max="14082" width="9" style="422"/>
    <col min="14083" max="14089" width="10.625" style="422" customWidth="1"/>
    <col min="14090" max="14338" width="9" style="422"/>
    <col min="14339" max="14345" width="10.625" style="422" customWidth="1"/>
    <col min="14346" max="14594" width="9" style="422"/>
    <col min="14595" max="14601" width="10.625" style="422" customWidth="1"/>
    <col min="14602" max="14850" width="9" style="422"/>
    <col min="14851" max="14857" width="10.625" style="422" customWidth="1"/>
    <col min="14858" max="15106" width="9" style="422"/>
    <col min="15107" max="15113" width="10.625" style="422" customWidth="1"/>
    <col min="15114" max="15362" width="9" style="422"/>
    <col min="15363" max="15369" width="10.625" style="422" customWidth="1"/>
    <col min="15370" max="15618" width="9" style="422"/>
    <col min="15619" max="15625" width="10.625" style="422" customWidth="1"/>
    <col min="15626" max="15874" width="9" style="422"/>
    <col min="15875" max="15881" width="10.625" style="422" customWidth="1"/>
    <col min="15882" max="16130" width="9" style="422"/>
    <col min="16131" max="16137" width="10.625" style="422" customWidth="1"/>
    <col min="16138" max="16384" width="9" style="422"/>
  </cols>
  <sheetData>
    <row r="1" spans="2:11" ht="20.100000000000001" customHeight="1"/>
    <row r="2" spans="2:11" ht="20.100000000000001" customHeight="1">
      <c r="B2" s="423"/>
      <c r="C2" s="423"/>
      <c r="D2" s="423"/>
      <c r="E2" s="423"/>
      <c r="F2" s="423"/>
      <c r="G2" s="423"/>
      <c r="H2" s="1476" t="s">
        <v>3</v>
      </c>
      <c r="I2" s="1476"/>
    </row>
    <row r="3" spans="2:11" ht="20.100000000000001" customHeight="1">
      <c r="B3" s="423"/>
      <c r="C3" s="423"/>
      <c r="D3" s="423"/>
      <c r="E3" s="423"/>
      <c r="F3" s="423"/>
      <c r="G3" s="423"/>
      <c r="H3" s="424"/>
      <c r="I3" s="424"/>
    </row>
    <row r="4" spans="2:11" ht="20.100000000000001" customHeight="1">
      <c r="B4" s="1477" t="s">
        <v>445</v>
      </c>
      <c r="C4" s="1477"/>
      <c r="D4" s="1477"/>
      <c r="E4" s="1477"/>
      <c r="F4" s="1477"/>
      <c r="G4" s="1477"/>
      <c r="H4" s="1477"/>
      <c r="I4" s="1477"/>
      <c r="J4" s="425"/>
      <c r="K4" s="425"/>
    </row>
    <row r="5" spans="2:11" ht="20.100000000000001" customHeight="1">
      <c r="B5" s="426"/>
      <c r="C5" s="426"/>
      <c r="D5" s="426"/>
      <c r="E5" s="426"/>
      <c r="F5" s="426"/>
      <c r="G5" s="426"/>
      <c r="H5" s="426"/>
      <c r="I5" s="426"/>
      <c r="J5" s="425"/>
      <c r="K5" s="425"/>
    </row>
    <row r="6" spans="2:11" ht="30.95" customHeight="1">
      <c r="B6" s="1478" t="s">
        <v>344</v>
      </c>
      <c r="C6" s="1478"/>
      <c r="D6" s="1479"/>
      <c r="E6" s="1480"/>
      <c r="F6" s="1480"/>
      <c r="G6" s="1480"/>
      <c r="H6" s="1480"/>
      <c r="I6" s="1481"/>
    </row>
    <row r="7" spans="2:11" ht="30.95" customHeight="1">
      <c r="B7" s="1482" t="s">
        <v>446</v>
      </c>
      <c r="C7" s="1483"/>
      <c r="D7" s="1479" t="s">
        <v>447</v>
      </c>
      <c r="E7" s="1480"/>
      <c r="F7" s="1480"/>
      <c r="G7" s="1480"/>
      <c r="H7" s="1480"/>
      <c r="I7" s="1481"/>
    </row>
    <row r="8" spans="2:11" ht="30.95" customHeight="1">
      <c r="B8" s="1478" t="s">
        <v>448</v>
      </c>
      <c r="C8" s="1478"/>
      <c r="D8" s="1479"/>
      <c r="E8" s="1480"/>
      <c r="F8" s="1480"/>
      <c r="G8" s="1480"/>
      <c r="H8" s="1480"/>
      <c r="I8" s="1481"/>
    </row>
    <row r="9" spans="2:11" ht="30.95" customHeight="1">
      <c r="B9" s="423"/>
      <c r="C9" s="423"/>
      <c r="D9" s="423"/>
      <c r="E9" s="423"/>
      <c r="F9" s="423"/>
      <c r="G9" s="423"/>
      <c r="H9" s="423"/>
      <c r="I9" s="423"/>
    </row>
    <row r="10" spans="2:11" s="25" customFormat="1" ht="112.5" customHeight="1">
      <c r="B10" s="1366" t="s">
        <v>449</v>
      </c>
      <c r="C10" s="1368"/>
      <c r="D10" s="1484" t="s">
        <v>450</v>
      </c>
      <c r="E10" s="1485"/>
      <c r="F10" s="1485"/>
      <c r="G10" s="1485"/>
      <c r="H10" s="1485"/>
      <c r="I10" s="1486"/>
    </row>
    <row r="11" spans="2:11" ht="12.75" customHeight="1">
      <c r="B11" s="1487"/>
      <c r="C11" s="1488"/>
      <c r="D11" s="1488"/>
      <c r="E11" s="1488"/>
      <c r="F11" s="1488"/>
      <c r="G11" s="1488"/>
      <c r="H11" s="1488"/>
      <c r="I11" s="1488"/>
    </row>
    <row r="12" spans="2:11" ht="49.5" customHeight="1">
      <c r="B12" s="427"/>
    </row>
    <row r="13" spans="2:11" ht="24.95" customHeight="1"/>
    <row r="14" spans="2:11" ht="24.95" customHeight="1"/>
  </sheetData>
  <mergeCells count="11">
    <mergeCell ref="B8:C8"/>
    <mergeCell ref="D8:I8"/>
    <mergeCell ref="B10:C10"/>
    <mergeCell ref="D10:I10"/>
    <mergeCell ref="B11:I11"/>
    <mergeCell ref="H2:I2"/>
    <mergeCell ref="B4:I4"/>
    <mergeCell ref="B6:C6"/>
    <mergeCell ref="D6:I6"/>
    <mergeCell ref="B7:C7"/>
    <mergeCell ref="D7:I7"/>
  </mergeCells>
  <phoneticPr fontId="5"/>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Y298"/>
  <sheetViews>
    <sheetView view="pageBreakPreview" zoomScale="90" zoomScaleNormal="90" zoomScaleSheetLayoutView="90" workbookViewId="0">
      <selection activeCell="S29" sqref="S29"/>
    </sheetView>
  </sheetViews>
  <sheetFormatPr defaultRowHeight="12"/>
  <cols>
    <col min="1" max="3" width="2.875" style="430" customWidth="1"/>
    <col min="4" max="4" width="3.75" style="430" customWidth="1"/>
    <col min="5" max="5" width="2.875" style="430" customWidth="1"/>
    <col min="6" max="6" width="5.875" style="430" customWidth="1"/>
    <col min="7" max="10" width="2.875" style="430" customWidth="1"/>
    <col min="11" max="11" width="5" style="430" customWidth="1"/>
    <col min="12" max="16" width="2.875" style="430" customWidth="1"/>
    <col min="17" max="17" width="4" style="430" customWidth="1"/>
    <col min="18" max="18" width="2.875" style="430" customWidth="1"/>
    <col min="19" max="19" width="5.5" style="430" customWidth="1"/>
    <col min="20" max="26" width="2.875" style="430" customWidth="1"/>
    <col min="27" max="27" width="4.125" style="430" customWidth="1"/>
    <col min="28" max="33" width="2.875" style="430" customWidth="1"/>
    <col min="34" max="34" width="3.75" style="430" customWidth="1"/>
    <col min="35" max="36" width="2.875" style="430" customWidth="1"/>
    <col min="37" max="37" width="4.75" style="430" customWidth="1"/>
    <col min="38" max="38" width="2.125" style="430" customWidth="1"/>
    <col min="39" max="43" width="2.875" style="430" customWidth="1"/>
    <col min="44" max="49" width="2.125" style="430" customWidth="1"/>
    <col min="50" max="16384" width="9" style="430"/>
  </cols>
  <sheetData>
    <row r="2" spans="2:49" ht="24.75" customHeight="1">
      <c r="B2" s="1500" t="s">
        <v>452</v>
      </c>
      <c r="C2" s="1500"/>
      <c r="D2" s="1500"/>
      <c r="E2" s="1500"/>
      <c r="F2" s="1500"/>
      <c r="G2" s="1500"/>
      <c r="H2" s="1500"/>
      <c r="I2" s="1500"/>
      <c r="J2" s="1500"/>
      <c r="K2" s="1500"/>
      <c r="L2" s="1500"/>
      <c r="M2" s="1500"/>
      <c r="N2" s="1500"/>
      <c r="O2" s="1500"/>
      <c r="P2" s="1500"/>
      <c r="Q2" s="1500"/>
      <c r="R2" s="1500"/>
      <c r="S2" s="1500"/>
      <c r="T2" s="1500"/>
      <c r="U2" s="1500"/>
      <c r="V2" s="1500"/>
      <c r="W2" s="1500"/>
      <c r="X2" s="1500"/>
      <c r="Y2" s="1500"/>
      <c r="Z2" s="1500"/>
      <c r="AA2" s="1500"/>
      <c r="AB2" s="1500"/>
      <c r="AC2" s="1500"/>
      <c r="AD2" s="1500"/>
      <c r="AE2" s="1500"/>
      <c r="AF2" s="1500"/>
      <c r="AG2" s="1500"/>
      <c r="AH2" s="1500"/>
      <c r="AI2" s="1500"/>
      <c r="AJ2" s="1500"/>
      <c r="AK2" s="428"/>
      <c r="AL2" s="429"/>
      <c r="AM2" s="429"/>
      <c r="AN2" s="429"/>
      <c r="AO2" s="428"/>
      <c r="AP2" s="428"/>
      <c r="AQ2" s="428"/>
      <c r="AR2" s="429"/>
      <c r="AS2" s="429"/>
      <c r="AT2" s="429"/>
      <c r="AU2" s="429"/>
      <c r="AV2" s="429"/>
      <c r="AW2" s="429"/>
    </row>
    <row r="3" spans="2:49" s="431" customFormat="1" ht="6.75" customHeight="1"/>
    <row r="4" spans="2:49" s="431" customFormat="1" ht="18.75" customHeight="1">
      <c r="B4" s="432" t="s">
        <v>453</v>
      </c>
      <c r="C4" s="432"/>
      <c r="D4" s="432"/>
      <c r="E4" s="433"/>
      <c r="F4" s="433"/>
      <c r="G4" s="433" t="s">
        <v>17</v>
      </c>
      <c r="H4" s="433"/>
      <c r="I4" s="433"/>
      <c r="J4" s="433" t="s">
        <v>18</v>
      </c>
      <c r="K4" s="434"/>
      <c r="L4" s="434"/>
      <c r="M4" s="434" t="s">
        <v>19</v>
      </c>
      <c r="O4" s="430" t="s">
        <v>454</v>
      </c>
      <c r="R4" s="430"/>
      <c r="S4" s="430" t="s">
        <v>455</v>
      </c>
      <c r="T4" s="430"/>
      <c r="V4" s="430" t="s">
        <v>456</v>
      </c>
      <c r="W4" s="430"/>
    </row>
    <row r="5" spans="2:49" s="431" customFormat="1" ht="4.5" customHeight="1">
      <c r="B5" s="432"/>
      <c r="C5" s="432"/>
      <c r="D5" s="432"/>
      <c r="E5" s="435"/>
      <c r="F5" s="435"/>
      <c r="G5" s="435"/>
      <c r="H5" s="435"/>
      <c r="I5" s="435"/>
      <c r="J5" s="435"/>
      <c r="W5" s="430"/>
    </row>
    <row r="6" spans="2:49" s="431" customFormat="1" ht="19.5" customHeight="1">
      <c r="B6" s="1501" t="s">
        <v>20</v>
      </c>
      <c r="C6" s="1502"/>
      <c r="D6" s="1503"/>
      <c r="E6" s="1504"/>
      <c r="F6" s="1504"/>
      <c r="G6" s="1504"/>
      <c r="H6" s="1504"/>
      <c r="I6" s="1504"/>
      <c r="J6" s="1504"/>
      <c r="K6" s="1504"/>
      <c r="L6" s="1504"/>
      <c r="M6" s="1504"/>
      <c r="N6" s="1504"/>
      <c r="O6" s="1504"/>
      <c r="P6" s="1505" t="s">
        <v>457</v>
      </c>
      <c r="Q6" s="1505"/>
      <c r="R6" s="1505"/>
      <c r="S6" s="1504"/>
      <c r="T6" s="1504"/>
      <c r="U6" s="1504"/>
      <c r="V6" s="1504"/>
      <c r="W6" s="1504"/>
      <c r="X6" s="1504"/>
      <c r="Y6" s="1504"/>
      <c r="Z6" s="436" t="s">
        <v>458</v>
      </c>
      <c r="AA6" s="436"/>
      <c r="AB6" s="1504"/>
      <c r="AC6" s="1504"/>
      <c r="AD6" s="1504"/>
      <c r="AE6" s="1504"/>
      <c r="AF6" s="1504"/>
      <c r="AG6" s="1504"/>
      <c r="AH6" s="1504"/>
      <c r="AI6" s="1504"/>
      <c r="AJ6" s="1504"/>
    </row>
    <row r="7" spans="2:49" s="431" customFormat="1" ht="5.25" customHeight="1"/>
    <row r="8" spans="2:49" s="431" customFormat="1" ht="18.75" customHeight="1">
      <c r="B8" s="437" t="s">
        <v>459</v>
      </c>
    </row>
    <row r="9" spans="2:49" s="431" customFormat="1" ht="6" customHeight="1"/>
    <row r="10" spans="2:49" s="431" customFormat="1" ht="18.75" customHeight="1">
      <c r="B10" s="438" t="s">
        <v>460</v>
      </c>
    </row>
    <row r="11" spans="2:49" s="431" customFormat="1" ht="18.75" customHeight="1">
      <c r="B11" s="1505" t="s">
        <v>91</v>
      </c>
      <c r="C11" s="1505"/>
      <c r="D11" s="1505"/>
      <c r="E11" s="1506"/>
      <c r="F11" s="1507"/>
      <c r="G11" s="1507"/>
      <c r="H11" s="1507"/>
      <c r="I11" s="1507"/>
      <c r="J11" s="1507"/>
      <c r="K11" s="1507"/>
      <c r="L11" s="1507"/>
      <c r="M11" s="1507"/>
      <c r="N11" s="1507"/>
      <c r="O11" s="1507"/>
      <c r="P11" s="1507"/>
      <c r="Q11" s="1508"/>
      <c r="R11" s="1509" t="s">
        <v>461</v>
      </c>
      <c r="S11" s="1510"/>
      <c r="T11" s="1513"/>
      <c r="U11" s="1514"/>
      <c r="V11" s="1514"/>
      <c r="W11" s="1514"/>
      <c r="X11" s="1514"/>
      <c r="Y11" s="1514"/>
      <c r="Z11" s="1514"/>
      <c r="AA11" s="1514"/>
      <c r="AB11" s="1514"/>
      <c r="AC11" s="1514"/>
      <c r="AD11" s="1514"/>
      <c r="AE11" s="1514"/>
      <c r="AF11" s="1514"/>
      <c r="AG11" s="1514"/>
      <c r="AH11" s="1514"/>
      <c r="AI11" s="1514"/>
      <c r="AJ11" s="1514"/>
      <c r="AK11" s="1515"/>
    </row>
    <row r="12" spans="2:49" s="431" customFormat="1" ht="18.75" customHeight="1">
      <c r="B12" s="1519" t="s">
        <v>462</v>
      </c>
      <c r="C12" s="1519"/>
      <c r="D12" s="1519"/>
      <c r="E12" s="1506"/>
      <c r="F12" s="1507"/>
      <c r="G12" s="1507"/>
      <c r="H12" s="439" t="s">
        <v>17</v>
      </c>
      <c r="I12" s="1507"/>
      <c r="J12" s="1507"/>
      <c r="K12" s="439" t="s">
        <v>23</v>
      </c>
      <c r="L12" s="1507"/>
      <c r="M12" s="1507"/>
      <c r="N12" s="439" t="s">
        <v>463</v>
      </c>
      <c r="O12" s="1520"/>
      <c r="P12" s="1520"/>
      <c r="Q12" s="439" t="s">
        <v>464</v>
      </c>
      <c r="R12" s="1511"/>
      <c r="S12" s="1512"/>
      <c r="T12" s="1516"/>
      <c r="U12" s="1517"/>
      <c r="V12" s="1517"/>
      <c r="W12" s="1517"/>
      <c r="X12" s="1517"/>
      <c r="Y12" s="1517"/>
      <c r="Z12" s="1517"/>
      <c r="AA12" s="1517"/>
      <c r="AB12" s="1517"/>
      <c r="AC12" s="1517"/>
      <c r="AD12" s="1517"/>
      <c r="AE12" s="1517"/>
      <c r="AF12" s="1517"/>
      <c r="AG12" s="1517"/>
      <c r="AH12" s="1517"/>
      <c r="AI12" s="1517"/>
      <c r="AJ12" s="1517"/>
      <c r="AK12" s="1518"/>
    </row>
    <row r="13" spans="2:49" s="431" customFormat="1" ht="35.25" customHeight="1">
      <c r="B13" s="1489" t="s">
        <v>465</v>
      </c>
      <c r="C13" s="1490"/>
      <c r="D13" s="1491"/>
      <c r="E13" s="1492"/>
      <c r="F13" s="1493"/>
      <c r="G13" s="1493"/>
      <c r="H13" s="1493"/>
      <c r="I13" s="1493"/>
      <c r="J13" s="1493"/>
      <c r="K13" s="1493"/>
      <c r="L13" s="1493"/>
      <c r="M13" s="1493"/>
      <c r="N13" s="1493"/>
      <c r="O13" s="1493"/>
      <c r="P13" s="1493"/>
      <c r="Q13" s="1493"/>
      <c r="R13" s="1493"/>
      <c r="S13" s="1493"/>
      <c r="T13" s="1493"/>
      <c r="U13" s="1493"/>
      <c r="V13" s="1493"/>
      <c r="W13" s="1493"/>
      <c r="X13" s="1493"/>
      <c r="Y13" s="1493"/>
      <c r="Z13" s="1493"/>
      <c r="AA13" s="1493"/>
      <c r="AB13" s="1493"/>
      <c r="AC13" s="1493"/>
      <c r="AD13" s="1493"/>
      <c r="AE13" s="1493"/>
      <c r="AF13" s="1493"/>
      <c r="AG13" s="1493"/>
      <c r="AH13" s="1493"/>
      <c r="AI13" s="1493"/>
      <c r="AJ13" s="1493"/>
      <c r="AK13" s="1494"/>
    </row>
    <row r="14" spans="2:49" s="431" customFormat="1" ht="51" customHeight="1">
      <c r="B14" s="1489" t="s">
        <v>466</v>
      </c>
      <c r="C14" s="1490"/>
      <c r="D14" s="1491"/>
      <c r="E14" s="1492"/>
      <c r="F14" s="1493"/>
      <c r="G14" s="1493"/>
      <c r="H14" s="1493"/>
      <c r="I14" s="1493"/>
      <c r="J14" s="1493"/>
      <c r="K14" s="1493"/>
      <c r="L14" s="1493"/>
      <c r="M14" s="1493"/>
      <c r="N14" s="1493"/>
      <c r="O14" s="1493"/>
      <c r="P14" s="1493"/>
      <c r="Q14" s="1493"/>
      <c r="R14" s="1493"/>
      <c r="S14" s="1493"/>
      <c r="T14" s="1493"/>
      <c r="U14" s="1493"/>
      <c r="V14" s="1493"/>
      <c r="W14" s="1493"/>
      <c r="X14" s="1493"/>
      <c r="Y14" s="1493"/>
      <c r="Z14" s="1493"/>
      <c r="AA14" s="1493"/>
      <c r="AB14" s="1493"/>
      <c r="AC14" s="1493"/>
      <c r="AD14" s="1493"/>
      <c r="AE14" s="1493"/>
      <c r="AF14" s="1493"/>
      <c r="AG14" s="1493"/>
      <c r="AH14" s="1493"/>
      <c r="AI14" s="1493"/>
      <c r="AJ14" s="1493"/>
      <c r="AK14" s="1494"/>
    </row>
    <row r="15" spans="2:49" s="431" customFormat="1" ht="18.75" customHeight="1">
      <c r="B15" s="1495" t="s">
        <v>467</v>
      </c>
      <c r="C15" s="1496"/>
      <c r="D15" s="1496"/>
      <c r="E15" s="1497"/>
      <c r="F15" s="440"/>
      <c r="G15" s="430" t="s">
        <v>456</v>
      </c>
      <c r="H15" s="430"/>
      <c r="I15" s="430"/>
      <c r="J15" s="430" t="s">
        <v>468</v>
      </c>
      <c r="K15" s="430"/>
      <c r="L15" s="430"/>
      <c r="M15" s="430"/>
      <c r="N15" s="1498"/>
      <c r="O15" s="1498"/>
      <c r="P15" s="1498"/>
      <c r="Q15" s="1498"/>
      <c r="R15" s="1498"/>
      <c r="S15" s="1498"/>
      <c r="T15" s="1498"/>
      <c r="U15" s="1498"/>
      <c r="V15" s="1498"/>
      <c r="W15" s="1498"/>
      <c r="X15" s="1498"/>
      <c r="Y15" s="1498"/>
      <c r="Z15" s="1498"/>
      <c r="AA15" s="1498"/>
      <c r="AB15" s="1499"/>
      <c r="AC15" s="1499"/>
      <c r="AD15" s="1499"/>
      <c r="AE15" s="1499"/>
      <c r="AF15" s="1499"/>
      <c r="AG15" s="1499"/>
      <c r="AH15" s="1499"/>
      <c r="AI15" s="1499"/>
      <c r="AJ15" s="1499"/>
      <c r="AK15" s="441" t="s">
        <v>469</v>
      </c>
    </row>
    <row r="16" spans="2:49" s="431" customFormat="1" ht="18.75" customHeight="1">
      <c r="B16" s="1530" t="s">
        <v>470</v>
      </c>
      <c r="C16" s="1531"/>
      <c r="D16" s="1531"/>
      <c r="E16" s="1531"/>
      <c r="F16" s="1532"/>
      <c r="G16" s="442"/>
      <c r="H16" s="443" t="s">
        <v>456</v>
      </c>
      <c r="I16" s="444"/>
      <c r="J16" s="443"/>
      <c r="K16" s="443" t="s">
        <v>471</v>
      </c>
      <c r="L16" s="443"/>
      <c r="M16" s="443"/>
      <c r="N16" s="443" t="s">
        <v>472</v>
      </c>
      <c r="O16" s="443"/>
      <c r="P16" s="443"/>
      <c r="Q16" s="444"/>
      <c r="R16" s="444" t="s">
        <v>473</v>
      </c>
      <c r="S16" s="444"/>
      <c r="T16" s="444" t="s">
        <v>474</v>
      </c>
      <c r="U16" s="444"/>
      <c r="V16" s="444" t="s">
        <v>475</v>
      </c>
      <c r="W16" s="444"/>
      <c r="X16" s="444" t="s">
        <v>476</v>
      </c>
      <c r="Y16" s="444"/>
      <c r="Z16" s="444" t="s">
        <v>477</v>
      </c>
      <c r="AA16" s="445"/>
      <c r="AB16" s="1531" t="s">
        <v>478</v>
      </c>
      <c r="AC16" s="1531"/>
      <c r="AD16" s="1531"/>
      <c r="AE16" s="442"/>
      <c r="AF16" s="443" t="s">
        <v>456</v>
      </c>
      <c r="AG16" s="443"/>
      <c r="AH16" s="443"/>
      <c r="AI16" s="443" t="s">
        <v>479</v>
      </c>
      <c r="AJ16" s="443"/>
      <c r="AK16" s="445"/>
    </row>
    <row r="17" spans="2:51" s="431" customFormat="1" ht="18.75" customHeight="1">
      <c r="B17" s="1536"/>
      <c r="C17" s="1537"/>
      <c r="D17" s="1537"/>
      <c r="E17" s="1537"/>
      <c r="F17" s="1538"/>
      <c r="G17" s="446"/>
      <c r="H17" s="432" t="s">
        <v>479</v>
      </c>
      <c r="I17" s="434"/>
      <c r="J17" s="432"/>
      <c r="K17" s="432" t="s">
        <v>480</v>
      </c>
      <c r="L17" s="432"/>
      <c r="M17" s="1499"/>
      <c r="N17" s="1499"/>
      <c r="O17" s="434" t="s">
        <v>469</v>
      </c>
      <c r="P17" s="432"/>
      <c r="Q17" s="432" t="s">
        <v>481</v>
      </c>
      <c r="R17" s="432"/>
      <c r="S17" s="432"/>
      <c r="T17" s="432"/>
      <c r="U17" s="432" t="s">
        <v>482</v>
      </c>
      <c r="V17" s="432"/>
      <c r="W17" s="432"/>
      <c r="X17" s="432"/>
      <c r="Y17" s="432"/>
      <c r="Z17" s="432"/>
      <c r="AA17" s="441"/>
      <c r="AB17" s="1537"/>
      <c r="AC17" s="1537"/>
      <c r="AD17" s="1537"/>
      <c r="AE17" s="446"/>
      <c r="AF17" s="432" t="s">
        <v>483</v>
      </c>
      <c r="AG17" s="432"/>
      <c r="AH17" s="432"/>
      <c r="AI17" s="1499"/>
      <c r="AJ17" s="1499"/>
      <c r="AK17" s="441" t="s">
        <v>469</v>
      </c>
    </row>
    <row r="18" spans="2:51" s="431" customFormat="1" ht="11.25" customHeight="1"/>
    <row r="19" spans="2:51" s="431" customFormat="1" ht="18.75" customHeight="1">
      <c r="B19" s="447" t="s">
        <v>484</v>
      </c>
    </row>
    <row r="20" spans="2:51" s="431" customFormat="1" ht="15.75" customHeight="1">
      <c r="B20" s="1529" t="s">
        <v>485</v>
      </c>
      <c r="C20" s="1529"/>
      <c r="D20" s="1529"/>
      <c r="E20" s="1529"/>
      <c r="F20" s="1529"/>
      <c r="G20" s="1529"/>
      <c r="H20" s="1529"/>
      <c r="I20" s="1529"/>
      <c r="J20" s="1529"/>
      <c r="K20" s="1529"/>
      <c r="L20" s="1529"/>
      <c r="M20" s="1529"/>
      <c r="N20" s="1529"/>
      <c r="O20" s="1529"/>
      <c r="P20" s="1529"/>
      <c r="Q20" s="1529"/>
      <c r="R20" s="1529"/>
      <c r="S20" s="1529"/>
      <c r="T20" s="1529"/>
      <c r="U20" s="1529"/>
      <c r="V20" s="1529"/>
      <c r="W20" s="1529"/>
      <c r="X20" s="1529"/>
      <c r="Y20" s="1529"/>
      <c r="Z20" s="1529"/>
      <c r="AA20" s="1529"/>
      <c r="AB20" s="1529"/>
      <c r="AC20" s="1529"/>
      <c r="AD20" s="1529"/>
      <c r="AE20" s="1529"/>
      <c r="AF20" s="1529"/>
      <c r="AG20" s="1529"/>
      <c r="AH20" s="1529"/>
      <c r="AI20" s="1529"/>
      <c r="AJ20" s="1529"/>
      <c r="AK20" s="448"/>
    </row>
    <row r="21" spans="2:51" s="431" customFormat="1" ht="35.25" customHeight="1">
      <c r="B21" s="1552" t="s">
        <v>486</v>
      </c>
      <c r="C21" s="1553"/>
      <c r="D21" s="1553"/>
      <c r="E21" s="1553"/>
      <c r="F21" s="1553"/>
      <c r="G21" s="1553"/>
      <c r="H21" s="1553"/>
      <c r="I21" s="1553"/>
      <c r="J21" s="1553"/>
      <c r="K21" s="1553"/>
      <c r="L21" s="1553"/>
      <c r="M21" s="1553"/>
      <c r="N21" s="1553"/>
      <c r="O21" s="1553"/>
      <c r="P21" s="1553"/>
      <c r="Q21" s="1553"/>
      <c r="R21" s="1553"/>
      <c r="S21" s="1553"/>
      <c r="T21" s="1553"/>
      <c r="U21" s="1553"/>
      <c r="V21" s="1553"/>
      <c r="W21" s="1553"/>
      <c r="X21" s="1553"/>
      <c r="Y21" s="1553"/>
      <c r="Z21" s="1553"/>
      <c r="AA21" s="1553"/>
      <c r="AB21" s="1553"/>
      <c r="AC21" s="1553"/>
      <c r="AD21" s="1553"/>
      <c r="AE21" s="1553"/>
      <c r="AF21" s="1553"/>
      <c r="AG21" s="1553"/>
      <c r="AH21" s="1553"/>
      <c r="AI21" s="1553"/>
      <c r="AJ21" s="1553"/>
      <c r="AK21" s="1554"/>
      <c r="AL21" s="430"/>
      <c r="AM21" s="430"/>
      <c r="AN21" s="430"/>
      <c r="AO21" s="430"/>
      <c r="AP21" s="430"/>
      <c r="AQ21" s="430"/>
      <c r="AR21" s="430"/>
      <c r="AS21" s="430"/>
      <c r="AT21" s="430"/>
      <c r="AU21" s="430"/>
      <c r="AV21" s="430"/>
      <c r="AW21" s="430"/>
      <c r="AX21" s="430"/>
      <c r="AY21" s="430"/>
    </row>
    <row r="22" spans="2:51" s="431" customFormat="1" ht="18.75" customHeight="1">
      <c r="B22" s="442"/>
      <c r="C22" s="443" t="s">
        <v>487</v>
      </c>
      <c r="D22" s="443"/>
      <c r="E22" s="443"/>
      <c r="F22" s="443"/>
      <c r="G22" s="443"/>
      <c r="H22" s="443"/>
      <c r="I22" s="443"/>
      <c r="J22" s="443"/>
      <c r="K22" s="443"/>
      <c r="L22" s="443"/>
      <c r="M22" s="431" t="s">
        <v>488</v>
      </c>
      <c r="S22" s="443"/>
      <c r="T22" s="443" t="s">
        <v>456</v>
      </c>
      <c r="U22" s="443"/>
      <c r="V22" s="443"/>
      <c r="W22" s="443"/>
      <c r="X22" s="443"/>
      <c r="Y22" s="443"/>
      <c r="Z22" s="443" t="s">
        <v>489</v>
      </c>
      <c r="AA22" s="444"/>
      <c r="AB22" s="443"/>
      <c r="AC22" s="443"/>
      <c r="AD22" s="443"/>
      <c r="AE22" s="443"/>
      <c r="AF22" s="443"/>
      <c r="AG22" s="443"/>
      <c r="AH22" s="443"/>
      <c r="AI22" s="443"/>
      <c r="AJ22" s="443"/>
      <c r="AK22" s="449"/>
      <c r="AL22" s="430"/>
      <c r="AM22" s="430"/>
      <c r="AN22" s="430"/>
      <c r="AO22" s="430"/>
      <c r="AP22" s="430"/>
      <c r="AQ22" s="430"/>
      <c r="AR22" s="430"/>
      <c r="AS22" s="430"/>
      <c r="AT22" s="430"/>
      <c r="AU22" s="430"/>
      <c r="AV22" s="430"/>
      <c r="AW22" s="430"/>
      <c r="AX22" s="430"/>
      <c r="AY22" s="430"/>
    </row>
    <row r="23" spans="2:51" s="431" customFormat="1" ht="18.75" customHeight="1">
      <c r="B23" s="1565"/>
      <c r="C23" s="1566"/>
      <c r="D23" s="1566"/>
      <c r="E23" s="1566"/>
      <c r="F23" s="1566"/>
      <c r="G23" s="1566"/>
      <c r="H23" s="1566"/>
      <c r="I23" s="1566"/>
      <c r="J23" s="1566"/>
      <c r="K23" s="1566"/>
      <c r="L23" s="1566"/>
      <c r="M23" s="1566"/>
      <c r="N23" s="1566"/>
      <c r="O23" s="1566"/>
      <c r="P23" s="1566"/>
      <c r="Q23" s="1566"/>
      <c r="R23" s="1566"/>
      <c r="S23" s="1566"/>
      <c r="T23" s="1566"/>
      <c r="U23" s="1566"/>
      <c r="V23" s="1566"/>
      <c r="W23" s="1566"/>
      <c r="X23" s="1566"/>
      <c r="Y23" s="1566"/>
      <c r="Z23" s="1566"/>
      <c r="AA23" s="1566"/>
      <c r="AB23" s="1566"/>
      <c r="AC23" s="1566"/>
      <c r="AD23" s="1566"/>
      <c r="AE23" s="1566"/>
      <c r="AF23" s="1566"/>
      <c r="AG23" s="1566"/>
      <c r="AH23" s="1566"/>
      <c r="AI23" s="1566"/>
      <c r="AJ23" s="1566"/>
      <c r="AK23" s="1567"/>
      <c r="AL23" s="430"/>
      <c r="AM23" s="430"/>
      <c r="AN23" s="430"/>
      <c r="AO23" s="430"/>
      <c r="AP23" s="430"/>
      <c r="AQ23" s="430"/>
      <c r="AR23" s="430"/>
      <c r="AS23" s="430"/>
      <c r="AT23" s="430"/>
      <c r="AU23" s="430"/>
      <c r="AV23" s="430"/>
      <c r="AW23" s="430"/>
      <c r="AX23" s="430"/>
      <c r="AY23" s="430"/>
    </row>
    <row r="24" spans="2:51" s="431" customFormat="1" ht="18.75" customHeight="1">
      <c r="B24" s="1565"/>
      <c r="C24" s="1566"/>
      <c r="D24" s="1566"/>
      <c r="E24" s="1566"/>
      <c r="F24" s="1566"/>
      <c r="G24" s="1566"/>
      <c r="H24" s="1566"/>
      <c r="I24" s="1566"/>
      <c r="J24" s="1566"/>
      <c r="K24" s="1566"/>
      <c r="L24" s="1566"/>
      <c r="M24" s="1566"/>
      <c r="N24" s="1566"/>
      <c r="O24" s="1566"/>
      <c r="P24" s="1566"/>
      <c r="Q24" s="1566"/>
      <c r="R24" s="1566"/>
      <c r="S24" s="1566"/>
      <c r="T24" s="1566"/>
      <c r="U24" s="1566"/>
      <c r="V24" s="1566"/>
      <c r="W24" s="1566"/>
      <c r="X24" s="1566"/>
      <c r="Y24" s="1566"/>
      <c r="Z24" s="1566"/>
      <c r="AA24" s="1566"/>
      <c r="AB24" s="1566"/>
      <c r="AC24" s="1566"/>
      <c r="AD24" s="1566"/>
      <c r="AE24" s="1566"/>
      <c r="AF24" s="1566"/>
      <c r="AG24" s="1566"/>
      <c r="AH24" s="1566"/>
      <c r="AI24" s="1566"/>
      <c r="AJ24" s="1566"/>
      <c r="AK24" s="1567"/>
      <c r="AL24" s="430"/>
      <c r="AM24" s="430"/>
      <c r="AN24" s="430"/>
      <c r="AO24" s="430"/>
      <c r="AP24" s="430"/>
      <c r="AQ24" s="430"/>
      <c r="AR24" s="430"/>
      <c r="AS24" s="430"/>
      <c r="AT24" s="430"/>
      <c r="AU24" s="430"/>
      <c r="AV24" s="430"/>
      <c r="AW24" s="430"/>
      <c r="AX24" s="430"/>
      <c r="AY24" s="430"/>
    </row>
    <row r="25" spans="2:51" s="431" customFormat="1" ht="18.75" customHeight="1">
      <c r="B25" s="1565"/>
      <c r="C25" s="1566"/>
      <c r="D25" s="1566"/>
      <c r="E25" s="1566"/>
      <c r="F25" s="1566"/>
      <c r="G25" s="1566"/>
      <c r="H25" s="1566"/>
      <c r="I25" s="1566"/>
      <c r="J25" s="1566"/>
      <c r="K25" s="1566"/>
      <c r="L25" s="1566"/>
      <c r="M25" s="1566"/>
      <c r="N25" s="1566"/>
      <c r="O25" s="1566"/>
      <c r="P25" s="1566"/>
      <c r="Q25" s="1566"/>
      <c r="R25" s="1566"/>
      <c r="S25" s="1566"/>
      <c r="T25" s="1566"/>
      <c r="U25" s="1566"/>
      <c r="V25" s="1566"/>
      <c r="W25" s="1566"/>
      <c r="X25" s="1566"/>
      <c r="Y25" s="1566"/>
      <c r="Z25" s="1566"/>
      <c r="AA25" s="1566"/>
      <c r="AB25" s="1566"/>
      <c r="AC25" s="1566"/>
      <c r="AD25" s="1566"/>
      <c r="AE25" s="1566"/>
      <c r="AF25" s="1566"/>
      <c r="AG25" s="1566"/>
      <c r="AH25" s="1566"/>
      <c r="AI25" s="1566"/>
      <c r="AJ25" s="1566"/>
      <c r="AK25" s="1567"/>
      <c r="AL25" s="430"/>
      <c r="AM25" s="430"/>
      <c r="AN25" s="430"/>
      <c r="AO25" s="430"/>
      <c r="AP25" s="430"/>
      <c r="AQ25" s="430"/>
      <c r="AR25" s="430"/>
      <c r="AS25" s="430"/>
      <c r="AT25" s="430"/>
      <c r="AU25" s="430"/>
      <c r="AV25" s="430"/>
      <c r="AW25" s="430"/>
      <c r="AX25" s="430"/>
      <c r="AY25" s="430"/>
    </row>
    <row r="26" spans="2:51" s="431" customFormat="1" ht="18.75" customHeight="1">
      <c r="B26" s="440"/>
      <c r="C26" s="1549" t="s">
        <v>490</v>
      </c>
      <c r="D26" s="1550"/>
      <c r="E26" s="1550"/>
      <c r="F26" s="1550"/>
      <c r="G26" s="1550"/>
      <c r="H26" s="1550"/>
      <c r="I26" s="1550"/>
      <c r="J26" s="1550"/>
      <c r="K26" s="1550"/>
      <c r="L26" s="1550"/>
      <c r="M26" s="1550"/>
      <c r="N26" s="1550"/>
      <c r="O26" s="1550"/>
      <c r="P26" s="1550"/>
      <c r="Q26" s="1550"/>
      <c r="R26" s="1550"/>
      <c r="S26" s="1550"/>
      <c r="T26" s="1550"/>
      <c r="U26" s="1550"/>
      <c r="V26" s="1550"/>
      <c r="W26" s="1550"/>
      <c r="X26" s="1550"/>
      <c r="Y26" s="1550"/>
      <c r="Z26" s="1550"/>
      <c r="AA26" s="1550"/>
      <c r="AB26" s="1550"/>
      <c r="AC26" s="1550"/>
      <c r="AD26" s="1550"/>
      <c r="AE26" s="1550"/>
      <c r="AF26" s="1550"/>
      <c r="AG26" s="1550"/>
      <c r="AH26" s="1550"/>
      <c r="AI26" s="1550"/>
      <c r="AJ26" s="1550"/>
      <c r="AK26" s="1551"/>
      <c r="AL26" s="430"/>
      <c r="AM26" s="430"/>
      <c r="AN26" s="430"/>
      <c r="AO26" s="430"/>
      <c r="AP26" s="430"/>
      <c r="AQ26" s="430"/>
      <c r="AR26" s="430"/>
      <c r="AS26" s="430"/>
      <c r="AT26" s="430"/>
      <c r="AU26" s="430"/>
      <c r="AV26" s="430"/>
      <c r="AW26" s="430"/>
      <c r="AX26" s="430"/>
      <c r="AY26" s="430"/>
    </row>
    <row r="27" spans="2:51" s="431" customFormat="1" ht="15" customHeight="1">
      <c r="B27" s="440"/>
      <c r="C27" s="1568" t="s">
        <v>491</v>
      </c>
      <c r="D27" s="1570" t="s">
        <v>492</v>
      </c>
      <c r="E27" s="1570"/>
      <c r="F27" s="1570"/>
      <c r="G27" s="450"/>
      <c r="H27" s="450" t="s">
        <v>493</v>
      </c>
      <c r="I27" s="450"/>
      <c r="J27" s="450"/>
      <c r="K27" s="450" t="s">
        <v>494</v>
      </c>
      <c r="L27" s="450"/>
      <c r="M27" s="450"/>
      <c r="N27" s="450" t="s">
        <v>495</v>
      </c>
      <c r="O27" s="450"/>
      <c r="P27" s="450"/>
      <c r="Q27" s="450"/>
      <c r="R27" s="450" t="s">
        <v>496</v>
      </c>
      <c r="S27" s="450"/>
      <c r="T27" s="451"/>
      <c r="U27" s="1570" t="s">
        <v>497</v>
      </c>
      <c r="V27" s="1570"/>
      <c r="W27" s="1570"/>
      <c r="X27" s="450"/>
      <c r="Y27" s="450" t="s">
        <v>493</v>
      </c>
      <c r="Z27" s="450"/>
      <c r="AA27" s="450"/>
      <c r="AB27" s="450" t="s">
        <v>494</v>
      </c>
      <c r="AC27" s="450"/>
      <c r="AD27" s="450"/>
      <c r="AE27" s="450" t="s">
        <v>495</v>
      </c>
      <c r="AF27" s="450"/>
      <c r="AG27" s="450"/>
      <c r="AH27" s="450"/>
      <c r="AI27" s="450" t="s">
        <v>496</v>
      </c>
      <c r="AJ27" s="450"/>
      <c r="AK27" s="451"/>
      <c r="AL27" s="430"/>
      <c r="AM27" s="430"/>
      <c r="AN27" s="430"/>
      <c r="AO27" s="430"/>
      <c r="AP27" s="430"/>
      <c r="AQ27" s="430"/>
      <c r="AR27" s="430"/>
      <c r="AS27" s="430"/>
      <c r="AT27" s="430"/>
      <c r="AU27" s="430"/>
      <c r="AV27" s="430"/>
      <c r="AW27" s="430"/>
      <c r="AX27" s="430"/>
      <c r="AY27" s="430"/>
    </row>
    <row r="28" spans="2:51" s="431" customFormat="1" ht="15" customHeight="1">
      <c r="B28" s="440"/>
      <c r="C28" s="1569"/>
      <c r="D28" s="1570" t="s">
        <v>498</v>
      </c>
      <c r="E28" s="1570"/>
      <c r="F28" s="1570"/>
      <c r="G28" s="450"/>
      <c r="H28" s="450" t="s">
        <v>493</v>
      </c>
      <c r="I28" s="450"/>
      <c r="J28" s="450"/>
      <c r="K28" s="450" t="s">
        <v>494</v>
      </c>
      <c r="L28" s="450"/>
      <c r="M28" s="450"/>
      <c r="N28" s="450" t="s">
        <v>495</v>
      </c>
      <c r="O28" s="450"/>
      <c r="P28" s="450"/>
      <c r="Q28" s="450"/>
      <c r="R28" s="450" t="s">
        <v>496</v>
      </c>
      <c r="S28" s="450"/>
      <c r="T28" s="451"/>
      <c r="U28" s="1570" t="s">
        <v>499</v>
      </c>
      <c r="V28" s="1570"/>
      <c r="W28" s="1570"/>
      <c r="X28" s="450"/>
      <c r="Y28" s="450" t="s">
        <v>493</v>
      </c>
      <c r="Z28" s="450"/>
      <c r="AA28" s="450"/>
      <c r="AB28" s="450" t="s">
        <v>494</v>
      </c>
      <c r="AC28" s="450"/>
      <c r="AD28" s="450"/>
      <c r="AE28" s="450" t="s">
        <v>495</v>
      </c>
      <c r="AF28" s="450"/>
      <c r="AG28" s="450"/>
      <c r="AH28" s="450"/>
      <c r="AI28" s="450" t="s">
        <v>496</v>
      </c>
      <c r="AJ28" s="450"/>
      <c r="AK28" s="451"/>
      <c r="AL28" s="430"/>
      <c r="AM28" s="430"/>
      <c r="AN28" s="430"/>
      <c r="AO28" s="430"/>
      <c r="AP28" s="430"/>
      <c r="AQ28" s="430"/>
      <c r="AR28" s="430"/>
      <c r="AS28" s="430"/>
      <c r="AT28" s="430"/>
      <c r="AU28" s="430"/>
      <c r="AV28" s="430"/>
      <c r="AW28" s="430"/>
      <c r="AX28" s="430"/>
      <c r="AY28" s="430"/>
    </row>
    <row r="29" spans="2:51" s="431" customFormat="1" ht="15" customHeight="1">
      <c r="B29" s="440"/>
      <c r="C29" s="1569"/>
      <c r="D29" s="1570" t="s">
        <v>500</v>
      </c>
      <c r="E29" s="1570"/>
      <c r="F29" s="450"/>
      <c r="G29" s="450" t="s">
        <v>493</v>
      </c>
      <c r="H29" s="450"/>
      <c r="I29" s="450"/>
      <c r="J29" s="450" t="s">
        <v>494</v>
      </c>
      <c r="K29" s="450"/>
      <c r="L29" s="450"/>
      <c r="M29" s="450" t="s">
        <v>495</v>
      </c>
      <c r="N29" s="450"/>
      <c r="O29" s="450"/>
      <c r="P29" s="450"/>
      <c r="Q29" s="450" t="s">
        <v>496</v>
      </c>
      <c r="R29" s="450"/>
      <c r="S29" s="450" t="s">
        <v>501</v>
      </c>
      <c r="T29" s="450"/>
      <c r="U29" s="450"/>
      <c r="V29" s="450"/>
      <c r="W29" s="450" t="s">
        <v>502</v>
      </c>
      <c r="X29" s="450"/>
      <c r="Y29" s="450"/>
      <c r="Z29" s="450" t="s">
        <v>503</v>
      </c>
      <c r="AA29" s="450"/>
      <c r="AC29" s="450"/>
      <c r="AD29" s="450" t="s">
        <v>504</v>
      </c>
      <c r="AG29" s="450"/>
      <c r="AH29" s="450" t="s">
        <v>477</v>
      </c>
      <c r="AK29" s="451"/>
      <c r="AL29" s="430"/>
      <c r="AM29" s="430"/>
      <c r="AN29" s="430"/>
      <c r="AO29" s="430"/>
      <c r="AP29" s="430"/>
      <c r="AQ29" s="430"/>
      <c r="AR29" s="430"/>
      <c r="AS29" s="430"/>
      <c r="AT29" s="430"/>
      <c r="AU29" s="430"/>
      <c r="AV29" s="430"/>
      <c r="AW29" s="430"/>
      <c r="AX29" s="430"/>
      <c r="AY29" s="430"/>
    </row>
    <row r="30" spans="2:51" s="431" customFormat="1" ht="15" customHeight="1">
      <c r="B30" s="440"/>
      <c r="C30" s="1569"/>
      <c r="D30" s="1570" t="s">
        <v>505</v>
      </c>
      <c r="E30" s="1570"/>
      <c r="F30" s="450"/>
      <c r="G30" s="450" t="s">
        <v>493</v>
      </c>
      <c r="H30" s="450"/>
      <c r="I30" s="450"/>
      <c r="J30" s="450" t="s">
        <v>494</v>
      </c>
      <c r="K30" s="450"/>
      <c r="L30" s="450"/>
      <c r="M30" s="450" t="s">
        <v>495</v>
      </c>
      <c r="N30" s="450"/>
      <c r="O30" s="450"/>
      <c r="P30" s="450"/>
      <c r="Q30" s="450" t="s">
        <v>496</v>
      </c>
      <c r="R30" s="450"/>
      <c r="S30" s="450" t="s">
        <v>506</v>
      </c>
      <c r="T30" s="450"/>
      <c r="U30" s="450"/>
      <c r="V30" s="450"/>
      <c r="W30" s="450" t="s">
        <v>507</v>
      </c>
      <c r="X30" s="450"/>
      <c r="Y30" s="450"/>
      <c r="Z30" s="450" t="s">
        <v>508</v>
      </c>
      <c r="AA30" s="450"/>
      <c r="AB30" s="450"/>
      <c r="AC30" s="450"/>
      <c r="AD30" s="450" t="s">
        <v>509</v>
      </c>
      <c r="AE30" s="450"/>
      <c r="AF30" s="450"/>
      <c r="AG30" s="450"/>
      <c r="AH30" s="450" t="s">
        <v>477</v>
      </c>
      <c r="AI30" s="450"/>
      <c r="AJ30" s="450"/>
      <c r="AK30" s="451"/>
      <c r="AL30" s="430"/>
      <c r="AM30" s="430"/>
      <c r="AN30" s="430"/>
      <c r="AO30" s="430"/>
      <c r="AP30" s="430"/>
      <c r="AQ30" s="430"/>
      <c r="AR30" s="430"/>
      <c r="AS30" s="430"/>
      <c r="AT30" s="430"/>
      <c r="AU30" s="430"/>
      <c r="AV30" s="430"/>
      <c r="AW30" s="430"/>
      <c r="AX30" s="430"/>
      <c r="AY30" s="430"/>
    </row>
    <row r="31" spans="2:51" s="431" customFormat="1" ht="18.75" customHeight="1">
      <c r="B31" s="440"/>
      <c r="C31" s="1555"/>
      <c r="D31" s="1556"/>
      <c r="E31" s="1556"/>
      <c r="F31" s="1556"/>
      <c r="G31" s="1556"/>
      <c r="H31" s="1556"/>
      <c r="I31" s="1556"/>
      <c r="J31" s="1556"/>
      <c r="K31" s="1556"/>
      <c r="L31" s="1556"/>
      <c r="M31" s="1556"/>
      <c r="N31" s="1556"/>
      <c r="O31" s="1556"/>
      <c r="P31" s="1556"/>
      <c r="Q31" s="1556"/>
      <c r="R31" s="1556"/>
      <c r="S31" s="1556"/>
      <c r="T31" s="1556"/>
      <c r="U31" s="1556"/>
      <c r="V31" s="1556"/>
      <c r="W31" s="1556"/>
      <c r="X31" s="1556"/>
      <c r="Y31" s="1556"/>
      <c r="Z31" s="1556"/>
      <c r="AA31" s="1556"/>
      <c r="AB31" s="1556"/>
      <c r="AC31" s="1556"/>
      <c r="AD31" s="1556"/>
      <c r="AE31" s="1556"/>
      <c r="AF31" s="1556"/>
      <c r="AG31" s="1556"/>
      <c r="AH31" s="1556"/>
      <c r="AI31" s="1556"/>
      <c r="AJ31" s="1556"/>
      <c r="AK31" s="1557"/>
      <c r="AL31" s="430"/>
      <c r="AM31" s="430"/>
      <c r="AN31" s="430"/>
      <c r="AO31" s="430"/>
      <c r="AP31" s="430"/>
      <c r="AQ31" s="430"/>
      <c r="AR31" s="430"/>
      <c r="AS31" s="430"/>
      <c r="AT31" s="430"/>
      <c r="AU31" s="430"/>
      <c r="AV31" s="430"/>
      <c r="AW31" s="430"/>
      <c r="AX31" s="430"/>
      <c r="AY31" s="430"/>
    </row>
    <row r="32" spans="2:51" s="431" customFormat="1" ht="18.75" customHeight="1">
      <c r="B32" s="440"/>
      <c r="C32" s="1558"/>
      <c r="D32" s="1498"/>
      <c r="E32" s="1498"/>
      <c r="F32" s="1498"/>
      <c r="G32" s="1498"/>
      <c r="H32" s="1498"/>
      <c r="I32" s="1498"/>
      <c r="J32" s="1498"/>
      <c r="K32" s="1498"/>
      <c r="L32" s="1498"/>
      <c r="M32" s="1498"/>
      <c r="N32" s="1498"/>
      <c r="O32" s="1498"/>
      <c r="P32" s="1498"/>
      <c r="Q32" s="1498"/>
      <c r="R32" s="1498"/>
      <c r="S32" s="1498"/>
      <c r="T32" s="1498"/>
      <c r="U32" s="1498"/>
      <c r="V32" s="1498"/>
      <c r="W32" s="1498"/>
      <c r="X32" s="1498"/>
      <c r="Y32" s="1498"/>
      <c r="Z32" s="1498"/>
      <c r="AA32" s="1498"/>
      <c r="AB32" s="1498"/>
      <c r="AC32" s="1498"/>
      <c r="AD32" s="1498"/>
      <c r="AE32" s="1498"/>
      <c r="AF32" s="1498"/>
      <c r="AG32" s="1498"/>
      <c r="AH32" s="1498"/>
      <c r="AI32" s="1498"/>
      <c r="AJ32" s="1498"/>
      <c r="AK32" s="1559"/>
      <c r="AL32" s="430"/>
      <c r="AM32" s="430"/>
      <c r="AN32" s="430"/>
      <c r="AO32" s="430"/>
      <c r="AP32" s="430"/>
      <c r="AQ32" s="430"/>
      <c r="AR32" s="430"/>
      <c r="AS32" s="430"/>
      <c r="AT32" s="430"/>
      <c r="AU32" s="430"/>
      <c r="AV32" s="430"/>
      <c r="AW32" s="430"/>
      <c r="AX32" s="430"/>
      <c r="AY32" s="430"/>
    </row>
    <row r="33" spans="2:51" s="431" customFormat="1" ht="18.75" customHeight="1">
      <c r="B33" s="440"/>
      <c r="C33" s="1560"/>
      <c r="D33" s="1499"/>
      <c r="E33" s="1499"/>
      <c r="F33" s="1499"/>
      <c r="G33" s="1499"/>
      <c r="H33" s="1499"/>
      <c r="I33" s="1499"/>
      <c r="J33" s="1499"/>
      <c r="K33" s="1499"/>
      <c r="L33" s="1499"/>
      <c r="M33" s="1499"/>
      <c r="N33" s="1499"/>
      <c r="O33" s="1499"/>
      <c r="P33" s="1499"/>
      <c r="Q33" s="1499"/>
      <c r="R33" s="1499"/>
      <c r="S33" s="1499"/>
      <c r="T33" s="1499"/>
      <c r="U33" s="1499"/>
      <c r="V33" s="1499"/>
      <c r="W33" s="1499"/>
      <c r="X33" s="1499"/>
      <c r="Y33" s="1499"/>
      <c r="Z33" s="1499"/>
      <c r="AA33" s="1499"/>
      <c r="AB33" s="1499"/>
      <c r="AC33" s="1499"/>
      <c r="AD33" s="1499"/>
      <c r="AE33" s="1499"/>
      <c r="AF33" s="1499"/>
      <c r="AG33" s="1499"/>
      <c r="AH33" s="1499"/>
      <c r="AI33" s="1499"/>
      <c r="AJ33" s="1499"/>
      <c r="AK33" s="1561"/>
      <c r="AL33" s="430"/>
      <c r="AM33" s="430"/>
      <c r="AN33" s="430"/>
      <c r="AO33" s="430"/>
      <c r="AP33" s="430"/>
      <c r="AQ33" s="430"/>
      <c r="AR33" s="430"/>
      <c r="AS33" s="430"/>
      <c r="AT33" s="430"/>
      <c r="AU33" s="430"/>
      <c r="AV33" s="430"/>
      <c r="AW33" s="430"/>
      <c r="AX33" s="430"/>
      <c r="AY33" s="430"/>
    </row>
    <row r="34" spans="2:51" s="431" customFormat="1" ht="18.75" customHeight="1">
      <c r="B34" s="440"/>
      <c r="C34" s="1549" t="s">
        <v>510</v>
      </c>
      <c r="D34" s="1550"/>
      <c r="E34" s="1550"/>
      <c r="F34" s="1550"/>
      <c r="G34" s="1550"/>
      <c r="H34" s="1550"/>
      <c r="I34" s="1550"/>
      <c r="J34" s="1550"/>
      <c r="K34" s="1550"/>
      <c r="L34" s="1550"/>
      <c r="M34" s="1550"/>
      <c r="N34" s="1550"/>
      <c r="O34" s="1550"/>
      <c r="P34" s="1550"/>
      <c r="Q34" s="1550"/>
      <c r="R34" s="1550"/>
      <c r="S34" s="1550"/>
      <c r="T34" s="1550"/>
      <c r="U34" s="1550"/>
      <c r="V34" s="1550"/>
      <c r="W34" s="1550"/>
      <c r="X34" s="1550"/>
      <c r="Y34" s="1550"/>
      <c r="Z34" s="1550"/>
      <c r="AA34" s="1550"/>
      <c r="AB34" s="1550"/>
      <c r="AC34" s="1550"/>
      <c r="AD34" s="1550"/>
      <c r="AE34" s="1550"/>
      <c r="AF34" s="1550"/>
      <c r="AG34" s="1550"/>
      <c r="AH34" s="1550"/>
      <c r="AI34" s="1550"/>
      <c r="AJ34" s="1550"/>
      <c r="AK34" s="1551"/>
      <c r="AL34" s="430"/>
      <c r="AM34" s="430"/>
      <c r="AN34" s="430"/>
      <c r="AO34" s="430"/>
      <c r="AP34" s="430"/>
      <c r="AQ34" s="430"/>
      <c r="AR34" s="430"/>
      <c r="AS34" s="430"/>
      <c r="AT34" s="430"/>
      <c r="AU34" s="430"/>
      <c r="AV34" s="430"/>
      <c r="AW34" s="430"/>
      <c r="AX34" s="430"/>
      <c r="AY34" s="430"/>
    </row>
    <row r="35" spans="2:51" s="431" customFormat="1" ht="15" customHeight="1">
      <c r="B35" s="440"/>
      <c r="C35" s="1562" t="s">
        <v>511</v>
      </c>
      <c r="D35" s="1563"/>
      <c r="E35" s="450"/>
      <c r="F35" s="450" t="s">
        <v>512</v>
      </c>
      <c r="G35" s="452"/>
      <c r="H35" s="450"/>
      <c r="I35" s="450"/>
      <c r="J35" s="452" t="s">
        <v>513</v>
      </c>
      <c r="K35" s="452"/>
      <c r="L35" s="452"/>
      <c r="M35" s="450"/>
      <c r="N35" s="452" t="s">
        <v>514</v>
      </c>
      <c r="O35" s="452"/>
      <c r="P35" s="1562" t="s">
        <v>515</v>
      </c>
      <c r="Q35" s="1563"/>
      <c r="R35" s="450"/>
      <c r="S35" s="450" t="s">
        <v>512</v>
      </c>
      <c r="T35" s="452"/>
      <c r="U35" s="450"/>
      <c r="V35" s="450"/>
      <c r="W35" s="452" t="s">
        <v>513</v>
      </c>
      <c r="X35" s="452"/>
      <c r="Y35" s="452"/>
      <c r="Z35" s="450"/>
      <c r="AA35" s="452" t="s">
        <v>514</v>
      </c>
      <c r="AB35" s="452"/>
      <c r="AC35" s="450"/>
      <c r="AD35" s="450"/>
      <c r="AE35" s="450"/>
      <c r="AF35" s="450"/>
      <c r="AG35" s="450"/>
      <c r="AH35" s="450"/>
      <c r="AI35" s="450"/>
      <c r="AJ35" s="450"/>
      <c r="AK35" s="451"/>
      <c r="AL35" s="430"/>
      <c r="AM35" s="430"/>
      <c r="AN35" s="430"/>
      <c r="AO35" s="430"/>
      <c r="AP35" s="430"/>
      <c r="AQ35" s="430"/>
      <c r="AR35" s="430"/>
      <c r="AS35" s="430"/>
      <c r="AT35" s="430"/>
      <c r="AU35" s="430"/>
      <c r="AV35" s="430"/>
      <c r="AW35" s="430"/>
      <c r="AX35" s="430"/>
    </row>
    <row r="36" spans="2:51" s="431" customFormat="1" ht="15" customHeight="1">
      <c r="B36" s="440"/>
      <c r="C36" s="1562" t="s">
        <v>516</v>
      </c>
      <c r="D36" s="1563"/>
      <c r="E36" s="450"/>
      <c r="F36" s="450" t="s">
        <v>512</v>
      </c>
      <c r="G36" s="452"/>
      <c r="H36" s="450"/>
      <c r="I36" s="450"/>
      <c r="J36" s="452" t="s">
        <v>513</v>
      </c>
      <c r="K36" s="452"/>
      <c r="L36" s="452"/>
      <c r="M36" s="450"/>
      <c r="N36" s="452" t="s">
        <v>514</v>
      </c>
      <c r="O36" s="452"/>
      <c r="P36" s="1562" t="s">
        <v>517</v>
      </c>
      <c r="Q36" s="1564"/>
      <c r="R36" s="1564"/>
      <c r="S36" s="1564"/>
      <c r="T36" s="1564"/>
      <c r="U36" s="1563"/>
      <c r="V36" s="450"/>
      <c r="W36" s="450" t="s">
        <v>512</v>
      </c>
      <c r="X36" s="452"/>
      <c r="Y36" s="450"/>
      <c r="Z36" s="450"/>
      <c r="AA36" s="452" t="s">
        <v>513</v>
      </c>
      <c r="AB36" s="452"/>
      <c r="AC36" s="452"/>
      <c r="AD36" s="450"/>
      <c r="AE36" s="452" t="s">
        <v>514</v>
      </c>
      <c r="AF36" s="452"/>
      <c r="AG36" s="450"/>
      <c r="AH36" s="450"/>
      <c r="AI36" s="452"/>
      <c r="AJ36" s="452"/>
      <c r="AK36" s="453"/>
      <c r="AL36" s="430"/>
      <c r="AM36" s="430"/>
      <c r="AN36" s="430"/>
      <c r="AO36" s="430"/>
      <c r="AP36" s="430"/>
      <c r="AQ36" s="430"/>
      <c r="AR36" s="430"/>
      <c r="AS36" s="430"/>
      <c r="AT36" s="430"/>
      <c r="AU36" s="430"/>
      <c r="AV36" s="430"/>
      <c r="AW36" s="430"/>
      <c r="AX36" s="430"/>
      <c r="AY36" s="430"/>
    </row>
    <row r="37" spans="2:51" s="431" customFormat="1" ht="18.75" customHeight="1">
      <c r="B37" s="440"/>
      <c r="C37" s="1540"/>
      <c r="D37" s="1541"/>
      <c r="E37" s="1541"/>
      <c r="F37" s="1541"/>
      <c r="G37" s="1541"/>
      <c r="H37" s="1541"/>
      <c r="I37" s="1541"/>
      <c r="J37" s="1541"/>
      <c r="K37" s="1541"/>
      <c r="L37" s="1541"/>
      <c r="M37" s="1541"/>
      <c r="N37" s="1541"/>
      <c r="O37" s="1541"/>
      <c r="P37" s="1541"/>
      <c r="Q37" s="1541"/>
      <c r="R37" s="1541"/>
      <c r="S37" s="1541"/>
      <c r="T37" s="1541"/>
      <c r="U37" s="1541"/>
      <c r="V37" s="1541"/>
      <c r="W37" s="1541"/>
      <c r="X37" s="1541"/>
      <c r="Y37" s="1541"/>
      <c r="Z37" s="1541"/>
      <c r="AA37" s="1541"/>
      <c r="AB37" s="1541"/>
      <c r="AC37" s="1541"/>
      <c r="AD37" s="1541"/>
      <c r="AE37" s="1541"/>
      <c r="AF37" s="1541"/>
      <c r="AG37" s="1541"/>
      <c r="AH37" s="1541"/>
      <c r="AI37" s="1541"/>
      <c r="AJ37" s="1541"/>
      <c r="AK37" s="1542"/>
      <c r="AL37" s="430"/>
      <c r="AM37" s="430"/>
      <c r="AN37" s="430"/>
      <c r="AO37" s="430"/>
      <c r="AP37" s="430"/>
      <c r="AQ37" s="430"/>
      <c r="AR37" s="430"/>
      <c r="AS37" s="430"/>
      <c r="AT37" s="430"/>
      <c r="AU37" s="430"/>
      <c r="AV37" s="430"/>
      <c r="AW37" s="430"/>
      <c r="AX37" s="430"/>
      <c r="AY37" s="430"/>
    </row>
    <row r="38" spans="2:51" s="431" customFormat="1" ht="18.75" customHeight="1">
      <c r="B38" s="440"/>
      <c r="C38" s="1543"/>
      <c r="D38" s="1544"/>
      <c r="E38" s="1544"/>
      <c r="F38" s="1544"/>
      <c r="G38" s="1544"/>
      <c r="H38" s="1544"/>
      <c r="I38" s="1544"/>
      <c r="J38" s="1544"/>
      <c r="K38" s="1544"/>
      <c r="L38" s="1544"/>
      <c r="M38" s="1544"/>
      <c r="N38" s="1544"/>
      <c r="O38" s="1544"/>
      <c r="P38" s="1544"/>
      <c r="Q38" s="1544"/>
      <c r="R38" s="1544"/>
      <c r="S38" s="1544"/>
      <c r="T38" s="1544"/>
      <c r="U38" s="1544"/>
      <c r="V38" s="1544"/>
      <c r="W38" s="1544"/>
      <c r="X38" s="1544"/>
      <c r="Y38" s="1544"/>
      <c r="Z38" s="1544"/>
      <c r="AA38" s="1544"/>
      <c r="AB38" s="1544"/>
      <c r="AC38" s="1544"/>
      <c r="AD38" s="1544"/>
      <c r="AE38" s="1544"/>
      <c r="AF38" s="1544"/>
      <c r="AG38" s="1544"/>
      <c r="AH38" s="1544"/>
      <c r="AI38" s="1544"/>
      <c r="AJ38" s="1544"/>
      <c r="AK38" s="1545"/>
      <c r="AL38" s="430"/>
      <c r="AM38" s="430"/>
      <c r="AN38" s="430"/>
      <c r="AO38" s="430"/>
      <c r="AP38" s="430"/>
      <c r="AQ38" s="430"/>
      <c r="AR38" s="430"/>
      <c r="AS38" s="430"/>
      <c r="AT38" s="430"/>
      <c r="AU38" s="430"/>
      <c r="AV38" s="430"/>
      <c r="AW38" s="430"/>
      <c r="AX38" s="430"/>
      <c r="AY38" s="430"/>
    </row>
    <row r="39" spans="2:51" s="431" customFormat="1" ht="18.75" customHeight="1">
      <c r="B39" s="440"/>
      <c r="C39" s="1546"/>
      <c r="D39" s="1547"/>
      <c r="E39" s="1547"/>
      <c r="F39" s="1547"/>
      <c r="G39" s="1547"/>
      <c r="H39" s="1547"/>
      <c r="I39" s="1547"/>
      <c r="J39" s="1547"/>
      <c r="K39" s="1547"/>
      <c r="L39" s="1547"/>
      <c r="M39" s="1547"/>
      <c r="N39" s="1547"/>
      <c r="O39" s="1547"/>
      <c r="P39" s="1547"/>
      <c r="Q39" s="1547"/>
      <c r="R39" s="1547"/>
      <c r="S39" s="1547"/>
      <c r="T39" s="1547"/>
      <c r="U39" s="1547"/>
      <c r="V39" s="1547"/>
      <c r="W39" s="1547"/>
      <c r="X39" s="1547"/>
      <c r="Y39" s="1547"/>
      <c r="Z39" s="1547"/>
      <c r="AA39" s="1547"/>
      <c r="AB39" s="1547"/>
      <c r="AC39" s="1547"/>
      <c r="AD39" s="1547"/>
      <c r="AE39" s="1547"/>
      <c r="AF39" s="1547"/>
      <c r="AG39" s="1547"/>
      <c r="AH39" s="1547"/>
      <c r="AI39" s="1547"/>
      <c r="AJ39" s="1547"/>
      <c r="AK39" s="1548"/>
      <c r="AL39" s="430"/>
      <c r="AM39" s="430"/>
      <c r="AN39" s="430"/>
      <c r="AO39" s="430"/>
      <c r="AP39" s="430"/>
      <c r="AQ39" s="430"/>
      <c r="AR39" s="430"/>
      <c r="AS39" s="430"/>
      <c r="AT39" s="430"/>
      <c r="AU39" s="430"/>
      <c r="AV39" s="430"/>
      <c r="AW39" s="430"/>
      <c r="AX39" s="430"/>
      <c r="AY39" s="430"/>
    </row>
    <row r="40" spans="2:51" s="431" customFormat="1" ht="18.75" customHeight="1">
      <c r="B40" s="440"/>
      <c r="C40" s="1549" t="s">
        <v>518</v>
      </c>
      <c r="D40" s="1550"/>
      <c r="E40" s="1550"/>
      <c r="F40" s="1550"/>
      <c r="G40" s="1550"/>
      <c r="H40" s="1550"/>
      <c r="I40" s="1550"/>
      <c r="J40" s="1550"/>
      <c r="K40" s="1550"/>
      <c r="L40" s="1550"/>
      <c r="M40" s="1550"/>
      <c r="N40" s="1550"/>
      <c r="O40" s="1550"/>
      <c r="P40" s="1550"/>
      <c r="Q40" s="1550"/>
      <c r="R40" s="1550"/>
      <c r="S40" s="1550"/>
      <c r="T40" s="1550"/>
      <c r="U40" s="1550"/>
      <c r="V40" s="1550"/>
      <c r="W40" s="1550"/>
      <c r="X40" s="1550"/>
      <c r="Y40" s="1550"/>
      <c r="Z40" s="1550"/>
      <c r="AA40" s="1550"/>
      <c r="AB40" s="1550"/>
      <c r="AC40" s="1550"/>
      <c r="AD40" s="1550"/>
      <c r="AE40" s="1550"/>
      <c r="AF40" s="1550"/>
      <c r="AG40" s="1550"/>
      <c r="AH40" s="1550"/>
      <c r="AI40" s="1550"/>
      <c r="AJ40" s="1550"/>
      <c r="AK40" s="1551"/>
      <c r="AL40" s="430"/>
      <c r="AM40" s="430"/>
      <c r="AN40" s="430"/>
      <c r="AO40" s="430"/>
      <c r="AP40" s="430"/>
      <c r="AQ40" s="430"/>
      <c r="AR40" s="430"/>
      <c r="AS40" s="430"/>
      <c r="AT40" s="430"/>
      <c r="AU40" s="430"/>
      <c r="AV40" s="430"/>
      <c r="AW40" s="430"/>
      <c r="AX40" s="430"/>
      <c r="AY40" s="430"/>
    </row>
    <row r="41" spans="2:51" s="431" customFormat="1" ht="18.75" customHeight="1">
      <c r="B41" s="440"/>
      <c r="C41" s="1540"/>
      <c r="D41" s="1541"/>
      <c r="E41" s="1541"/>
      <c r="F41" s="1541"/>
      <c r="G41" s="1541"/>
      <c r="H41" s="1541"/>
      <c r="I41" s="1541"/>
      <c r="J41" s="1541"/>
      <c r="K41" s="1541"/>
      <c r="L41" s="1541"/>
      <c r="M41" s="1541"/>
      <c r="N41" s="1541"/>
      <c r="O41" s="1541"/>
      <c r="P41" s="1541"/>
      <c r="Q41" s="1541"/>
      <c r="R41" s="1541"/>
      <c r="S41" s="1541"/>
      <c r="T41" s="1541"/>
      <c r="U41" s="1541"/>
      <c r="V41" s="1541"/>
      <c r="W41" s="1541"/>
      <c r="X41" s="1541"/>
      <c r="Y41" s="1541"/>
      <c r="Z41" s="1541"/>
      <c r="AA41" s="1541"/>
      <c r="AB41" s="1541"/>
      <c r="AC41" s="1541"/>
      <c r="AD41" s="1541"/>
      <c r="AE41" s="1541"/>
      <c r="AF41" s="1541"/>
      <c r="AG41" s="1541"/>
      <c r="AH41" s="1541"/>
      <c r="AI41" s="1541"/>
      <c r="AJ41" s="1541"/>
      <c r="AK41" s="1542"/>
      <c r="AL41" s="430"/>
      <c r="AM41" s="430"/>
      <c r="AN41" s="430"/>
      <c r="AO41" s="430"/>
      <c r="AP41" s="430"/>
      <c r="AQ41" s="430"/>
      <c r="AR41" s="430"/>
      <c r="AS41" s="430"/>
      <c r="AT41" s="430"/>
      <c r="AU41" s="430"/>
      <c r="AV41" s="430"/>
      <c r="AW41" s="430"/>
      <c r="AX41" s="430"/>
      <c r="AY41" s="430"/>
    </row>
    <row r="42" spans="2:51" s="431" customFormat="1" ht="18.75" customHeight="1">
      <c r="B42" s="440"/>
      <c r="C42" s="1543"/>
      <c r="D42" s="1544"/>
      <c r="E42" s="1544"/>
      <c r="F42" s="1544"/>
      <c r="G42" s="1544"/>
      <c r="H42" s="1544"/>
      <c r="I42" s="1544"/>
      <c r="J42" s="1544"/>
      <c r="K42" s="1544"/>
      <c r="L42" s="1544"/>
      <c r="M42" s="1544"/>
      <c r="N42" s="1544"/>
      <c r="O42" s="1544"/>
      <c r="P42" s="1544"/>
      <c r="Q42" s="1544"/>
      <c r="R42" s="1544"/>
      <c r="S42" s="1544"/>
      <c r="T42" s="1544"/>
      <c r="U42" s="1544"/>
      <c r="V42" s="1544"/>
      <c r="W42" s="1544"/>
      <c r="X42" s="1544"/>
      <c r="Y42" s="1544"/>
      <c r="Z42" s="1544"/>
      <c r="AA42" s="1544"/>
      <c r="AB42" s="1544"/>
      <c r="AC42" s="1544"/>
      <c r="AD42" s="1544"/>
      <c r="AE42" s="1544"/>
      <c r="AF42" s="1544"/>
      <c r="AG42" s="1544"/>
      <c r="AH42" s="1544"/>
      <c r="AI42" s="1544"/>
      <c r="AJ42" s="1544"/>
      <c r="AK42" s="1545"/>
      <c r="AL42" s="430"/>
      <c r="AM42" s="430"/>
      <c r="AN42" s="430"/>
      <c r="AO42" s="430"/>
      <c r="AP42" s="430"/>
      <c r="AQ42" s="430"/>
      <c r="AR42" s="430"/>
      <c r="AS42" s="430"/>
      <c r="AT42" s="430"/>
      <c r="AU42" s="430"/>
      <c r="AV42" s="430"/>
      <c r="AW42" s="430"/>
      <c r="AX42" s="430"/>
      <c r="AY42" s="430"/>
    </row>
    <row r="43" spans="2:51" s="431" customFormat="1" ht="18.75" customHeight="1">
      <c r="B43" s="440"/>
      <c r="C43" s="1546"/>
      <c r="D43" s="1547"/>
      <c r="E43" s="1547"/>
      <c r="F43" s="1547"/>
      <c r="G43" s="1547"/>
      <c r="H43" s="1547"/>
      <c r="I43" s="1547"/>
      <c r="J43" s="1547"/>
      <c r="K43" s="1547"/>
      <c r="L43" s="1547"/>
      <c r="M43" s="1547"/>
      <c r="N43" s="1547"/>
      <c r="O43" s="1547"/>
      <c r="P43" s="1547"/>
      <c r="Q43" s="1547"/>
      <c r="R43" s="1547"/>
      <c r="S43" s="1547"/>
      <c r="T43" s="1547"/>
      <c r="U43" s="1547"/>
      <c r="V43" s="1547"/>
      <c r="W43" s="1547"/>
      <c r="X43" s="1547"/>
      <c r="Y43" s="1547"/>
      <c r="Z43" s="1547"/>
      <c r="AA43" s="1547"/>
      <c r="AB43" s="1547"/>
      <c r="AC43" s="1547"/>
      <c r="AD43" s="1547"/>
      <c r="AE43" s="1547"/>
      <c r="AF43" s="1547"/>
      <c r="AG43" s="1547"/>
      <c r="AH43" s="1547"/>
      <c r="AI43" s="1547"/>
      <c r="AJ43" s="1547"/>
      <c r="AK43" s="1548"/>
      <c r="AL43" s="430"/>
      <c r="AM43" s="430"/>
      <c r="AN43" s="430"/>
      <c r="AO43" s="430"/>
      <c r="AP43" s="430"/>
      <c r="AQ43" s="430"/>
      <c r="AR43" s="430"/>
      <c r="AS43" s="430"/>
      <c r="AT43" s="430"/>
      <c r="AU43" s="430"/>
      <c r="AV43" s="430"/>
      <c r="AW43" s="430"/>
      <c r="AX43" s="430"/>
      <c r="AY43" s="430"/>
    </row>
    <row r="44" spans="2:51" s="431" customFormat="1" ht="18.75" customHeight="1">
      <c r="B44" s="440"/>
      <c r="C44" s="1549" t="s">
        <v>519</v>
      </c>
      <c r="D44" s="1550"/>
      <c r="E44" s="1550"/>
      <c r="F44" s="1550"/>
      <c r="G44" s="1550"/>
      <c r="H44" s="1550"/>
      <c r="I44" s="1550"/>
      <c r="J44" s="1550"/>
      <c r="K44" s="1550"/>
      <c r="L44" s="1550"/>
      <c r="M44" s="1550"/>
      <c r="N44" s="1550"/>
      <c r="O44" s="1550"/>
      <c r="P44" s="1550"/>
      <c r="Q44" s="1550"/>
      <c r="R44" s="1550"/>
      <c r="S44" s="1550"/>
      <c r="T44" s="1550"/>
      <c r="U44" s="1550"/>
      <c r="V44" s="1550"/>
      <c r="W44" s="1550"/>
      <c r="X44" s="1550"/>
      <c r="Y44" s="1550"/>
      <c r="Z44" s="1550"/>
      <c r="AA44" s="1550"/>
      <c r="AB44" s="1550"/>
      <c r="AC44" s="1550"/>
      <c r="AD44" s="1550"/>
      <c r="AE44" s="1550"/>
      <c r="AF44" s="1550"/>
      <c r="AG44" s="1550"/>
      <c r="AH44" s="1550"/>
      <c r="AI44" s="1550"/>
      <c r="AJ44" s="1550"/>
      <c r="AK44" s="1551"/>
      <c r="AL44" s="430"/>
      <c r="AM44" s="430"/>
      <c r="AN44" s="430"/>
      <c r="AO44" s="430"/>
      <c r="AP44" s="430"/>
      <c r="AQ44" s="430"/>
      <c r="AR44" s="430"/>
      <c r="AS44" s="430"/>
      <c r="AT44" s="430"/>
      <c r="AU44" s="430"/>
      <c r="AV44" s="430"/>
      <c r="AW44" s="430"/>
      <c r="AX44" s="430"/>
      <c r="AY44" s="430"/>
    </row>
    <row r="45" spans="2:51" s="431" customFormat="1" ht="18.75" customHeight="1">
      <c r="B45" s="440"/>
      <c r="C45" s="1543"/>
      <c r="D45" s="1544"/>
      <c r="E45" s="1544"/>
      <c r="F45" s="1544"/>
      <c r="G45" s="1544"/>
      <c r="H45" s="1544"/>
      <c r="I45" s="1544"/>
      <c r="J45" s="1544"/>
      <c r="K45" s="1544"/>
      <c r="L45" s="1544"/>
      <c r="M45" s="1544"/>
      <c r="N45" s="1544"/>
      <c r="O45" s="1544"/>
      <c r="P45" s="1544"/>
      <c r="Q45" s="1544"/>
      <c r="R45" s="1544"/>
      <c r="S45" s="1544"/>
      <c r="T45" s="1544"/>
      <c r="U45" s="1544"/>
      <c r="V45" s="1544"/>
      <c r="W45" s="1544"/>
      <c r="X45" s="1544"/>
      <c r="Y45" s="1544"/>
      <c r="Z45" s="1544"/>
      <c r="AA45" s="1544"/>
      <c r="AB45" s="1544"/>
      <c r="AC45" s="1544"/>
      <c r="AD45" s="1544"/>
      <c r="AE45" s="1544"/>
      <c r="AF45" s="1544"/>
      <c r="AG45" s="1544"/>
      <c r="AH45" s="1544"/>
      <c r="AI45" s="1544"/>
      <c r="AJ45" s="1544"/>
      <c r="AK45" s="1545"/>
      <c r="AL45" s="430"/>
      <c r="AM45" s="430"/>
      <c r="AN45" s="430"/>
      <c r="AO45" s="430"/>
      <c r="AP45" s="430"/>
      <c r="AQ45" s="430"/>
      <c r="AR45" s="430"/>
      <c r="AS45" s="430"/>
      <c r="AT45" s="430"/>
      <c r="AU45" s="430"/>
      <c r="AV45" s="430"/>
      <c r="AW45" s="430"/>
      <c r="AX45" s="430"/>
      <c r="AY45" s="430"/>
    </row>
    <row r="46" spans="2:51" s="431" customFormat="1" ht="18.75" customHeight="1">
      <c r="B46" s="440"/>
      <c r="C46" s="1543"/>
      <c r="D46" s="1544"/>
      <c r="E46" s="1544"/>
      <c r="F46" s="1544"/>
      <c r="G46" s="1544"/>
      <c r="H46" s="1544"/>
      <c r="I46" s="1544"/>
      <c r="J46" s="1544"/>
      <c r="K46" s="1544"/>
      <c r="L46" s="1544"/>
      <c r="M46" s="1544"/>
      <c r="N46" s="1544"/>
      <c r="O46" s="1544"/>
      <c r="P46" s="1544"/>
      <c r="Q46" s="1544"/>
      <c r="R46" s="1544"/>
      <c r="S46" s="1544"/>
      <c r="T46" s="1544"/>
      <c r="U46" s="1544"/>
      <c r="V46" s="1544"/>
      <c r="W46" s="1544"/>
      <c r="X46" s="1544"/>
      <c r="Y46" s="1544"/>
      <c r="Z46" s="1544"/>
      <c r="AA46" s="1544"/>
      <c r="AB46" s="1544"/>
      <c r="AC46" s="1544"/>
      <c r="AD46" s="1544"/>
      <c r="AE46" s="1544"/>
      <c r="AF46" s="1544"/>
      <c r="AG46" s="1544"/>
      <c r="AH46" s="1544"/>
      <c r="AI46" s="1544"/>
      <c r="AJ46" s="1544"/>
      <c r="AK46" s="1545"/>
      <c r="AL46" s="430"/>
      <c r="AM46" s="430"/>
      <c r="AN46" s="430"/>
      <c r="AO46" s="430"/>
      <c r="AP46" s="430"/>
      <c r="AQ46" s="430"/>
      <c r="AR46" s="430"/>
      <c r="AS46" s="430"/>
      <c r="AT46" s="430"/>
      <c r="AU46" s="430"/>
      <c r="AV46" s="430"/>
      <c r="AW46" s="430"/>
      <c r="AX46" s="430"/>
      <c r="AY46" s="430"/>
    </row>
    <row r="47" spans="2:51" s="431" customFormat="1" ht="18.75" customHeight="1">
      <c r="B47" s="446"/>
      <c r="C47" s="1546"/>
      <c r="D47" s="1547"/>
      <c r="E47" s="1547"/>
      <c r="F47" s="1547"/>
      <c r="G47" s="1547"/>
      <c r="H47" s="1547"/>
      <c r="I47" s="1547"/>
      <c r="J47" s="1547"/>
      <c r="K47" s="1547"/>
      <c r="L47" s="1547"/>
      <c r="M47" s="1547"/>
      <c r="N47" s="1547"/>
      <c r="O47" s="1547"/>
      <c r="P47" s="1547"/>
      <c r="Q47" s="1547"/>
      <c r="R47" s="1547"/>
      <c r="S47" s="1547"/>
      <c r="T47" s="1547"/>
      <c r="U47" s="1547"/>
      <c r="V47" s="1547"/>
      <c r="W47" s="1547"/>
      <c r="X47" s="1547"/>
      <c r="Y47" s="1547"/>
      <c r="Z47" s="1547"/>
      <c r="AA47" s="1547"/>
      <c r="AB47" s="1547"/>
      <c r="AC47" s="1547"/>
      <c r="AD47" s="1547"/>
      <c r="AE47" s="1547"/>
      <c r="AF47" s="1547"/>
      <c r="AG47" s="1547"/>
      <c r="AH47" s="1547"/>
      <c r="AI47" s="1547"/>
      <c r="AJ47" s="1547"/>
      <c r="AK47" s="1548"/>
      <c r="AL47" s="430"/>
      <c r="AM47" s="430"/>
      <c r="AN47" s="430"/>
      <c r="AO47" s="430"/>
      <c r="AP47" s="430"/>
      <c r="AQ47" s="430"/>
      <c r="AR47" s="430"/>
      <c r="AS47" s="430"/>
      <c r="AT47" s="430"/>
      <c r="AU47" s="430"/>
      <c r="AV47" s="430"/>
      <c r="AW47" s="430"/>
      <c r="AX47" s="430"/>
      <c r="AY47" s="430"/>
    </row>
    <row r="48" spans="2:51" s="431" customFormat="1" ht="18.75" customHeight="1">
      <c r="B48" s="1549" t="s">
        <v>520</v>
      </c>
      <c r="C48" s="1550"/>
      <c r="D48" s="1550"/>
      <c r="E48" s="1550"/>
      <c r="F48" s="1550"/>
      <c r="G48" s="1550"/>
      <c r="H48" s="1550"/>
      <c r="I48" s="1550"/>
      <c r="J48" s="1550"/>
      <c r="K48" s="1550"/>
      <c r="L48" s="1550"/>
      <c r="M48" s="1550"/>
      <c r="N48" s="1550"/>
      <c r="O48" s="1550"/>
      <c r="P48" s="1550"/>
      <c r="Q48" s="1550"/>
      <c r="R48" s="1550"/>
      <c r="S48" s="1550"/>
      <c r="T48" s="1550"/>
      <c r="U48" s="1550"/>
      <c r="V48" s="1550"/>
      <c r="W48" s="1550"/>
      <c r="X48" s="1550"/>
      <c r="Y48" s="1550"/>
      <c r="Z48" s="1550"/>
      <c r="AA48" s="1550"/>
      <c r="AB48" s="1550"/>
      <c r="AC48" s="1550"/>
      <c r="AD48" s="1550"/>
      <c r="AE48" s="1550"/>
      <c r="AF48" s="1550"/>
      <c r="AG48" s="1550"/>
      <c r="AH48" s="1550"/>
      <c r="AI48" s="1550"/>
      <c r="AJ48" s="1550"/>
      <c r="AK48" s="1551"/>
      <c r="AL48" s="430"/>
      <c r="AM48" s="430"/>
      <c r="AN48" s="430"/>
      <c r="AO48" s="430"/>
      <c r="AP48" s="430"/>
      <c r="AQ48" s="430"/>
      <c r="AR48" s="430"/>
      <c r="AS48" s="430"/>
      <c r="AT48" s="430"/>
      <c r="AU48" s="430"/>
      <c r="AV48" s="430"/>
      <c r="AW48" s="430"/>
      <c r="AX48" s="430"/>
      <c r="AY48" s="430"/>
    </row>
    <row r="49" spans="2:51" s="431" customFormat="1" ht="18.75" customHeight="1">
      <c r="B49" s="442"/>
      <c r="C49" s="443" t="s">
        <v>487</v>
      </c>
      <c r="D49" s="443"/>
      <c r="E49" s="443"/>
      <c r="F49" s="443"/>
      <c r="G49" s="443"/>
      <c r="H49" s="443"/>
      <c r="I49" s="443"/>
      <c r="J49" s="443"/>
      <c r="K49" s="443"/>
      <c r="L49" s="443"/>
      <c r="M49" s="431" t="s">
        <v>488</v>
      </c>
      <c r="S49" s="443"/>
      <c r="T49" s="443" t="s">
        <v>456</v>
      </c>
      <c r="U49" s="443"/>
      <c r="V49" s="443"/>
      <c r="W49" s="443"/>
      <c r="X49" s="443"/>
      <c r="Y49" s="443"/>
      <c r="Z49" s="443" t="s">
        <v>489</v>
      </c>
      <c r="AA49" s="444"/>
      <c r="AB49" s="443"/>
      <c r="AC49" s="443"/>
      <c r="AD49" s="443"/>
      <c r="AE49" s="443"/>
      <c r="AF49" s="443"/>
      <c r="AG49" s="443"/>
      <c r="AH49" s="443"/>
      <c r="AI49" s="443"/>
      <c r="AJ49" s="443"/>
      <c r="AK49" s="449"/>
      <c r="AL49" s="430"/>
      <c r="AM49" s="430"/>
      <c r="AN49" s="430"/>
      <c r="AO49" s="430"/>
      <c r="AP49" s="430"/>
      <c r="AQ49" s="430"/>
      <c r="AR49" s="430"/>
      <c r="AS49" s="430"/>
      <c r="AT49" s="430"/>
      <c r="AU49" s="430"/>
      <c r="AV49" s="430"/>
      <c r="AW49" s="430"/>
      <c r="AX49" s="430"/>
      <c r="AY49" s="430"/>
    </row>
    <row r="50" spans="2:51" s="431" customFormat="1" ht="18.75" customHeight="1">
      <c r="B50" s="1521"/>
      <c r="C50" s="1522"/>
      <c r="D50" s="1522"/>
      <c r="E50" s="1522"/>
      <c r="F50" s="1522"/>
      <c r="G50" s="1522"/>
      <c r="H50" s="1522"/>
      <c r="I50" s="1522"/>
      <c r="J50" s="1522"/>
      <c r="K50" s="1522"/>
      <c r="L50" s="1522"/>
      <c r="M50" s="1522"/>
      <c r="N50" s="1522"/>
      <c r="O50" s="1522"/>
      <c r="P50" s="1522"/>
      <c r="Q50" s="1522"/>
      <c r="R50" s="1522"/>
      <c r="S50" s="1522"/>
      <c r="T50" s="1522"/>
      <c r="U50" s="1522"/>
      <c r="V50" s="1522"/>
      <c r="W50" s="1522"/>
      <c r="X50" s="1522"/>
      <c r="Y50" s="1522"/>
      <c r="Z50" s="1522"/>
      <c r="AA50" s="1522"/>
      <c r="AB50" s="1522"/>
      <c r="AC50" s="1522"/>
      <c r="AD50" s="1522"/>
      <c r="AE50" s="1522"/>
      <c r="AF50" s="1522"/>
      <c r="AG50" s="1522"/>
      <c r="AH50" s="1522"/>
      <c r="AI50" s="1522"/>
      <c r="AJ50" s="1522"/>
      <c r="AK50" s="1523"/>
      <c r="AL50" s="430"/>
      <c r="AM50" s="430"/>
      <c r="AN50" s="430"/>
      <c r="AO50" s="430"/>
      <c r="AP50" s="430"/>
      <c r="AQ50" s="430"/>
      <c r="AR50" s="430"/>
      <c r="AS50" s="430"/>
      <c r="AT50" s="430"/>
      <c r="AU50" s="430"/>
      <c r="AV50" s="430"/>
      <c r="AW50" s="430"/>
      <c r="AX50" s="430"/>
      <c r="AY50" s="430"/>
    </row>
    <row r="51" spans="2:51" s="431" customFormat="1" ht="18.75" customHeight="1">
      <c r="B51" s="1521"/>
      <c r="C51" s="1522"/>
      <c r="D51" s="1522"/>
      <c r="E51" s="1522"/>
      <c r="F51" s="1522"/>
      <c r="G51" s="1522"/>
      <c r="H51" s="1522"/>
      <c r="I51" s="1522"/>
      <c r="J51" s="1522"/>
      <c r="K51" s="1522"/>
      <c r="L51" s="1522"/>
      <c r="M51" s="1522"/>
      <c r="N51" s="1522"/>
      <c r="O51" s="1522"/>
      <c r="P51" s="1522"/>
      <c r="Q51" s="1522"/>
      <c r="R51" s="1522"/>
      <c r="S51" s="1522"/>
      <c r="T51" s="1522"/>
      <c r="U51" s="1522"/>
      <c r="V51" s="1522"/>
      <c r="W51" s="1522"/>
      <c r="X51" s="1522"/>
      <c r="Y51" s="1522"/>
      <c r="Z51" s="1522"/>
      <c r="AA51" s="1522"/>
      <c r="AB51" s="1522"/>
      <c r="AC51" s="1522"/>
      <c r="AD51" s="1522"/>
      <c r="AE51" s="1522"/>
      <c r="AF51" s="1522"/>
      <c r="AG51" s="1522"/>
      <c r="AH51" s="1522"/>
      <c r="AI51" s="1522"/>
      <c r="AJ51" s="1522"/>
      <c r="AK51" s="1523"/>
      <c r="AL51" s="430"/>
      <c r="AM51" s="430"/>
      <c r="AN51" s="430"/>
      <c r="AO51" s="430"/>
      <c r="AP51" s="430"/>
      <c r="AQ51" s="430"/>
      <c r="AR51" s="430"/>
      <c r="AS51" s="430"/>
      <c r="AT51" s="430"/>
      <c r="AU51" s="430"/>
      <c r="AV51" s="430"/>
      <c r="AW51" s="430"/>
      <c r="AX51" s="430"/>
      <c r="AY51" s="430"/>
    </row>
    <row r="52" spans="2:51" s="431" customFormat="1" ht="18.75" customHeight="1">
      <c r="B52" s="1524"/>
      <c r="C52" s="1525"/>
      <c r="D52" s="1525"/>
      <c r="E52" s="1525"/>
      <c r="F52" s="1525"/>
      <c r="G52" s="1525"/>
      <c r="H52" s="1525"/>
      <c r="I52" s="1525"/>
      <c r="J52" s="1525"/>
      <c r="K52" s="1525"/>
      <c r="L52" s="1525"/>
      <c r="M52" s="1525"/>
      <c r="N52" s="1525"/>
      <c r="O52" s="1525"/>
      <c r="P52" s="1522"/>
      <c r="Q52" s="1522"/>
      <c r="R52" s="1522"/>
      <c r="S52" s="1522"/>
      <c r="T52" s="1522"/>
      <c r="U52" s="1522"/>
      <c r="V52" s="1522"/>
      <c r="W52" s="1522"/>
      <c r="X52" s="1522"/>
      <c r="Y52" s="1522"/>
      <c r="Z52" s="1522"/>
      <c r="AA52" s="1522"/>
      <c r="AB52" s="1522"/>
      <c r="AC52" s="1522"/>
      <c r="AD52" s="1522"/>
      <c r="AE52" s="1522"/>
      <c r="AF52" s="1522"/>
      <c r="AG52" s="1522"/>
      <c r="AH52" s="1522"/>
      <c r="AI52" s="1522"/>
      <c r="AJ52" s="1522"/>
      <c r="AK52" s="1523"/>
      <c r="AL52" s="430"/>
      <c r="AM52" s="430"/>
      <c r="AN52" s="430"/>
      <c r="AO52" s="430"/>
      <c r="AP52" s="430"/>
      <c r="AQ52" s="430"/>
      <c r="AR52" s="430"/>
      <c r="AS52" s="430"/>
      <c r="AT52" s="430"/>
      <c r="AU52" s="430"/>
      <c r="AV52" s="430"/>
      <c r="AW52" s="430"/>
      <c r="AX52" s="430"/>
      <c r="AY52" s="430"/>
    </row>
    <row r="53" spans="2:51" s="431" customFormat="1" ht="18.75" customHeight="1">
      <c r="B53" s="1526" t="s">
        <v>521</v>
      </c>
      <c r="C53" s="1527"/>
      <c r="D53" s="1527"/>
      <c r="E53" s="1527"/>
      <c r="F53" s="1527"/>
      <c r="G53" s="1527"/>
      <c r="H53" s="1527"/>
      <c r="I53" s="1527"/>
      <c r="J53" s="1527"/>
      <c r="K53" s="1527"/>
      <c r="L53" s="1527"/>
      <c r="M53" s="1527"/>
      <c r="N53" s="1527"/>
      <c r="O53" s="1528"/>
      <c r="P53" s="454"/>
      <c r="Q53" s="439"/>
      <c r="R53" s="439" t="s">
        <v>522</v>
      </c>
      <c r="S53" s="450"/>
      <c r="T53" s="439"/>
      <c r="U53" s="439"/>
      <c r="V53" s="439"/>
      <c r="W53" s="439"/>
      <c r="X53" s="439"/>
      <c r="Y53" s="439"/>
      <c r="Z53" s="439"/>
      <c r="AA53" s="439"/>
      <c r="AB53" s="439"/>
      <c r="AC53" s="439"/>
      <c r="AD53" s="439"/>
      <c r="AE53" s="439"/>
      <c r="AF53" s="439"/>
      <c r="AG53" s="439"/>
      <c r="AH53" s="439"/>
      <c r="AI53" s="439"/>
      <c r="AJ53" s="439"/>
      <c r="AK53" s="455"/>
      <c r="AL53" s="430"/>
      <c r="AM53" s="456"/>
      <c r="AN53" s="430"/>
      <c r="AO53" s="430"/>
      <c r="AP53" s="430"/>
      <c r="AQ53" s="430"/>
      <c r="AR53" s="430"/>
      <c r="AS53" s="430"/>
      <c r="AT53" s="430"/>
      <c r="AU53" s="430"/>
      <c r="AV53" s="430"/>
      <c r="AW53" s="430"/>
      <c r="AX53" s="430"/>
      <c r="AY53" s="430"/>
    </row>
    <row r="54" spans="2:51" s="431" customFormat="1" ht="11.25" customHeight="1">
      <c r="B54" s="430"/>
      <c r="C54" s="430"/>
      <c r="D54" s="430"/>
      <c r="E54" s="430"/>
      <c r="F54" s="430"/>
      <c r="G54" s="430"/>
      <c r="H54" s="430"/>
      <c r="I54" s="430"/>
      <c r="J54" s="430"/>
      <c r="K54" s="430"/>
      <c r="L54" s="430"/>
      <c r="M54" s="430"/>
      <c r="N54" s="430"/>
      <c r="O54" s="430"/>
      <c r="P54" s="430"/>
      <c r="Q54" s="430"/>
      <c r="R54" s="430"/>
      <c r="S54" s="430"/>
      <c r="T54" s="430"/>
      <c r="U54" s="430"/>
      <c r="V54" s="430"/>
      <c r="W54" s="430"/>
      <c r="X54" s="430"/>
      <c r="Y54" s="430"/>
      <c r="Z54" s="430"/>
      <c r="AA54" s="430"/>
      <c r="AB54" s="430"/>
      <c r="AC54" s="430"/>
      <c r="AD54" s="430"/>
      <c r="AE54" s="430"/>
      <c r="AF54" s="430"/>
      <c r="AG54" s="430"/>
      <c r="AH54" s="430"/>
      <c r="AI54" s="430"/>
      <c r="AJ54" s="430"/>
      <c r="AK54" s="430"/>
      <c r="AL54" s="430"/>
      <c r="AM54" s="430"/>
      <c r="AN54" s="430"/>
      <c r="AO54" s="430"/>
      <c r="AP54" s="430"/>
      <c r="AQ54" s="430"/>
      <c r="AR54" s="430"/>
      <c r="AS54" s="430"/>
      <c r="AT54" s="430"/>
      <c r="AU54" s="430"/>
      <c r="AV54" s="430"/>
      <c r="AW54" s="430"/>
      <c r="AX54" s="430"/>
      <c r="AY54" s="430"/>
    </row>
    <row r="55" spans="2:51" s="431" customFormat="1" ht="18.75" customHeight="1">
      <c r="B55" s="447" t="s">
        <v>523</v>
      </c>
      <c r="C55" s="430"/>
      <c r="D55" s="430"/>
      <c r="E55" s="430"/>
      <c r="F55" s="430"/>
      <c r="G55" s="430"/>
      <c r="H55" s="430"/>
      <c r="I55" s="430"/>
      <c r="J55" s="430"/>
      <c r="K55" s="430"/>
      <c r="L55" s="430"/>
      <c r="M55" s="430"/>
      <c r="N55" s="430"/>
      <c r="O55" s="430"/>
      <c r="P55" s="430"/>
      <c r="Q55" s="430"/>
      <c r="R55" s="430"/>
      <c r="S55" s="430"/>
      <c r="T55" s="430"/>
      <c r="U55" s="430"/>
      <c r="V55" s="430"/>
      <c r="W55" s="430"/>
      <c r="X55" s="430"/>
      <c r="Y55" s="430"/>
      <c r="Z55" s="430"/>
      <c r="AA55" s="430"/>
      <c r="AB55" s="430"/>
      <c r="AC55" s="430"/>
      <c r="AD55" s="430"/>
      <c r="AE55" s="430"/>
      <c r="AF55" s="430"/>
      <c r="AG55" s="430"/>
      <c r="AH55" s="430"/>
      <c r="AI55" s="430"/>
      <c r="AJ55" s="430"/>
      <c r="AK55" s="430"/>
      <c r="AL55" s="430"/>
      <c r="AM55" s="430"/>
      <c r="AN55" s="430"/>
      <c r="AO55" s="430"/>
      <c r="AP55" s="430"/>
      <c r="AQ55" s="430"/>
      <c r="AR55" s="430"/>
      <c r="AS55" s="430"/>
      <c r="AT55" s="430"/>
      <c r="AU55" s="430"/>
      <c r="AV55" s="430"/>
      <c r="AW55" s="430"/>
      <c r="AX55" s="430"/>
      <c r="AY55" s="430"/>
    </row>
    <row r="56" spans="2:51" s="431" customFormat="1" ht="35.25" customHeight="1">
      <c r="B56" s="1529" t="s">
        <v>524</v>
      </c>
      <c r="C56" s="1529"/>
      <c r="D56" s="1529"/>
      <c r="E56" s="1529"/>
      <c r="F56" s="1529"/>
      <c r="G56" s="1529"/>
      <c r="H56" s="1529"/>
      <c r="I56" s="1529"/>
      <c r="J56" s="1529"/>
      <c r="K56" s="1529"/>
      <c r="L56" s="1529"/>
      <c r="M56" s="1529"/>
      <c r="N56" s="1529"/>
      <c r="O56" s="1529"/>
      <c r="P56" s="1529"/>
      <c r="Q56" s="1529"/>
      <c r="R56" s="1529"/>
      <c r="S56" s="1529"/>
      <c r="T56" s="1529"/>
      <c r="U56" s="1529"/>
      <c r="V56" s="1529"/>
      <c r="W56" s="1529"/>
      <c r="X56" s="1529"/>
      <c r="Y56" s="1529"/>
      <c r="Z56" s="1529"/>
      <c r="AA56" s="1529"/>
      <c r="AB56" s="1529"/>
      <c r="AC56" s="1529"/>
      <c r="AD56" s="1529"/>
      <c r="AE56" s="1529"/>
      <c r="AF56" s="1529"/>
      <c r="AG56" s="1529"/>
      <c r="AH56" s="1529"/>
      <c r="AI56" s="1529"/>
      <c r="AJ56" s="1529"/>
      <c r="AK56" s="430"/>
      <c r="AL56" s="430"/>
      <c r="AM56" s="430"/>
      <c r="AN56" s="430"/>
      <c r="AO56" s="430"/>
      <c r="AP56" s="430"/>
      <c r="AQ56" s="430"/>
      <c r="AR56" s="430"/>
      <c r="AS56" s="430"/>
      <c r="AT56" s="430"/>
      <c r="AU56" s="430"/>
      <c r="AV56" s="430"/>
      <c r="AW56" s="430"/>
      <c r="AX56" s="430"/>
      <c r="AY56" s="430"/>
    </row>
    <row r="57" spans="2:51" s="431" customFormat="1" ht="6.75" customHeight="1">
      <c r="B57" s="430"/>
      <c r="C57" s="430"/>
      <c r="D57" s="430"/>
      <c r="E57" s="430"/>
      <c r="F57" s="430"/>
      <c r="G57" s="430"/>
      <c r="H57" s="430"/>
      <c r="I57" s="430"/>
      <c r="J57" s="430"/>
      <c r="K57" s="430"/>
      <c r="L57" s="430"/>
      <c r="M57" s="430"/>
      <c r="N57" s="430"/>
      <c r="O57" s="430"/>
      <c r="P57" s="430"/>
      <c r="Q57" s="430"/>
      <c r="R57" s="430"/>
      <c r="S57" s="430"/>
      <c r="T57" s="430"/>
      <c r="U57" s="430"/>
      <c r="V57" s="430"/>
      <c r="W57" s="430"/>
      <c r="X57" s="430"/>
      <c r="Y57" s="430"/>
      <c r="Z57" s="430"/>
      <c r="AA57" s="430"/>
      <c r="AB57" s="430"/>
      <c r="AC57" s="430"/>
      <c r="AD57" s="430"/>
      <c r="AE57" s="430"/>
      <c r="AF57" s="430"/>
      <c r="AG57" s="430"/>
      <c r="AH57" s="430"/>
      <c r="AI57" s="430"/>
      <c r="AJ57" s="430"/>
      <c r="AK57" s="430"/>
      <c r="AL57" s="430"/>
      <c r="AM57" s="430"/>
      <c r="AN57" s="430"/>
      <c r="AO57" s="430"/>
      <c r="AP57" s="430"/>
      <c r="AQ57" s="430"/>
      <c r="AR57" s="430"/>
      <c r="AS57" s="430"/>
      <c r="AT57" s="430"/>
      <c r="AU57" s="430"/>
      <c r="AV57" s="430"/>
      <c r="AW57" s="430"/>
      <c r="AX57" s="430"/>
      <c r="AY57" s="430"/>
    </row>
    <row r="58" spans="2:51" s="431" customFormat="1" ht="18.75" customHeight="1">
      <c r="B58" s="1501" t="s">
        <v>525</v>
      </c>
      <c r="C58" s="1502"/>
      <c r="D58" s="1502"/>
      <c r="E58" s="1502"/>
      <c r="F58" s="1502"/>
      <c r="G58" s="1502"/>
      <c r="H58" s="1502"/>
      <c r="I58" s="1502"/>
      <c r="J58" s="1502"/>
      <c r="K58" s="1502"/>
      <c r="L58" s="1503"/>
      <c r="M58" s="439"/>
      <c r="N58" s="457" t="s">
        <v>526</v>
      </c>
      <c r="O58" s="457"/>
      <c r="P58" s="439"/>
      <c r="Q58" s="439"/>
      <c r="R58" s="439"/>
      <c r="S58" s="439"/>
      <c r="T58" s="439"/>
      <c r="U58" s="439"/>
      <c r="V58" s="457" t="s">
        <v>456</v>
      </c>
      <c r="W58" s="439"/>
      <c r="X58" s="439"/>
      <c r="Y58" s="439"/>
      <c r="Z58" s="439"/>
      <c r="AA58" s="439"/>
      <c r="AB58" s="439"/>
      <c r="AC58" s="439"/>
      <c r="AD58" s="439"/>
      <c r="AE58" s="439"/>
      <c r="AF58" s="439"/>
      <c r="AG58" s="439"/>
      <c r="AH58" s="439"/>
      <c r="AI58" s="439"/>
      <c r="AJ58" s="439"/>
      <c r="AK58" s="458"/>
      <c r="AL58" s="430"/>
      <c r="AM58" s="430"/>
      <c r="AN58" s="430"/>
      <c r="AO58" s="430"/>
      <c r="AP58" s="430"/>
      <c r="AQ58" s="430"/>
      <c r="AR58" s="430"/>
      <c r="AS58" s="430"/>
      <c r="AT58" s="430"/>
      <c r="AU58" s="430"/>
      <c r="AV58" s="430"/>
      <c r="AW58" s="430"/>
      <c r="AX58" s="430"/>
      <c r="AY58" s="430"/>
    </row>
    <row r="59" spans="2:51" s="431" customFormat="1" ht="18.75" customHeight="1">
      <c r="B59" s="1530" t="s">
        <v>527</v>
      </c>
      <c r="C59" s="1531"/>
      <c r="D59" s="1531"/>
      <c r="E59" s="1531"/>
      <c r="F59" s="1532"/>
      <c r="G59" s="1539"/>
      <c r="H59" s="1539"/>
      <c r="I59" s="1539"/>
      <c r="J59" s="1539"/>
      <c r="K59" s="1539"/>
      <c r="L59" s="1539"/>
      <c r="M59" s="1539"/>
      <c r="N59" s="1539"/>
      <c r="O59" s="1539"/>
      <c r="P59" s="1539"/>
      <c r="Q59" s="1539"/>
      <c r="R59" s="1539"/>
      <c r="S59" s="1539"/>
      <c r="T59" s="1539"/>
      <c r="U59" s="1539"/>
      <c r="V59" s="1539"/>
      <c r="W59" s="1539"/>
      <c r="X59" s="1539"/>
      <c r="Y59" s="1539"/>
      <c r="Z59" s="1539"/>
      <c r="AA59" s="1539"/>
      <c r="AB59" s="1539"/>
      <c r="AC59" s="1539"/>
      <c r="AD59" s="1539"/>
      <c r="AE59" s="1539"/>
      <c r="AF59" s="1539"/>
      <c r="AG59" s="1539"/>
      <c r="AH59" s="1539"/>
      <c r="AI59" s="1539"/>
      <c r="AJ59" s="1539"/>
      <c r="AK59" s="1539"/>
      <c r="AL59" s="430"/>
      <c r="AM59" s="430"/>
      <c r="AN59" s="430"/>
      <c r="AO59" s="430"/>
      <c r="AP59" s="430"/>
      <c r="AQ59" s="430"/>
      <c r="AR59" s="430"/>
      <c r="AS59" s="430"/>
      <c r="AT59" s="430"/>
      <c r="AU59" s="430"/>
      <c r="AV59" s="430"/>
      <c r="AW59" s="430"/>
      <c r="AX59" s="430"/>
      <c r="AY59" s="430"/>
    </row>
    <row r="60" spans="2:51" s="431" customFormat="1" ht="18.75" customHeight="1">
      <c r="B60" s="1533"/>
      <c r="C60" s="1534"/>
      <c r="D60" s="1534"/>
      <c r="E60" s="1534"/>
      <c r="F60" s="1535"/>
      <c r="G60" s="1539"/>
      <c r="H60" s="1539"/>
      <c r="I60" s="1539"/>
      <c r="J60" s="1539"/>
      <c r="K60" s="1539"/>
      <c r="L60" s="1539"/>
      <c r="M60" s="1539"/>
      <c r="N60" s="1539"/>
      <c r="O60" s="1539"/>
      <c r="P60" s="1539"/>
      <c r="Q60" s="1539"/>
      <c r="R60" s="1539"/>
      <c r="S60" s="1539"/>
      <c r="T60" s="1539"/>
      <c r="U60" s="1539"/>
      <c r="V60" s="1539"/>
      <c r="W60" s="1539"/>
      <c r="X60" s="1539"/>
      <c r="Y60" s="1539"/>
      <c r="Z60" s="1539"/>
      <c r="AA60" s="1539"/>
      <c r="AB60" s="1539"/>
      <c r="AC60" s="1539"/>
      <c r="AD60" s="1539"/>
      <c r="AE60" s="1539"/>
      <c r="AF60" s="1539"/>
      <c r="AG60" s="1539"/>
      <c r="AH60" s="1539"/>
      <c r="AI60" s="1539"/>
      <c r="AJ60" s="1539"/>
      <c r="AK60" s="1539"/>
      <c r="AL60" s="430"/>
      <c r="AM60" s="430"/>
      <c r="AN60" s="430"/>
      <c r="AO60" s="430"/>
      <c r="AP60" s="430"/>
      <c r="AQ60" s="430"/>
      <c r="AR60" s="430"/>
      <c r="AS60" s="430"/>
      <c r="AT60" s="430"/>
      <c r="AU60" s="430"/>
      <c r="AV60" s="430"/>
      <c r="AW60" s="430"/>
      <c r="AX60" s="430"/>
      <c r="AY60" s="430"/>
    </row>
    <row r="61" spans="2:51" s="431" customFormat="1" ht="18.75" customHeight="1">
      <c r="B61" s="1536"/>
      <c r="C61" s="1537"/>
      <c r="D61" s="1537"/>
      <c r="E61" s="1537"/>
      <c r="F61" s="1538"/>
      <c r="G61" s="1539"/>
      <c r="H61" s="1539"/>
      <c r="I61" s="1539"/>
      <c r="J61" s="1539"/>
      <c r="K61" s="1539"/>
      <c r="L61" s="1539"/>
      <c r="M61" s="1539"/>
      <c r="N61" s="1539"/>
      <c r="O61" s="1539"/>
      <c r="P61" s="1539"/>
      <c r="Q61" s="1539"/>
      <c r="R61" s="1539"/>
      <c r="S61" s="1539"/>
      <c r="T61" s="1539"/>
      <c r="U61" s="1539"/>
      <c r="V61" s="1539"/>
      <c r="W61" s="1539"/>
      <c r="X61" s="1539"/>
      <c r="Y61" s="1539"/>
      <c r="Z61" s="1539"/>
      <c r="AA61" s="1539"/>
      <c r="AB61" s="1539"/>
      <c r="AC61" s="1539"/>
      <c r="AD61" s="1539"/>
      <c r="AE61" s="1539"/>
      <c r="AF61" s="1539"/>
      <c r="AG61" s="1539"/>
      <c r="AH61" s="1539"/>
      <c r="AI61" s="1539"/>
      <c r="AJ61" s="1539"/>
      <c r="AK61" s="1539"/>
      <c r="AL61" s="430"/>
      <c r="AM61" s="430"/>
      <c r="AN61" s="430"/>
      <c r="AO61" s="430"/>
      <c r="AP61" s="430"/>
      <c r="AQ61" s="430"/>
      <c r="AR61" s="430"/>
      <c r="AS61" s="430"/>
      <c r="AT61" s="430"/>
      <c r="AU61" s="430"/>
      <c r="AV61" s="430"/>
      <c r="AW61" s="430"/>
      <c r="AX61" s="430"/>
      <c r="AY61" s="430"/>
    </row>
    <row r="62" spans="2:51" s="431" customFormat="1" ht="18.75" customHeight="1">
      <c r="B62" s="1530" t="s">
        <v>528</v>
      </c>
      <c r="C62" s="1531"/>
      <c r="D62" s="1532"/>
      <c r="E62" s="1495" t="s">
        <v>529</v>
      </c>
      <c r="F62" s="1497"/>
      <c r="G62" s="1574"/>
      <c r="H62" s="1520"/>
      <c r="I62" s="1520"/>
      <c r="J62" s="1520"/>
      <c r="K62" s="1520"/>
      <c r="L62" s="1520"/>
      <c r="M62" s="1520"/>
      <c r="N62" s="1575"/>
      <c r="O62" s="1501" t="s">
        <v>530</v>
      </c>
      <c r="P62" s="1503"/>
      <c r="Q62" s="1574"/>
      <c r="R62" s="1520"/>
      <c r="S62" s="1520"/>
      <c r="T62" s="1575"/>
      <c r="U62" s="1501" t="s">
        <v>458</v>
      </c>
      <c r="V62" s="1503"/>
      <c r="W62" s="1506"/>
      <c r="X62" s="1507"/>
      <c r="Y62" s="1507"/>
      <c r="Z62" s="1507"/>
      <c r="AA62" s="1508"/>
      <c r="AB62" s="1501" t="s">
        <v>531</v>
      </c>
      <c r="AC62" s="1502"/>
      <c r="AD62" s="1502"/>
      <c r="AE62" s="459"/>
      <c r="AF62" s="460" t="s">
        <v>532</v>
      </c>
      <c r="AG62" s="450"/>
      <c r="AH62" s="439" t="s">
        <v>533</v>
      </c>
      <c r="AI62" s="450"/>
      <c r="AJ62" s="461" t="s">
        <v>532</v>
      </c>
      <c r="AK62" s="451"/>
      <c r="AL62" s="430"/>
      <c r="AM62" s="430"/>
      <c r="AN62" s="430"/>
      <c r="AO62" s="430"/>
      <c r="AP62" s="430"/>
      <c r="AQ62" s="430"/>
      <c r="AR62" s="430"/>
      <c r="AS62" s="430"/>
      <c r="AT62" s="430"/>
      <c r="AU62" s="430"/>
      <c r="AV62" s="430"/>
      <c r="AW62" s="430"/>
      <c r="AX62" s="430"/>
      <c r="AY62" s="430"/>
    </row>
    <row r="63" spans="2:51" s="431" customFormat="1" ht="18.75" customHeight="1">
      <c r="B63" s="1533"/>
      <c r="C63" s="1534"/>
      <c r="D63" s="1535"/>
      <c r="E63" s="1495" t="s">
        <v>529</v>
      </c>
      <c r="F63" s="1497"/>
      <c r="G63" s="1574"/>
      <c r="H63" s="1520"/>
      <c r="I63" s="1520"/>
      <c r="J63" s="1520"/>
      <c r="K63" s="1520"/>
      <c r="L63" s="1520"/>
      <c r="M63" s="1520"/>
      <c r="N63" s="1575"/>
      <c r="O63" s="1576" t="s">
        <v>530</v>
      </c>
      <c r="P63" s="1577"/>
      <c r="Q63" s="1574"/>
      <c r="R63" s="1520"/>
      <c r="S63" s="1520"/>
      <c r="T63" s="1575"/>
      <c r="U63" s="1501" t="s">
        <v>458</v>
      </c>
      <c r="V63" s="1503"/>
      <c r="W63" s="1506"/>
      <c r="X63" s="1507"/>
      <c r="Y63" s="1507"/>
      <c r="Z63" s="1507"/>
      <c r="AA63" s="1508"/>
      <c r="AB63" s="1501" t="s">
        <v>531</v>
      </c>
      <c r="AC63" s="1502"/>
      <c r="AD63" s="1502"/>
      <c r="AE63" s="459"/>
      <c r="AF63" s="460" t="s">
        <v>532</v>
      </c>
      <c r="AG63" s="450"/>
      <c r="AH63" s="439" t="s">
        <v>533</v>
      </c>
      <c r="AI63" s="450"/>
      <c r="AJ63" s="461" t="s">
        <v>532</v>
      </c>
      <c r="AK63" s="451"/>
      <c r="AL63" s="430"/>
      <c r="AM63" s="430"/>
      <c r="AN63" s="430"/>
      <c r="AO63" s="430"/>
      <c r="AP63" s="430"/>
      <c r="AQ63" s="430"/>
      <c r="AR63" s="430"/>
      <c r="AS63" s="430"/>
      <c r="AT63" s="430"/>
      <c r="AU63" s="430"/>
      <c r="AV63" s="430"/>
      <c r="AW63" s="430"/>
      <c r="AX63" s="430"/>
      <c r="AY63" s="430"/>
    </row>
    <row r="64" spans="2:51" s="431" customFormat="1" ht="18.75" customHeight="1">
      <c r="B64" s="1536"/>
      <c r="C64" s="1537"/>
      <c r="D64" s="1538"/>
      <c r="E64" s="1495" t="s">
        <v>529</v>
      </c>
      <c r="F64" s="1497"/>
      <c r="G64" s="1574"/>
      <c r="H64" s="1520"/>
      <c r="I64" s="1514"/>
      <c r="J64" s="1514"/>
      <c r="K64" s="1514"/>
      <c r="L64" s="1514"/>
      <c r="M64" s="1514"/>
      <c r="N64" s="1515"/>
      <c r="O64" s="1495" t="s">
        <v>530</v>
      </c>
      <c r="P64" s="1497"/>
      <c r="Q64" s="1513"/>
      <c r="R64" s="1514"/>
      <c r="S64" s="1514"/>
      <c r="T64" s="1515"/>
      <c r="U64" s="1495" t="s">
        <v>458</v>
      </c>
      <c r="V64" s="1497"/>
      <c r="W64" s="1555"/>
      <c r="X64" s="1556"/>
      <c r="Y64" s="1556"/>
      <c r="Z64" s="1556"/>
      <c r="AA64" s="1557"/>
      <c r="AB64" s="1495" t="s">
        <v>531</v>
      </c>
      <c r="AC64" s="1496"/>
      <c r="AD64" s="1496"/>
      <c r="AE64" s="442"/>
      <c r="AF64" s="462" t="s">
        <v>532</v>
      </c>
      <c r="AG64" s="444"/>
      <c r="AH64" s="443" t="s">
        <v>533</v>
      </c>
      <c r="AI64" s="444"/>
      <c r="AJ64" s="463" t="s">
        <v>532</v>
      </c>
      <c r="AK64" s="445"/>
      <c r="AL64" s="430"/>
      <c r="AM64" s="430"/>
      <c r="AN64" s="430"/>
      <c r="AO64" s="430"/>
      <c r="AP64" s="430"/>
      <c r="AQ64" s="430"/>
      <c r="AR64" s="430"/>
      <c r="AS64" s="430"/>
      <c r="AT64" s="430"/>
      <c r="AU64" s="430"/>
      <c r="AV64" s="430"/>
      <c r="AW64" s="430"/>
      <c r="AX64" s="430"/>
      <c r="AY64" s="430"/>
    </row>
    <row r="65" spans="2:51" s="431" customFormat="1" ht="18.75" customHeight="1">
      <c r="B65" s="1501" t="s">
        <v>534</v>
      </c>
      <c r="C65" s="1502"/>
      <c r="D65" s="1502"/>
      <c r="E65" s="1502"/>
      <c r="F65" s="1502"/>
      <c r="G65" s="459"/>
      <c r="H65" s="439" t="s">
        <v>535</v>
      </c>
      <c r="I65" s="439"/>
      <c r="J65" s="439" t="s">
        <v>536</v>
      </c>
      <c r="K65" s="439"/>
      <c r="L65" s="439" t="s">
        <v>537</v>
      </c>
      <c r="M65" s="450"/>
      <c r="N65" s="439"/>
      <c r="O65" s="439" t="s">
        <v>538</v>
      </c>
      <c r="P65" s="439"/>
      <c r="Q65" s="439" t="s">
        <v>539</v>
      </c>
      <c r="R65" s="439"/>
      <c r="S65" s="439"/>
      <c r="T65" s="439"/>
      <c r="U65" s="439"/>
      <c r="V65" s="439"/>
      <c r="W65" s="450"/>
      <c r="X65" s="460" t="s">
        <v>532</v>
      </c>
      <c r="Y65" s="450"/>
      <c r="Z65" s="439" t="s">
        <v>533</v>
      </c>
      <c r="AA65" s="450"/>
      <c r="AB65" s="461" t="s">
        <v>532</v>
      </c>
      <c r="AC65" s="461"/>
      <c r="AD65" s="439" t="s">
        <v>469</v>
      </c>
      <c r="AE65" s="439"/>
      <c r="AF65" s="439"/>
      <c r="AG65" s="439"/>
      <c r="AH65" s="439"/>
      <c r="AI65" s="439"/>
      <c r="AJ65" s="439"/>
      <c r="AK65" s="458"/>
      <c r="AL65" s="430"/>
      <c r="AM65" s="430"/>
      <c r="AN65" s="430"/>
      <c r="AO65" s="430"/>
      <c r="AP65" s="430"/>
      <c r="AQ65" s="430"/>
      <c r="AR65" s="430"/>
      <c r="AS65" s="430"/>
      <c r="AT65" s="430"/>
      <c r="AU65" s="430"/>
      <c r="AV65" s="430"/>
      <c r="AW65" s="430"/>
      <c r="AX65" s="430"/>
      <c r="AY65" s="430"/>
    </row>
    <row r="66" spans="2:51" s="431" customFormat="1" ht="18.75" customHeight="1">
      <c r="B66" s="1530" t="s">
        <v>540</v>
      </c>
      <c r="C66" s="1531"/>
      <c r="D66" s="1531"/>
      <c r="E66" s="1531"/>
      <c r="F66" s="1532"/>
      <c r="G66" s="1571"/>
      <c r="H66" s="1572"/>
      <c r="I66" s="1522"/>
      <c r="J66" s="1522"/>
      <c r="K66" s="1522"/>
      <c r="L66" s="1522"/>
      <c r="M66" s="1522"/>
      <c r="N66" s="1522"/>
      <c r="O66" s="1522"/>
      <c r="P66" s="1522"/>
      <c r="Q66" s="1522"/>
      <c r="R66" s="1522"/>
      <c r="S66" s="1522"/>
      <c r="T66" s="1522"/>
      <c r="U66" s="1522"/>
      <c r="V66" s="1522"/>
      <c r="W66" s="1522"/>
      <c r="X66" s="1522"/>
      <c r="Y66" s="1522"/>
      <c r="Z66" s="1522"/>
      <c r="AA66" s="1522"/>
      <c r="AB66" s="1522"/>
      <c r="AC66" s="1522"/>
      <c r="AD66" s="1522"/>
      <c r="AE66" s="1522"/>
      <c r="AF66" s="1522"/>
      <c r="AG66" s="1522"/>
      <c r="AH66" s="1522"/>
      <c r="AI66" s="1522"/>
      <c r="AJ66" s="1522"/>
      <c r="AK66" s="1523"/>
      <c r="AL66" s="430"/>
      <c r="AM66" s="430"/>
      <c r="AN66" s="430"/>
      <c r="AO66" s="430"/>
      <c r="AP66" s="430"/>
      <c r="AQ66" s="430"/>
      <c r="AR66" s="430"/>
      <c r="AS66" s="430"/>
      <c r="AT66" s="430"/>
      <c r="AU66" s="430"/>
      <c r="AV66" s="430"/>
      <c r="AW66" s="430"/>
      <c r="AX66" s="430"/>
      <c r="AY66" s="430"/>
    </row>
    <row r="67" spans="2:51" s="431" customFormat="1" ht="18.75" customHeight="1">
      <c r="B67" s="1533"/>
      <c r="C67" s="1534"/>
      <c r="D67" s="1534"/>
      <c r="E67" s="1534"/>
      <c r="F67" s="1535"/>
      <c r="G67" s="1521"/>
      <c r="H67" s="1522"/>
      <c r="I67" s="1522"/>
      <c r="J67" s="1522"/>
      <c r="K67" s="1522"/>
      <c r="L67" s="1522"/>
      <c r="M67" s="1522"/>
      <c r="N67" s="1522"/>
      <c r="O67" s="1522"/>
      <c r="P67" s="1522"/>
      <c r="Q67" s="1522"/>
      <c r="R67" s="1522"/>
      <c r="S67" s="1522"/>
      <c r="T67" s="1522"/>
      <c r="U67" s="1522"/>
      <c r="V67" s="1522"/>
      <c r="W67" s="1522"/>
      <c r="X67" s="1522"/>
      <c r="Y67" s="1522"/>
      <c r="Z67" s="1522"/>
      <c r="AA67" s="1522"/>
      <c r="AB67" s="1522"/>
      <c r="AC67" s="1522"/>
      <c r="AD67" s="1522"/>
      <c r="AE67" s="1522"/>
      <c r="AF67" s="1522"/>
      <c r="AG67" s="1522"/>
      <c r="AH67" s="1522"/>
      <c r="AI67" s="1522"/>
      <c r="AJ67" s="1522"/>
      <c r="AK67" s="1523"/>
      <c r="AL67" s="430"/>
      <c r="AM67" s="430"/>
      <c r="AN67" s="430"/>
      <c r="AO67" s="430"/>
      <c r="AP67" s="430"/>
      <c r="AQ67" s="430"/>
      <c r="AR67" s="430"/>
      <c r="AS67" s="430"/>
      <c r="AT67" s="430"/>
      <c r="AU67" s="430"/>
      <c r="AV67" s="430"/>
      <c r="AW67" s="430"/>
      <c r="AX67" s="430"/>
      <c r="AY67" s="430"/>
    </row>
    <row r="68" spans="2:51" s="431" customFormat="1" ht="18.75" customHeight="1">
      <c r="B68" s="1536"/>
      <c r="C68" s="1537"/>
      <c r="D68" s="1537"/>
      <c r="E68" s="1537"/>
      <c r="F68" s="1538"/>
      <c r="G68" s="1524"/>
      <c r="H68" s="1525"/>
      <c r="I68" s="1525"/>
      <c r="J68" s="1525"/>
      <c r="K68" s="1525"/>
      <c r="L68" s="1525"/>
      <c r="M68" s="1525"/>
      <c r="N68" s="1525"/>
      <c r="O68" s="1525"/>
      <c r="P68" s="1525"/>
      <c r="Q68" s="1525"/>
      <c r="R68" s="1525"/>
      <c r="S68" s="1525"/>
      <c r="T68" s="1525"/>
      <c r="U68" s="1525"/>
      <c r="V68" s="1525"/>
      <c r="W68" s="1525"/>
      <c r="X68" s="1525"/>
      <c r="Y68" s="1525"/>
      <c r="Z68" s="1525"/>
      <c r="AA68" s="1525"/>
      <c r="AB68" s="1525"/>
      <c r="AC68" s="1525"/>
      <c r="AD68" s="1525"/>
      <c r="AE68" s="1525"/>
      <c r="AF68" s="1525"/>
      <c r="AG68" s="1525"/>
      <c r="AH68" s="1525"/>
      <c r="AI68" s="1525"/>
      <c r="AJ68" s="1525"/>
      <c r="AK68" s="1573"/>
      <c r="AL68" s="430"/>
      <c r="AM68" s="430"/>
      <c r="AN68" s="430"/>
      <c r="AO68" s="430"/>
      <c r="AP68" s="430"/>
      <c r="AQ68" s="430"/>
      <c r="AR68" s="430"/>
      <c r="AS68" s="430"/>
      <c r="AT68" s="430"/>
      <c r="AU68" s="430"/>
      <c r="AV68" s="430"/>
      <c r="AW68" s="430"/>
      <c r="AX68" s="430"/>
      <c r="AY68" s="430"/>
    </row>
    <row r="69" spans="2:51" s="431" customFormat="1" ht="15" customHeight="1">
      <c r="B69" s="464"/>
      <c r="C69" s="464"/>
      <c r="D69" s="464"/>
      <c r="E69" s="464"/>
      <c r="F69" s="464"/>
      <c r="G69" s="464"/>
      <c r="H69" s="464"/>
      <c r="I69" s="464"/>
      <c r="J69" s="464"/>
      <c r="K69" s="464"/>
      <c r="L69" s="464"/>
      <c r="M69" s="464"/>
      <c r="N69" s="464"/>
      <c r="O69" s="464"/>
      <c r="P69" s="464"/>
      <c r="Q69" s="464"/>
      <c r="R69" s="464"/>
      <c r="S69" s="464"/>
      <c r="T69" s="464"/>
      <c r="U69" s="464"/>
      <c r="V69" s="464"/>
      <c r="W69" s="464"/>
      <c r="X69" s="464"/>
      <c r="Y69" s="464"/>
      <c r="Z69" s="464"/>
      <c r="AA69" s="464"/>
      <c r="AB69" s="464"/>
      <c r="AC69" s="464"/>
      <c r="AD69" s="464"/>
      <c r="AE69" s="464"/>
      <c r="AF69" s="464"/>
      <c r="AG69" s="464"/>
      <c r="AH69" s="464"/>
      <c r="AI69" s="464"/>
      <c r="AJ69" s="464"/>
      <c r="AK69" s="430"/>
      <c r="AL69" s="430"/>
      <c r="AM69" s="430"/>
      <c r="AN69" s="430"/>
      <c r="AO69" s="430"/>
      <c r="AP69" s="430"/>
      <c r="AQ69" s="430"/>
      <c r="AR69" s="430"/>
      <c r="AS69" s="430"/>
      <c r="AT69" s="430"/>
      <c r="AU69" s="430"/>
      <c r="AV69" s="430"/>
      <c r="AW69" s="430"/>
      <c r="AX69" s="430"/>
      <c r="AY69" s="430"/>
    </row>
    <row r="70" spans="2:51" s="431" customFormat="1" ht="18.75" customHeight="1">
      <c r="B70" s="447" t="s">
        <v>541</v>
      </c>
      <c r="C70" s="430"/>
      <c r="D70" s="430"/>
      <c r="E70" s="430"/>
      <c r="F70" s="430"/>
      <c r="H70" s="430"/>
      <c r="I70" s="430"/>
      <c r="J70" s="430"/>
      <c r="K70" s="430"/>
      <c r="L70" s="430"/>
      <c r="M70" s="430"/>
      <c r="N70" s="430"/>
      <c r="O70" s="430"/>
      <c r="P70" s="430"/>
      <c r="Q70" s="430"/>
      <c r="R70" s="430"/>
      <c r="S70" s="430"/>
      <c r="T70" s="430"/>
      <c r="U70" s="430"/>
      <c r="V70" s="430"/>
      <c r="W70" s="430"/>
      <c r="X70" s="430"/>
      <c r="Y70" s="430"/>
      <c r="Z70" s="430"/>
      <c r="AA70" s="430"/>
      <c r="AB70" s="430"/>
      <c r="AC70" s="430"/>
      <c r="AD70" s="430"/>
      <c r="AE70" s="430"/>
      <c r="AF70" s="430"/>
      <c r="AG70" s="430"/>
      <c r="AH70" s="430"/>
      <c r="AI70" s="430"/>
      <c r="AJ70" s="430"/>
      <c r="AK70" s="430"/>
      <c r="AL70" s="430"/>
      <c r="AM70" s="430"/>
      <c r="AN70" s="430"/>
      <c r="AO70" s="430"/>
      <c r="AP70" s="430"/>
      <c r="AQ70" s="430"/>
      <c r="AR70" s="430"/>
      <c r="AS70" s="430"/>
      <c r="AT70" s="430"/>
      <c r="AU70" s="430"/>
      <c r="AV70" s="430"/>
      <c r="AW70" s="430"/>
      <c r="AX70" s="430"/>
      <c r="AY70" s="430"/>
    </row>
    <row r="71" spans="2:51" s="431" customFormat="1" ht="27" customHeight="1">
      <c r="B71" s="1529" t="s">
        <v>542</v>
      </c>
      <c r="C71" s="1529"/>
      <c r="D71" s="1529"/>
      <c r="E71" s="1529"/>
      <c r="F71" s="1529"/>
      <c r="G71" s="1529"/>
      <c r="H71" s="1529"/>
      <c r="I71" s="1529"/>
      <c r="J71" s="1529"/>
      <c r="K71" s="1529"/>
      <c r="L71" s="1529"/>
      <c r="M71" s="1529"/>
      <c r="N71" s="1529"/>
      <c r="O71" s="1529"/>
      <c r="P71" s="1529"/>
      <c r="Q71" s="1529"/>
      <c r="R71" s="1529"/>
      <c r="S71" s="1529"/>
      <c r="T71" s="1529"/>
      <c r="U71" s="1529"/>
      <c r="V71" s="1529"/>
      <c r="W71" s="1529"/>
      <c r="X71" s="1529"/>
      <c r="Y71" s="1529"/>
      <c r="Z71" s="1529"/>
      <c r="AA71" s="1529"/>
      <c r="AB71" s="1529"/>
      <c r="AC71" s="1529"/>
      <c r="AD71" s="1529"/>
      <c r="AE71" s="1529"/>
      <c r="AF71" s="1529"/>
      <c r="AG71" s="1529"/>
      <c r="AH71" s="1529"/>
      <c r="AI71" s="1529"/>
      <c r="AJ71" s="1529"/>
      <c r="AK71" s="430"/>
      <c r="AL71" s="430"/>
      <c r="AM71" s="430"/>
      <c r="AN71" s="430"/>
      <c r="AO71" s="430"/>
      <c r="AP71" s="430"/>
      <c r="AQ71" s="430"/>
      <c r="AR71" s="430"/>
      <c r="AS71" s="430"/>
      <c r="AT71" s="430"/>
      <c r="AU71" s="430"/>
      <c r="AV71" s="430"/>
      <c r="AW71" s="430"/>
      <c r="AX71" s="430"/>
      <c r="AY71" s="430"/>
    </row>
    <row r="72" spans="2:51" s="431" customFormat="1" ht="18.75" customHeight="1">
      <c r="B72" s="456" t="s">
        <v>543</v>
      </c>
      <c r="C72" s="430"/>
      <c r="D72" s="430"/>
      <c r="E72" s="430"/>
      <c r="F72" s="430"/>
      <c r="G72" s="430"/>
      <c r="H72" s="430"/>
      <c r="I72" s="430"/>
      <c r="J72" s="430" t="s">
        <v>544</v>
      </c>
      <c r="K72" s="430"/>
      <c r="L72" s="430"/>
      <c r="M72" s="430"/>
      <c r="N72" s="430"/>
      <c r="O72" s="430"/>
      <c r="P72" s="430"/>
      <c r="Q72" s="430" t="s">
        <v>545</v>
      </c>
      <c r="T72" s="430"/>
      <c r="U72" s="430"/>
      <c r="V72" s="430"/>
      <c r="W72" s="430"/>
      <c r="AB72" s="430"/>
      <c r="AE72" s="430"/>
      <c r="AF72" s="430"/>
      <c r="AG72" s="430"/>
      <c r="AH72" s="430"/>
      <c r="AI72" s="430"/>
      <c r="AJ72" s="430"/>
      <c r="AK72" s="430"/>
      <c r="AL72" s="430"/>
      <c r="AM72" s="430"/>
      <c r="AN72" s="430"/>
      <c r="AO72" s="430"/>
      <c r="AP72" s="430"/>
      <c r="AQ72" s="430"/>
      <c r="AR72" s="430"/>
      <c r="AS72" s="430"/>
      <c r="AT72" s="430"/>
      <c r="AU72" s="430"/>
      <c r="AV72" s="430"/>
      <c r="AW72" s="430"/>
      <c r="AX72" s="430"/>
      <c r="AY72" s="430"/>
    </row>
    <row r="73" spans="2:51" s="431" customFormat="1" ht="18.75" customHeight="1">
      <c r="B73" s="1505" t="s">
        <v>546</v>
      </c>
      <c r="C73" s="1505"/>
      <c r="D73" s="1505"/>
      <c r="E73" s="1505"/>
      <c r="F73" s="459"/>
      <c r="G73" s="439" t="s">
        <v>547</v>
      </c>
      <c r="H73" s="439"/>
      <c r="I73" s="439"/>
      <c r="J73" s="439" t="s">
        <v>548</v>
      </c>
      <c r="K73" s="450"/>
      <c r="L73" s="439"/>
      <c r="M73" s="439"/>
      <c r="N73" s="439" t="s">
        <v>549</v>
      </c>
      <c r="O73" s="439"/>
      <c r="P73" s="439"/>
      <c r="Q73" s="439"/>
      <c r="R73" s="439" t="s">
        <v>550</v>
      </c>
      <c r="S73" s="439"/>
      <c r="T73" s="439"/>
      <c r="U73" s="439"/>
      <c r="V73" s="439" t="s">
        <v>551</v>
      </c>
      <c r="W73" s="439"/>
      <c r="X73" s="461"/>
      <c r="Y73" s="1507"/>
      <c r="Z73" s="1507"/>
      <c r="AA73" s="1507"/>
      <c r="AB73" s="1507"/>
      <c r="AC73" s="1507"/>
      <c r="AD73" s="1507"/>
      <c r="AE73" s="1507"/>
      <c r="AF73" s="1507"/>
      <c r="AG73" s="1507"/>
      <c r="AH73" s="1507"/>
      <c r="AI73" s="1507"/>
      <c r="AJ73" s="1507"/>
      <c r="AK73" s="458" t="s">
        <v>469</v>
      </c>
      <c r="AL73" s="430"/>
      <c r="AM73" s="430"/>
      <c r="AN73" s="430"/>
      <c r="AO73" s="430"/>
      <c r="AP73" s="430"/>
      <c r="AQ73" s="430"/>
      <c r="AR73" s="430"/>
      <c r="AS73" s="430"/>
      <c r="AT73" s="430"/>
      <c r="AU73" s="430"/>
      <c r="AV73" s="430"/>
      <c r="AW73" s="430"/>
      <c r="AX73" s="430"/>
      <c r="AY73" s="430"/>
    </row>
    <row r="74" spans="2:51" s="431" customFormat="1" ht="18.75" customHeight="1">
      <c r="B74" s="1505" t="s">
        <v>552</v>
      </c>
      <c r="C74" s="1505"/>
      <c r="D74" s="1505"/>
      <c r="E74" s="1505"/>
      <c r="F74" s="459"/>
      <c r="G74" s="439" t="s">
        <v>553</v>
      </c>
      <c r="H74" s="439"/>
      <c r="I74" s="439"/>
      <c r="J74" s="439" t="s">
        <v>554</v>
      </c>
      <c r="K74" s="439"/>
      <c r="O74" s="439"/>
      <c r="P74" s="439" t="s">
        <v>555</v>
      </c>
      <c r="Q74" s="439"/>
      <c r="R74" s="439"/>
      <c r="S74" s="439" t="s">
        <v>551</v>
      </c>
      <c r="T74" s="439"/>
      <c r="U74" s="439"/>
      <c r="V74" s="439"/>
      <c r="W74" s="439"/>
      <c r="X74" s="439"/>
      <c r="Y74" s="439"/>
      <c r="Z74" s="439"/>
      <c r="AA74" s="439"/>
      <c r="AB74" s="439"/>
      <c r="AC74" s="439"/>
      <c r="AD74" s="439"/>
      <c r="AE74" s="439"/>
      <c r="AF74" s="439"/>
      <c r="AG74" s="439"/>
      <c r="AH74" s="439"/>
      <c r="AI74" s="439"/>
      <c r="AJ74" s="439"/>
      <c r="AK74" s="458" t="s">
        <v>469</v>
      </c>
      <c r="AL74" s="430"/>
      <c r="AM74" s="430"/>
      <c r="AN74" s="430"/>
      <c r="AO74" s="430"/>
      <c r="AP74" s="430"/>
      <c r="AQ74" s="430"/>
      <c r="AR74" s="430"/>
      <c r="AS74" s="430"/>
      <c r="AT74" s="430"/>
      <c r="AU74" s="430"/>
      <c r="AV74" s="430"/>
      <c r="AW74" s="430"/>
      <c r="AX74" s="430"/>
      <c r="AY74" s="430"/>
    </row>
    <row r="75" spans="2:51" s="431" customFormat="1" ht="18.75" customHeight="1">
      <c r="B75" s="1501" t="s">
        <v>556</v>
      </c>
      <c r="C75" s="1502"/>
      <c r="D75" s="1502"/>
      <c r="E75" s="1503"/>
      <c r="F75" s="1501" t="s">
        <v>91</v>
      </c>
      <c r="G75" s="1503"/>
      <c r="H75" s="1555"/>
      <c r="I75" s="1556"/>
      <c r="J75" s="1556"/>
      <c r="K75" s="1556"/>
      <c r="L75" s="1556"/>
      <c r="M75" s="1556"/>
      <c r="N75" s="1556"/>
      <c r="O75" s="1556"/>
      <c r="P75" s="1556"/>
      <c r="Q75" s="1557"/>
      <c r="R75" s="1495" t="s">
        <v>557</v>
      </c>
      <c r="S75" s="1497"/>
      <c r="T75" s="1555"/>
      <c r="U75" s="1556"/>
      <c r="V75" s="1556"/>
      <c r="W75" s="1557"/>
      <c r="X75" s="1495" t="s">
        <v>458</v>
      </c>
      <c r="Y75" s="1497"/>
      <c r="Z75" s="1579"/>
      <c r="AA75" s="1580"/>
      <c r="AB75" s="1580"/>
      <c r="AC75" s="1580"/>
      <c r="AD75" s="1580"/>
      <c r="AE75" s="1580"/>
      <c r="AF75" s="1580"/>
      <c r="AG75" s="1580"/>
      <c r="AH75" s="1580"/>
      <c r="AI75" s="1580"/>
      <c r="AJ75" s="1580"/>
      <c r="AK75" s="1581"/>
      <c r="AL75" s="430"/>
      <c r="AM75" s="430"/>
      <c r="AN75" s="430"/>
      <c r="AO75" s="430"/>
      <c r="AP75" s="430"/>
      <c r="AQ75" s="430"/>
      <c r="AR75" s="430"/>
      <c r="AS75" s="430"/>
      <c r="AT75" s="430"/>
      <c r="AU75" s="430"/>
      <c r="AV75" s="430"/>
      <c r="AW75" s="430"/>
      <c r="AX75" s="430"/>
      <c r="AY75" s="430"/>
    </row>
    <row r="76" spans="2:51" s="431" customFormat="1" ht="18.75" customHeight="1">
      <c r="B76" s="1530" t="s">
        <v>558</v>
      </c>
      <c r="C76" s="1531"/>
      <c r="D76" s="1531"/>
      <c r="E76" s="1531"/>
      <c r="F76" s="1531"/>
      <c r="G76" s="1531"/>
      <c r="H76" s="1571"/>
      <c r="I76" s="1572"/>
      <c r="J76" s="1572"/>
      <c r="K76" s="1572"/>
      <c r="L76" s="1572"/>
      <c r="M76" s="1572"/>
      <c r="N76" s="1572"/>
      <c r="O76" s="1572"/>
      <c r="P76" s="1572"/>
      <c r="Q76" s="1572"/>
      <c r="R76" s="1572"/>
      <c r="S76" s="1572"/>
      <c r="T76" s="1572"/>
      <c r="U76" s="1572"/>
      <c r="V76" s="1572"/>
      <c r="W76" s="1572"/>
      <c r="X76" s="1572"/>
      <c r="Y76" s="1572"/>
      <c r="Z76" s="1572"/>
      <c r="AA76" s="1572"/>
      <c r="AB76" s="1572"/>
      <c r="AC76" s="1572"/>
      <c r="AD76" s="1572"/>
      <c r="AE76" s="1572"/>
      <c r="AF76" s="1572"/>
      <c r="AG76" s="1572"/>
      <c r="AH76" s="1572"/>
      <c r="AI76" s="1572"/>
      <c r="AJ76" s="1572"/>
      <c r="AK76" s="1582"/>
      <c r="AL76" s="430"/>
      <c r="AM76" s="430"/>
      <c r="AN76" s="430"/>
      <c r="AO76" s="430"/>
      <c r="AP76" s="430"/>
      <c r="AQ76" s="430"/>
      <c r="AR76" s="430"/>
      <c r="AS76" s="430"/>
      <c r="AT76" s="430"/>
      <c r="AU76" s="430"/>
      <c r="AV76" s="430"/>
      <c r="AW76" s="430"/>
      <c r="AX76" s="430"/>
      <c r="AY76" s="430"/>
    </row>
    <row r="77" spans="2:51" s="431" customFormat="1" ht="18.75" customHeight="1">
      <c r="B77" s="1533"/>
      <c r="C77" s="1534"/>
      <c r="D77" s="1534"/>
      <c r="E77" s="1534"/>
      <c r="F77" s="1534"/>
      <c r="G77" s="1534"/>
      <c r="H77" s="1521"/>
      <c r="I77" s="1522"/>
      <c r="J77" s="1522"/>
      <c r="K77" s="1522"/>
      <c r="L77" s="1522"/>
      <c r="M77" s="1522"/>
      <c r="N77" s="1522"/>
      <c r="O77" s="1522"/>
      <c r="P77" s="1522"/>
      <c r="Q77" s="1522"/>
      <c r="R77" s="1522"/>
      <c r="S77" s="1522"/>
      <c r="T77" s="1522"/>
      <c r="U77" s="1522"/>
      <c r="V77" s="1522"/>
      <c r="W77" s="1522"/>
      <c r="X77" s="1522"/>
      <c r="Y77" s="1522"/>
      <c r="Z77" s="1522"/>
      <c r="AA77" s="1522"/>
      <c r="AB77" s="1522"/>
      <c r="AC77" s="1522"/>
      <c r="AD77" s="1522"/>
      <c r="AE77" s="1522"/>
      <c r="AF77" s="1522"/>
      <c r="AG77" s="1522"/>
      <c r="AH77" s="1522"/>
      <c r="AI77" s="1522"/>
      <c r="AJ77" s="1522"/>
      <c r="AK77" s="1523"/>
      <c r="AL77" s="430"/>
      <c r="AM77" s="430"/>
      <c r="AN77" s="430"/>
      <c r="AO77" s="430"/>
      <c r="AP77" s="430"/>
      <c r="AQ77" s="430"/>
      <c r="AR77" s="430"/>
      <c r="AS77" s="430"/>
      <c r="AT77" s="430"/>
      <c r="AU77" s="430"/>
      <c r="AV77" s="430"/>
      <c r="AW77" s="430"/>
      <c r="AX77" s="430"/>
      <c r="AY77" s="430"/>
    </row>
    <row r="78" spans="2:51" s="431" customFormat="1" ht="18.75" customHeight="1">
      <c r="B78" s="1536"/>
      <c r="C78" s="1537"/>
      <c r="D78" s="1537"/>
      <c r="E78" s="1537"/>
      <c r="F78" s="1537"/>
      <c r="G78" s="1537"/>
      <c r="H78" s="1524"/>
      <c r="I78" s="1525"/>
      <c r="J78" s="1525"/>
      <c r="K78" s="1525"/>
      <c r="L78" s="1525"/>
      <c r="M78" s="1525"/>
      <c r="N78" s="1525"/>
      <c r="O78" s="1525"/>
      <c r="P78" s="1525"/>
      <c r="Q78" s="1525"/>
      <c r="R78" s="1525"/>
      <c r="S78" s="1525"/>
      <c r="T78" s="1525"/>
      <c r="U78" s="1525"/>
      <c r="V78" s="1525"/>
      <c r="W78" s="1525"/>
      <c r="X78" s="1525"/>
      <c r="Y78" s="1525"/>
      <c r="Z78" s="1525"/>
      <c r="AA78" s="1525"/>
      <c r="AB78" s="1525"/>
      <c r="AC78" s="1525"/>
      <c r="AD78" s="1525"/>
      <c r="AE78" s="1525"/>
      <c r="AF78" s="1525"/>
      <c r="AG78" s="1525"/>
      <c r="AH78" s="1525"/>
      <c r="AI78" s="1525"/>
      <c r="AJ78" s="1525"/>
      <c r="AK78" s="1573"/>
      <c r="AL78" s="430"/>
      <c r="AM78" s="430"/>
      <c r="AN78" s="430"/>
      <c r="AO78" s="430"/>
      <c r="AP78" s="430"/>
      <c r="AQ78" s="430"/>
      <c r="AR78" s="430"/>
      <c r="AS78" s="430"/>
      <c r="AT78" s="430"/>
      <c r="AU78" s="430"/>
      <c r="AV78" s="430"/>
      <c r="AW78" s="430"/>
      <c r="AX78" s="430"/>
      <c r="AY78" s="430"/>
    </row>
    <row r="79" spans="2:51" s="431" customFormat="1" ht="14.25" customHeight="1">
      <c r="B79" s="464"/>
      <c r="C79" s="464"/>
      <c r="D79" s="464"/>
      <c r="E79" s="464"/>
      <c r="F79" s="464"/>
      <c r="G79" s="464"/>
      <c r="H79" s="464"/>
      <c r="I79" s="464"/>
      <c r="J79" s="464"/>
      <c r="K79" s="464"/>
      <c r="L79" s="464"/>
      <c r="M79" s="464"/>
      <c r="N79" s="464"/>
      <c r="O79" s="464"/>
      <c r="P79" s="464"/>
      <c r="Q79" s="464"/>
      <c r="R79" s="464"/>
      <c r="S79" s="464"/>
      <c r="T79" s="464"/>
      <c r="U79" s="464"/>
      <c r="V79" s="464"/>
      <c r="W79" s="464"/>
      <c r="X79" s="464"/>
      <c r="Y79" s="464"/>
      <c r="Z79" s="464"/>
      <c r="AA79" s="464"/>
      <c r="AB79" s="464"/>
      <c r="AC79" s="464"/>
      <c r="AD79" s="464"/>
      <c r="AE79" s="464"/>
      <c r="AF79" s="464"/>
      <c r="AG79" s="464"/>
      <c r="AH79" s="464"/>
      <c r="AI79" s="464"/>
      <c r="AJ79" s="464"/>
      <c r="AK79" s="430"/>
      <c r="AL79" s="430"/>
      <c r="AM79" s="430"/>
      <c r="AN79" s="430"/>
      <c r="AO79" s="430"/>
      <c r="AP79" s="430"/>
      <c r="AQ79" s="430"/>
      <c r="AR79" s="430"/>
      <c r="AS79" s="430"/>
      <c r="AT79" s="430"/>
      <c r="AU79" s="430"/>
      <c r="AV79" s="430"/>
      <c r="AW79" s="430"/>
      <c r="AX79" s="430"/>
      <c r="AY79" s="430"/>
    </row>
    <row r="80" spans="2:51" s="431" customFormat="1" ht="18.75" customHeight="1">
      <c r="B80" s="456" t="s">
        <v>559</v>
      </c>
      <c r="C80" s="430"/>
      <c r="D80" s="430"/>
      <c r="E80" s="430"/>
      <c r="F80" s="430"/>
      <c r="G80" s="430"/>
      <c r="H80" s="430"/>
      <c r="I80" s="430"/>
      <c r="J80" s="430" t="s">
        <v>544</v>
      </c>
      <c r="K80" s="430"/>
      <c r="L80" s="430"/>
      <c r="M80" s="430"/>
      <c r="N80" s="430"/>
      <c r="O80" s="430"/>
      <c r="P80" s="430"/>
      <c r="Q80" s="430" t="s">
        <v>489</v>
      </c>
      <c r="R80" s="430"/>
      <c r="T80" s="430"/>
      <c r="U80" s="430"/>
      <c r="V80" s="430"/>
      <c r="W80" s="430"/>
      <c r="X80" s="430"/>
      <c r="Y80" s="430"/>
      <c r="Z80" s="430"/>
      <c r="AK80" s="430"/>
      <c r="AL80" s="430"/>
      <c r="AM80" s="430"/>
      <c r="AN80" s="430"/>
      <c r="AO80" s="430"/>
      <c r="AP80" s="430"/>
      <c r="AQ80" s="430"/>
      <c r="AR80" s="430"/>
      <c r="AS80" s="430"/>
      <c r="AT80" s="430"/>
      <c r="AU80" s="430"/>
      <c r="AV80" s="430"/>
      <c r="AW80" s="430"/>
      <c r="AX80" s="430"/>
      <c r="AY80" s="430"/>
    </row>
    <row r="81" spans="2:51" s="431" customFormat="1" ht="18.75" customHeight="1">
      <c r="B81" s="1530" t="s">
        <v>560</v>
      </c>
      <c r="C81" s="1531"/>
      <c r="D81" s="1531"/>
      <c r="E81" s="459"/>
      <c r="F81" s="439" t="s">
        <v>456</v>
      </c>
      <c r="G81" s="450"/>
      <c r="H81" s="439"/>
      <c r="I81" s="439" t="s">
        <v>561</v>
      </c>
      <c r="J81" s="439"/>
      <c r="K81" s="439"/>
      <c r="L81" s="439"/>
      <c r="M81" s="439"/>
      <c r="N81" s="439"/>
      <c r="O81" s="439"/>
      <c r="P81" s="439"/>
      <c r="Q81" s="439"/>
      <c r="R81" s="439"/>
      <c r="S81" s="439" t="s">
        <v>562</v>
      </c>
      <c r="T81" s="439"/>
      <c r="U81" s="450"/>
      <c r="V81" s="439"/>
      <c r="W81" s="439"/>
      <c r="X81" s="439"/>
      <c r="Y81" s="439"/>
      <c r="Z81" s="439" t="s">
        <v>477</v>
      </c>
      <c r="AA81" s="439"/>
      <c r="AB81" s="439"/>
      <c r="AC81" s="439"/>
      <c r="AD81" s="439"/>
      <c r="AE81" s="439"/>
      <c r="AF81" s="439"/>
      <c r="AG81" s="439"/>
      <c r="AH81" s="439"/>
      <c r="AI81" s="439"/>
      <c r="AJ81" s="439"/>
      <c r="AK81" s="458"/>
      <c r="AL81" s="430"/>
      <c r="AM81" s="430"/>
      <c r="AN81" s="430"/>
      <c r="AO81" s="430"/>
      <c r="AP81" s="430"/>
      <c r="AQ81" s="430"/>
      <c r="AR81" s="430"/>
      <c r="AS81" s="430"/>
      <c r="AT81" s="430"/>
      <c r="AU81" s="430"/>
      <c r="AV81" s="430"/>
      <c r="AW81" s="430"/>
      <c r="AX81" s="430"/>
    </row>
    <row r="82" spans="2:51" s="431" customFormat="1" ht="18.75" customHeight="1">
      <c r="B82" s="1533"/>
      <c r="C82" s="1534"/>
      <c r="D82" s="1534"/>
      <c r="E82" s="1501" t="s">
        <v>563</v>
      </c>
      <c r="F82" s="1502"/>
      <c r="G82" s="1503"/>
      <c r="H82" s="1578"/>
      <c r="I82" s="1578"/>
      <c r="J82" s="1578"/>
      <c r="K82" s="1578"/>
      <c r="L82" s="1578"/>
      <c r="M82" s="1578"/>
      <c r="N82" s="1578"/>
      <c r="O82" s="1578"/>
      <c r="P82" s="1578"/>
      <c r="Q82" s="1501" t="s">
        <v>564</v>
      </c>
      <c r="R82" s="1502"/>
      <c r="S82" s="1503"/>
      <c r="T82" s="1506"/>
      <c r="U82" s="1507"/>
      <c r="V82" s="1507"/>
      <c r="W82" s="1508"/>
      <c r="X82" s="1501" t="s">
        <v>565</v>
      </c>
      <c r="Y82" s="1502"/>
      <c r="Z82" s="1502"/>
      <c r="AA82" s="1503"/>
      <c r="AB82" s="1506"/>
      <c r="AC82" s="1507"/>
      <c r="AD82" s="1507"/>
      <c r="AE82" s="1507"/>
      <c r="AF82" s="1507"/>
      <c r="AG82" s="1507"/>
      <c r="AH82" s="1507"/>
      <c r="AI82" s="1507"/>
      <c r="AJ82" s="1507"/>
      <c r="AK82" s="1508"/>
      <c r="AL82" s="430"/>
      <c r="AN82" s="430"/>
      <c r="AO82" s="430"/>
      <c r="AP82" s="430"/>
      <c r="AQ82" s="430"/>
      <c r="AR82" s="430"/>
      <c r="AS82" s="430"/>
      <c r="AT82" s="430"/>
      <c r="AU82" s="430"/>
      <c r="AV82" s="430"/>
      <c r="AW82" s="430"/>
    </row>
    <row r="83" spans="2:51" s="431" customFormat="1" ht="18.75" customHeight="1">
      <c r="B83" s="1533"/>
      <c r="C83" s="1534"/>
      <c r="D83" s="1534"/>
      <c r="E83" s="1501" t="s">
        <v>563</v>
      </c>
      <c r="F83" s="1502"/>
      <c r="G83" s="1503"/>
      <c r="H83" s="1578"/>
      <c r="I83" s="1578"/>
      <c r="J83" s="1578"/>
      <c r="K83" s="1578"/>
      <c r="L83" s="1578"/>
      <c r="M83" s="1578"/>
      <c r="N83" s="1578"/>
      <c r="O83" s="1578"/>
      <c r="P83" s="1578"/>
      <c r="Q83" s="1501" t="s">
        <v>564</v>
      </c>
      <c r="R83" s="1502"/>
      <c r="S83" s="1503"/>
      <c r="T83" s="1506"/>
      <c r="U83" s="1507"/>
      <c r="V83" s="1507"/>
      <c r="W83" s="1508"/>
      <c r="X83" s="1501" t="s">
        <v>565</v>
      </c>
      <c r="Y83" s="1502"/>
      <c r="Z83" s="1502"/>
      <c r="AA83" s="1503"/>
      <c r="AB83" s="1506"/>
      <c r="AC83" s="1507"/>
      <c r="AD83" s="1507"/>
      <c r="AE83" s="1507"/>
      <c r="AF83" s="1507"/>
      <c r="AG83" s="1507"/>
      <c r="AH83" s="1507"/>
      <c r="AI83" s="1507"/>
      <c r="AJ83" s="1507"/>
      <c r="AK83" s="1508"/>
      <c r="AL83" s="430"/>
      <c r="AN83" s="430"/>
      <c r="AO83" s="430"/>
      <c r="AP83" s="430"/>
      <c r="AQ83" s="430"/>
      <c r="AR83" s="430"/>
      <c r="AS83" s="430"/>
      <c r="AT83" s="430"/>
      <c r="AU83" s="430"/>
      <c r="AV83" s="430"/>
      <c r="AW83" s="430"/>
    </row>
    <row r="84" spans="2:51" s="431" customFormat="1" ht="18.75" customHeight="1">
      <c r="B84" s="1533"/>
      <c r="C84" s="1534"/>
      <c r="D84" s="1534"/>
      <c r="E84" s="1501" t="s">
        <v>563</v>
      </c>
      <c r="F84" s="1502"/>
      <c r="G84" s="1503"/>
      <c r="H84" s="1578"/>
      <c r="I84" s="1578"/>
      <c r="J84" s="1578"/>
      <c r="K84" s="1578"/>
      <c r="L84" s="1578"/>
      <c r="M84" s="1578"/>
      <c r="N84" s="1578"/>
      <c r="O84" s="1578"/>
      <c r="P84" s="1578"/>
      <c r="Q84" s="1501" t="s">
        <v>564</v>
      </c>
      <c r="R84" s="1502"/>
      <c r="S84" s="1503"/>
      <c r="T84" s="1506"/>
      <c r="U84" s="1507"/>
      <c r="V84" s="1507"/>
      <c r="W84" s="1508"/>
      <c r="X84" s="1501" t="s">
        <v>565</v>
      </c>
      <c r="Y84" s="1502"/>
      <c r="Z84" s="1502"/>
      <c r="AA84" s="1503"/>
      <c r="AB84" s="1506"/>
      <c r="AC84" s="1507"/>
      <c r="AD84" s="1507"/>
      <c r="AE84" s="1507"/>
      <c r="AF84" s="1507"/>
      <c r="AG84" s="1507"/>
      <c r="AH84" s="1507"/>
      <c r="AI84" s="1507"/>
      <c r="AJ84" s="1507"/>
      <c r="AK84" s="1508"/>
      <c r="AL84" s="430"/>
      <c r="AN84" s="430"/>
      <c r="AO84" s="430"/>
      <c r="AP84" s="430"/>
      <c r="AQ84" s="430"/>
      <c r="AR84" s="430"/>
      <c r="AS84" s="430"/>
      <c r="AT84" s="430"/>
      <c r="AU84" s="430"/>
      <c r="AV84" s="430"/>
      <c r="AW84" s="430"/>
    </row>
    <row r="85" spans="2:51" s="431" customFormat="1" ht="18.75" customHeight="1">
      <c r="B85" s="1536"/>
      <c r="C85" s="1537"/>
      <c r="D85" s="1537"/>
      <c r="E85" s="1501" t="s">
        <v>563</v>
      </c>
      <c r="F85" s="1502"/>
      <c r="G85" s="1503"/>
      <c r="H85" s="1578"/>
      <c r="I85" s="1578"/>
      <c r="J85" s="1578"/>
      <c r="K85" s="1578"/>
      <c r="L85" s="1578"/>
      <c r="M85" s="1578"/>
      <c r="N85" s="1578"/>
      <c r="O85" s="1578"/>
      <c r="P85" s="1578"/>
      <c r="Q85" s="1501" t="s">
        <v>564</v>
      </c>
      <c r="R85" s="1502"/>
      <c r="S85" s="1503"/>
      <c r="T85" s="1506"/>
      <c r="U85" s="1507"/>
      <c r="V85" s="1507"/>
      <c r="W85" s="1508"/>
      <c r="X85" s="1501" t="s">
        <v>565</v>
      </c>
      <c r="Y85" s="1502"/>
      <c r="Z85" s="1502"/>
      <c r="AA85" s="1503"/>
      <c r="AB85" s="1506"/>
      <c r="AC85" s="1507"/>
      <c r="AD85" s="1507"/>
      <c r="AE85" s="1507"/>
      <c r="AF85" s="1507"/>
      <c r="AG85" s="1507"/>
      <c r="AH85" s="1507"/>
      <c r="AI85" s="1507"/>
      <c r="AJ85" s="1507"/>
      <c r="AK85" s="1508"/>
      <c r="AL85" s="430"/>
      <c r="AN85" s="430"/>
      <c r="AO85" s="430"/>
      <c r="AP85" s="430"/>
      <c r="AQ85" s="430"/>
      <c r="AR85" s="430"/>
      <c r="AS85" s="430"/>
      <c r="AT85" s="430"/>
      <c r="AU85" s="430"/>
      <c r="AV85" s="430"/>
      <c r="AW85" s="430"/>
    </row>
    <row r="86" spans="2:51" s="431" customFormat="1" ht="18.75" customHeight="1">
      <c r="B86" s="1530" t="s">
        <v>566</v>
      </c>
      <c r="C86" s="1531"/>
      <c r="D86" s="1531"/>
      <c r="E86" s="1531"/>
      <c r="F86" s="1531"/>
      <c r="G86" s="1531"/>
      <c r="H86" s="1583"/>
      <c r="I86" s="1584"/>
      <c r="J86" s="1584"/>
      <c r="K86" s="1584"/>
      <c r="L86" s="1584"/>
      <c r="M86" s="1584"/>
      <c r="N86" s="1584"/>
      <c r="O86" s="1584"/>
      <c r="P86" s="1584"/>
      <c r="Q86" s="1584"/>
      <c r="R86" s="1584"/>
      <c r="S86" s="1584"/>
      <c r="T86" s="1584"/>
      <c r="U86" s="1584"/>
      <c r="V86" s="1584"/>
      <c r="W86" s="1584"/>
      <c r="X86" s="1584"/>
      <c r="Y86" s="1584"/>
      <c r="Z86" s="1584"/>
      <c r="AA86" s="1584"/>
      <c r="AB86" s="1584"/>
      <c r="AC86" s="1584"/>
      <c r="AD86" s="1584"/>
      <c r="AE86" s="1584"/>
      <c r="AF86" s="1584"/>
      <c r="AG86" s="1584"/>
      <c r="AH86" s="1584"/>
      <c r="AI86" s="1584"/>
      <c r="AJ86" s="1584"/>
      <c r="AK86" s="1585"/>
      <c r="AL86" s="430"/>
      <c r="AM86" s="430"/>
      <c r="AN86" s="430"/>
      <c r="AO86" s="430"/>
      <c r="AP86" s="430"/>
      <c r="AQ86" s="430"/>
      <c r="AR86" s="430"/>
      <c r="AS86" s="430"/>
      <c r="AT86" s="430"/>
      <c r="AU86" s="430"/>
      <c r="AV86" s="430"/>
      <c r="AW86" s="430"/>
      <c r="AX86" s="430"/>
      <c r="AY86" s="430"/>
    </row>
    <row r="87" spans="2:51" s="431" customFormat="1" ht="18.75" customHeight="1">
      <c r="B87" s="1536"/>
      <c r="C87" s="1537"/>
      <c r="D87" s="1537"/>
      <c r="E87" s="1537"/>
      <c r="F87" s="1537"/>
      <c r="G87" s="1537"/>
      <c r="H87" s="1586"/>
      <c r="I87" s="1587"/>
      <c r="J87" s="1587"/>
      <c r="K87" s="1587"/>
      <c r="L87" s="1587"/>
      <c r="M87" s="1587"/>
      <c r="N87" s="1587"/>
      <c r="O87" s="1587"/>
      <c r="P87" s="1587"/>
      <c r="Q87" s="1587"/>
      <c r="R87" s="1587"/>
      <c r="S87" s="1587"/>
      <c r="T87" s="1587"/>
      <c r="U87" s="1587"/>
      <c r="V87" s="1587"/>
      <c r="W87" s="1587"/>
      <c r="X87" s="1587"/>
      <c r="Y87" s="1587"/>
      <c r="Z87" s="1587"/>
      <c r="AA87" s="1587"/>
      <c r="AB87" s="1587"/>
      <c r="AC87" s="1587"/>
      <c r="AD87" s="1587"/>
      <c r="AE87" s="1587"/>
      <c r="AF87" s="1587"/>
      <c r="AG87" s="1587"/>
      <c r="AH87" s="1587"/>
      <c r="AI87" s="1587"/>
      <c r="AJ87" s="1587"/>
      <c r="AK87" s="1588"/>
      <c r="AL87" s="430"/>
      <c r="AM87" s="430"/>
      <c r="AN87" s="430"/>
      <c r="AO87" s="430"/>
      <c r="AP87" s="430"/>
      <c r="AQ87" s="430"/>
      <c r="AR87" s="430"/>
      <c r="AS87" s="430"/>
      <c r="AT87" s="430"/>
      <c r="AU87" s="430"/>
      <c r="AV87" s="430"/>
      <c r="AW87" s="430"/>
      <c r="AX87" s="430"/>
      <c r="AY87" s="430"/>
    </row>
    <row r="88" spans="2:51" s="431" customFormat="1" ht="18.75" customHeight="1">
      <c r="B88" s="1530" t="s">
        <v>567</v>
      </c>
      <c r="C88" s="1531"/>
      <c r="D88" s="1531"/>
      <c r="E88" s="1531"/>
      <c r="F88" s="1531"/>
      <c r="G88" s="1531"/>
      <c r="H88" s="1583"/>
      <c r="I88" s="1584"/>
      <c r="J88" s="1584"/>
      <c r="K88" s="1584"/>
      <c r="L88" s="1584"/>
      <c r="M88" s="1584"/>
      <c r="N88" s="1584"/>
      <c r="O88" s="1584"/>
      <c r="P88" s="1584"/>
      <c r="Q88" s="1584"/>
      <c r="R88" s="1584"/>
      <c r="S88" s="1584"/>
      <c r="T88" s="1584"/>
      <c r="U88" s="1584"/>
      <c r="V88" s="1584"/>
      <c r="W88" s="1584"/>
      <c r="X88" s="1584"/>
      <c r="Y88" s="1584"/>
      <c r="Z88" s="1584"/>
      <c r="AA88" s="1584"/>
      <c r="AB88" s="1584"/>
      <c r="AC88" s="1584"/>
      <c r="AD88" s="1584"/>
      <c r="AE88" s="1584"/>
      <c r="AF88" s="1584"/>
      <c r="AG88" s="1584"/>
      <c r="AH88" s="1584"/>
      <c r="AI88" s="1584"/>
      <c r="AJ88" s="1584"/>
      <c r="AK88" s="1585"/>
      <c r="AL88" s="430"/>
      <c r="AM88" s="430"/>
      <c r="AN88" s="430"/>
      <c r="AO88" s="430"/>
      <c r="AP88" s="430"/>
      <c r="AQ88" s="430"/>
      <c r="AR88" s="430"/>
      <c r="AS88" s="430"/>
      <c r="AT88" s="430"/>
      <c r="AU88" s="430"/>
      <c r="AV88" s="430"/>
      <c r="AW88" s="430"/>
      <c r="AX88" s="430"/>
      <c r="AY88" s="430"/>
    </row>
    <row r="89" spans="2:51" s="431" customFormat="1" ht="18.75" customHeight="1">
      <c r="B89" s="1536"/>
      <c r="C89" s="1537"/>
      <c r="D89" s="1537"/>
      <c r="E89" s="1537"/>
      <c r="F89" s="1537"/>
      <c r="G89" s="1537"/>
      <c r="H89" s="1586"/>
      <c r="I89" s="1587"/>
      <c r="J89" s="1587"/>
      <c r="K89" s="1587"/>
      <c r="L89" s="1587"/>
      <c r="M89" s="1587"/>
      <c r="N89" s="1587"/>
      <c r="O89" s="1587"/>
      <c r="P89" s="1587"/>
      <c r="Q89" s="1587"/>
      <c r="R89" s="1587"/>
      <c r="S89" s="1587"/>
      <c r="T89" s="1587"/>
      <c r="U89" s="1587"/>
      <c r="V89" s="1587"/>
      <c r="W89" s="1587"/>
      <c r="X89" s="1587"/>
      <c r="Y89" s="1587"/>
      <c r="Z89" s="1587"/>
      <c r="AA89" s="1587"/>
      <c r="AB89" s="1587"/>
      <c r="AC89" s="1587"/>
      <c r="AD89" s="1587"/>
      <c r="AE89" s="1587"/>
      <c r="AF89" s="1587"/>
      <c r="AG89" s="1587"/>
      <c r="AH89" s="1587"/>
      <c r="AI89" s="1587"/>
      <c r="AJ89" s="1587"/>
      <c r="AK89" s="1588"/>
      <c r="AL89" s="430"/>
      <c r="AM89" s="430"/>
      <c r="AN89" s="430"/>
      <c r="AO89" s="430"/>
      <c r="AP89" s="430"/>
      <c r="AQ89" s="430"/>
      <c r="AR89" s="430"/>
      <c r="AS89" s="430"/>
      <c r="AT89" s="430"/>
      <c r="AU89" s="430"/>
      <c r="AV89" s="430"/>
      <c r="AW89" s="430"/>
      <c r="AX89" s="430"/>
      <c r="AY89" s="430"/>
    </row>
    <row r="90" spans="2:51" s="431" customFormat="1" ht="15.75" customHeight="1">
      <c r="B90" s="430"/>
      <c r="C90" s="430"/>
      <c r="D90" s="430"/>
      <c r="E90" s="430"/>
      <c r="F90" s="430"/>
      <c r="G90" s="430"/>
      <c r="H90" s="430"/>
      <c r="I90" s="430"/>
      <c r="J90" s="430"/>
      <c r="K90" s="430"/>
      <c r="L90" s="430"/>
      <c r="M90" s="430"/>
      <c r="N90" s="430"/>
      <c r="O90" s="430"/>
      <c r="P90" s="430"/>
      <c r="Q90" s="430"/>
      <c r="R90" s="430"/>
      <c r="S90" s="430"/>
      <c r="T90" s="430"/>
      <c r="U90" s="430"/>
      <c r="V90" s="430"/>
      <c r="W90" s="430"/>
      <c r="X90" s="430"/>
      <c r="Y90" s="430"/>
      <c r="Z90" s="430"/>
      <c r="AA90" s="430"/>
      <c r="AB90" s="430"/>
      <c r="AC90" s="430"/>
      <c r="AD90" s="430"/>
      <c r="AE90" s="430"/>
      <c r="AF90" s="430"/>
      <c r="AG90" s="430"/>
      <c r="AH90" s="430"/>
      <c r="AI90" s="430"/>
      <c r="AJ90" s="430"/>
      <c r="AK90" s="430"/>
      <c r="AL90" s="430"/>
      <c r="AM90" s="430"/>
      <c r="AN90" s="430"/>
      <c r="AO90" s="430"/>
      <c r="AP90" s="430"/>
      <c r="AQ90" s="430"/>
      <c r="AR90" s="430"/>
      <c r="AS90" s="430"/>
      <c r="AT90" s="430"/>
      <c r="AU90" s="430"/>
      <c r="AV90" s="430"/>
      <c r="AW90" s="430"/>
      <c r="AX90" s="430"/>
      <c r="AY90" s="430"/>
    </row>
    <row r="91" spans="2:51" s="431" customFormat="1" ht="18.75" customHeight="1">
      <c r="B91" s="456" t="s">
        <v>568</v>
      </c>
      <c r="C91" s="430"/>
      <c r="D91" s="430"/>
      <c r="E91" s="430"/>
      <c r="F91" s="430"/>
      <c r="G91" s="430"/>
      <c r="H91" s="430"/>
      <c r="I91" s="430"/>
      <c r="J91" s="430" t="s">
        <v>544</v>
      </c>
      <c r="K91" s="430"/>
      <c r="L91" s="430"/>
      <c r="M91" s="430"/>
      <c r="N91" s="430"/>
      <c r="O91" s="430"/>
      <c r="P91" s="430"/>
      <c r="Q91" s="430" t="s">
        <v>489</v>
      </c>
      <c r="R91" s="430"/>
      <c r="T91" s="430"/>
      <c r="U91" s="430"/>
      <c r="V91" s="430"/>
      <c r="W91" s="430"/>
      <c r="X91" s="430"/>
      <c r="Y91" s="430"/>
      <c r="Z91" s="430"/>
      <c r="AA91" s="430"/>
      <c r="AB91" s="430"/>
      <c r="AC91" s="430"/>
      <c r="AD91" s="430"/>
      <c r="AE91" s="430"/>
      <c r="AF91" s="430"/>
      <c r="AG91" s="430"/>
      <c r="AH91" s="430"/>
      <c r="AI91" s="430"/>
      <c r="AJ91" s="430"/>
      <c r="AK91" s="430"/>
      <c r="AL91" s="430"/>
      <c r="AM91" s="456"/>
      <c r="AN91" s="430"/>
      <c r="AO91" s="430"/>
      <c r="AP91" s="430"/>
      <c r="AQ91" s="430"/>
      <c r="AR91" s="430"/>
      <c r="AS91" s="456"/>
      <c r="AT91" s="430"/>
      <c r="AU91" s="430"/>
      <c r="AV91" s="430"/>
      <c r="AW91" s="430"/>
      <c r="AX91" s="430"/>
      <c r="AY91" s="430"/>
    </row>
    <row r="92" spans="2:51" s="431" customFormat="1" ht="18.75" customHeight="1">
      <c r="B92" s="1501" t="s">
        <v>569</v>
      </c>
      <c r="C92" s="1502"/>
      <c r="D92" s="1502"/>
      <c r="E92" s="1502"/>
      <c r="F92" s="1502"/>
      <c r="G92" s="1502"/>
      <c r="H92" s="1502"/>
      <c r="I92" s="1502"/>
      <c r="J92" s="1502"/>
      <c r="K92" s="1503"/>
      <c r="L92" s="459"/>
      <c r="M92" s="457" t="s">
        <v>456</v>
      </c>
      <c r="N92" s="457"/>
      <c r="O92" s="439"/>
      <c r="P92" s="457" t="s">
        <v>455</v>
      </c>
      <c r="Q92" s="457"/>
      <c r="R92" s="450"/>
      <c r="S92" s="439"/>
      <c r="T92" s="439"/>
      <c r="U92" s="439"/>
      <c r="V92" s="439"/>
      <c r="W92" s="439"/>
      <c r="X92" s="439"/>
      <c r="Y92" s="439"/>
      <c r="Z92" s="439"/>
      <c r="AA92" s="439"/>
      <c r="AB92" s="439"/>
      <c r="AC92" s="439"/>
      <c r="AD92" s="439"/>
      <c r="AE92" s="439"/>
      <c r="AF92" s="439"/>
      <c r="AG92" s="439"/>
      <c r="AH92" s="439"/>
      <c r="AI92" s="439"/>
      <c r="AJ92" s="439"/>
      <c r="AK92" s="458"/>
      <c r="AL92" s="430"/>
      <c r="AM92" s="430"/>
      <c r="AN92" s="430"/>
      <c r="AO92" s="430"/>
      <c r="AP92" s="430"/>
      <c r="AQ92" s="430"/>
      <c r="AR92" s="430"/>
      <c r="AS92" s="430"/>
      <c r="AT92" s="430"/>
      <c r="AU92" s="430"/>
      <c r="AV92" s="430"/>
      <c r="AW92" s="430"/>
      <c r="AX92" s="430"/>
      <c r="AY92" s="430"/>
    </row>
    <row r="93" spans="2:51" s="431" customFormat="1" ht="18.75" customHeight="1">
      <c r="B93" s="1501" t="s">
        <v>570</v>
      </c>
      <c r="C93" s="1502"/>
      <c r="D93" s="1503"/>
      <c r="E93" s="1506"/>
      <c r="F93" s="1507"/>
      <c r="G93" s="1507"/>
      <c r="H93" s="1507"/>
      <c r="I93" s="1507"/>
      <c r="J93" s="1507"/>
      <c r="K93" s="1507"/>
      <c r="L93" s="1508"/>
      <c r="M93" s="1501" t="s">
        <v>571</v>
      </c>
      <c r="N93" s="1503"/>
      <c r="O93" s="1506"/>
      <c r="P93" s="1507"/>
      <c r="Q93" s="1507"/>
      <c r="R93" s="1508"/>
      <c r="S93" s="1501" t="s">
        <v>458</v>
      </c>
      <c r="T93" s="1503"/>
      <c r="U93" s="1574"/>
      <c r="V93" s="1520"/>
      <c r="W93" s="1520"/>
      <c r="X93" s="1520"/>
      <c r="Y93" s="1575"/>
      <c r="Z93" s="1501" t="s">
        <v>572</v>
      </c>
      <c r="AA93" s="1502"/>
      <c r="AB93" s="1502"/>
      <c r="AC93" s="1506"/>
      <c r="AD93" s="1507"/>
      <c r="AE93" s="439" t="s">
        <v>573</v>
      </c>
      <c r="AF93" s="439"/>
      <c r="AG93" s="439"/>
      <c r="AH93" s="450" t="s">
        <v>574</v>
      </c>
      <c r="AI93" s="439"/>
      <c r="AJ93" s="450" t="s">
        <v>575</v>
      </c>
      <c r="AK93" s="458"/>
      <c r="AL93" s="430"/>
      <c r="AN93" s="430"/>
      <c r="AO93" s="430"/>
      <c r="AP93" s="430"/>
      <c r="AQ93" s="430"/>
      <c r="AR93" s="430"/>
      <c r="AS93" s="430"/>
      <c r="AT93" s="430"/>
      <c r="AU93" s="430"/>
      <c r="AV93" s="430"/>
      <c r="AW93" s="430"/>
      <c r="AX93" s="430"/>
      <c r="AY93" s="430"/>
    </row>
    <row r="94" spans="2:51" s="431" customFormat="1" ht="18.75" customHeight="1">
      <c r="B94" s="1501" t="s">
        <v>570</v>
      </c>
      <c r="C94" s="1502"/>
      <c r="D94" s="1503"/>
      <c r="E94" s="1506"/>
      <c r="F94" s="1507"/>
      <c r="G94" s="1507"/>
      <c r="H94" s="1507"/>
      <c r="I94" s="1507"/>
      <c r="J94" s="1507"/>
      <c r="K94" s="1507"/>
      <c r="L94" s="1508"/>
      <c r="M94" s="1501" t="s">
        <v>571</v>
      </c>
      <c r="N94" s="1503"/>
      <c r="O94" s="1506"/>
      <c r="P94" s="1507"/>
      <c r="Q94" s="1507"/>
      <c r="R94" s="1508"/>
      <c r="S94" s="1501" t="s">
        <v>458</v>
      </c>
      <c r="T94" s="1503"/>
      <c r="U94" s="1574"/>
      <c r="V94" s="1520"/>
      <c r="W94" s="1520"/>
      <c r="X94" s="1520"/>
      <c r="Y94" s="1575"/>
      <c r="Z94" s="1501" t="s">
        <v>572</v>
      </c>
      <c r="AA94" s="1502"/>
      <c r="AB94" s="1502"/>
      <c r="AC94" s="1506"/>
      <c r="AD94" s="1507"/>
      <c r="AE94" s="439" t="s">
        <v>573</v>
      </c>
      <c r="AF94" s="450"/>
      <c r="AG94" s="439"/>
      <c r="AH94" s="450" t="s">
        <v>574</v>
      </c>
      <c r="AI94" s="439"/>
      <c r="AJ94" s="450" t="s">
        <v>575</v>
      </c>
      <c r="AK94" s="458"/>
      <c r="AL94" s="430"/>
      <c r="AM94" s="430"/>
      <c r="AN94" s="430"/>
      <c r="AO94" s="430"/>
      <c r="AP94" s="430"/>
      <c r="AQ94" s="430"/>
      <c r="AR94" s="430"/>
      <c r="AS94" s="430"/>
      <c r="AT94" s="430"/>
      <c r="AU94" s="430"/>
      <c r="AV94" s="430"/>
      <c r="AW94" s="430"/>
      <c r="AX94" s="430"/>
      <c r="AY94" s="430"/>
    </row>
    <row r="95" spans="2:51" s="431" customFormat="1" ht="18.75" customHeight="1">
      <c r="B95" s="1501" t="s">
        <v>570</v>
      </c>
      <c r="C95" s="1502"/>
      <c r="D95" s="1503"/>
      <c r="E95" s="1506"/>
      <c r="F95" s="1507"/>
      <c r="G95" s="1507"/>
      <c r="H95" s="1507"/>
      <c r="I95" s="1507"/>
      <c r="J95" s="1507"/>
      <c r="K95" s="1507"/>
      <c r="L95" s="1508"/>
      <c r="M95" s="1501" t="s">
        <v>571</v>
      </c>
      <c r="N95" s="1503"/>
      <c r="O95" s="1506"/>
      <c r="P95" s="1507"/>
      <c r="Q95" s="1507"/>
      <c r="R95" s="1508"/>
      <c r="S95" s="1501" t="s">
        <v>458</v>
      </c>
      <c r="T95" s="1503"/>
      <c r="U95" s="1574"/>
      <c r="V95" s="1520"/>
      <c r="W95" s="1520"/>
      <c r="X95" s="1520"/>
      <c r="Y95" s="1575"/>
      <c r="Z95" s="1501" t="s">
        <v>572</v>
      </c>
      <c r="AA95" s="1502"/>
      <c r="AB95" s="1502"/>
      <c r="AC95" s="1506"/>
      <c r="AD95" s="1507"/>
      <c r="AE95" s="439" t="s">
        <v>573</v>
      </c>
      <c r="AF95" s="450"/>
      <c r="AG95" s="439"/>
      <c r="AH95" s="450" t="s">
        <v>574</v>
      </c>
      <c r="AI95" s="439"/>
      <c r="AJ95" s="450" t="s">
        <v>575</v>
      </c>
      <c r="AK95" s="458"/>
      <c r="AL95" s="430"/>
      <c r="AM95" s="430"/>
      <c r="AN95" s="430"/>
      <c r="AO95" s="430"/>
      <c r="AP95" s="430"/>
      <c r="AQ95" s="430"/>
      <c r="AR95" s="430"/>
      <c r="AS95" s="430"/>
      <c r="AT95" s="430"/>
      <c r="AU95" s="430"/>
      <c r="AV95" s="430"/>
      <c r="AW95" s="430"/>
      <c r="AX95" s="430"/>
      <c r="AY95" s="430"/>
    </row>
    <row r="96" spans="2:51" s="431" customFormat="1" ht="18.75" customHeight="1">
      <c r="B96" s="1495" t="s">
        <v>576</v>
      </c>
      <c r="C96" s="1496"/>
      <c r="D96" s="1497"/>
      <c r="E96" s="465" t="s">
        <v>577</v>
      </c>
      <c r="F96" s="465"/>
      <c r="G96" s="465"/>
      <c r="H96" s="459"/>
      <c r="I96" s="457" t="s">
        <v>456</v>
      </c>
      <c r="J96" s="457"/>
      <c r="K96" s="443"/>
      <c r="L96" s="466" t="s">
        <v>455</v>
      </c>
      <c r="M96" s="443"/>
      <c r="N96" s="1495" t="s">
        <v>578</v>
      </c>
      <c r="O96" s="1496"/>
      <c r="P96" s="1497"/>
      <c r="Q96" s="442"/>
      <c r="R96" s="443" t="s">
        <v>579</v>
      </c>
      <c r="S96" s="443"/>
      <c r="T96" s="443"/>
      <c r="U96" s="466" t="s">
        <v>580</v>
      </c>
      <c r="V96" s="443"/>
      <c r="W96" s="443"/>
      <c r="X96" s="466" t="s">
        <v>551</v>
      </c>
      <c r="Y96" s="443"/>
      <c r="Z96" s="1507"/>
      <c r="AA96" s="1507"/>
      <c r="AB96" s="1507"/>
      <c r="AC96" s="1507"/>
      <c r="AD96" s="1507"/>
      <c r="AE96" s="1507"/>
      <c r="AF96" s="1507"/>
      <c r="AG96" s="1507"/>
      <c r="AH96" s="1507"/>
      <c r="AI96" s="1507"/>
      <c r="AJ96" s="1507"/>
      <c r="AK96" s="467" t="s">
        <v>469</v>
      </c>
      <c r="AL96" s="430"/>
      <c r="AM96" s="430"/>
      <c r="AN96" s="430"/>
      <c r="AO96" s="430"/>
      <c r="AP96" s="430"/>
      <c r="AQ96" s="430"/>
      <c r="AR96" s="430"/>
      <c r="AS96" s="430"/>
      <c r="AT96" s="430"/>
      <c r="AU96" s="430"/>
      <c r="AV96" s="430"/>
      <c r="AW96" s="430"/>
      <c r="AX96" s="430"/>
      <c r="AY96" s="430"/>
    </row>
    <row r="97" spans="2:51" s="431" customFormat="1" ht="18.75" customHeight="1">
      <c r="B97" s="1589"/>
      <c r="C97" s="1590"/>
      <c r="D97" s="1591"/>
      <c r="E97" s="1530" t="s">
        <v>581</v>
      </c>
      <c r="F97" s="1531"/>
      <c r="G97" s="1531"/>
      <c r="H97" s="1593"/>
      <c r="I97" s="1594"/>
      <c r="J97" s="1594"/>
      <c r="K97" s="1594"/>
      <c r="L97" s="1594"/>
      <c r="M97" s="1594"/>
      <c r="N97" s="1594"/>
      <c r="O97" s="1594"/>
      <c r="P97" s="1594"/>
      <c r="Q97" s="1594"/>
      <c r="R97" s="1594"/>
      <c r="S97" s="1594"/>
      <c r="T97" s="1594"/>
      <c r="U97" s="1594"/>
      <c r="V97" s="1594"/>
      <c r="W97" s="1594"/>
      <c r="X97" s="1594"/>
      <c r="Y97" s="1594"/>
      <c r="Z97" s="1594"/>
      <c r="AA97" s="1594"/>
      <c r="AB97" s="1594"/>
      <c r="AC97" s="1594"/>
      <c r="AD97" s="1594"/>
      <c r="AE97" s="1594"/>
      <c r="AF97" s="1594"/>
      <c r="AG97" s="1594"/>
      <c r="AH97" s="1594"/>
      <c r="AI97" s="1594"/>
      <c r="AJ97" s="1594"/>
      <c r="AK97" s="1595"/>
      <c r="AL97" s="430"/>
      <c r="AM97" s="430"/>
      <c r="AN97" s="430"/>
      <c r="AO97" s="430"/>
      <c r="AP97" s="430"/>
      <c r="AQ97" s="430"/>
      <c r="AR97" s="430"/>
      <c r="AS97" s="430"/>
      <c r="AT97" s="430"/>
      <c r="AU97" s="430"/>
      <c r="AV97" s="430"/>
      <c r="AW97" s="430"/>
      <c r="AX97" s="430"/>
      <c r="AY97" s="430"/>
    </row>
    <row r="98" spans="2:51" s="431" customFormat="1" ht="18.75" customHeight="1">
      <c r="B98" s="1589"/>
      <c r="C98" s="1590"/>
      <c r="D98" s="1591"/>
      <c r="E98" s="1536"/>
      <c r="F98" s="1537"/>
      <c r="G98" s="1537"/>
      <c r="H98" s="1596"/>
      <c r="I98" s="1597"/>
      <c r="J98" s="1597"/>
      <c r="K98" s="1597"/>
      <c r="L98" s="1597"/>
      <c r="M98" s="1597"/>
      <c r="N98" s="1597"/>
      <c r="O98" s="1597"/>
      <c r="P98" s="1597"/>
      <c r="Q98" s="1597"/>
      <c r="R98" s="1597"/>
      <c r="S98" s="1597"/>
      <c r="T98" s="1597"/>
      <c r="U98" s="1597"/>
      <c r="V98" s="1597"/>
      <c r="W98" s="1597"/>
      <c r="X98" s="1597"/>
      <c r="Y98" s="1597"/>
      <c r="Z98" s="1597"/>
      <c r="AA98" s="1597"/>
      <c r="AB98" s="1597"/>
      <c r="AC98" s="1597"/>
      <c r="AD98" s="1597"/>
      <c r="AE98" s="1597"/>
      <c r="AF98" s="1597"/>
      <c r="AG98" s="1597"/>
      <c r="AH98" s="1597"/>
      <c r="AI98" s="1597"/>
      <c r="AJ98" s="1597"/>
      <c r="AK98" s="1598"/>
      <c r="AL98" s="430"/>
      <c r="AM98" s="430"/>
      <c r="AN98" s="430"/>
      <c r="AO98" s="430"/>
      <c r="AP98" s="430"/>
      <c r="AQ98" s="430"/>
      <c r="AR98" s="430"/>
      <c r="AS98" s="430"/>
      <c r="AT98" s="430"/>
      <c r="AU98" s="430"/>
      <c r="AV98" s="430"/>
      <c r="AW98" s="430"/>
      <c r="AX98" s="430"/>
      <c r="AY98" s="430"/>
    </row>
    <row r="99" spans="2:51" s="431" customFormat="1" ht="18" customHeight="1">
      <c r="B99" s="1576"/>
      <c r="C99" s="1592"/>
      <c r="D99" s="1577"/>
      <c r="E99" s="1519" t="s">
        <v>582</v>
      </c>
      <c r="F99" s="1519"/>
      <c r="G99" s="1519"/>
      <c r="H99" s="1519"/>
      <c r="I99" s="1519"/>
      <c r="J99" s="1519"/>
      <c r="K99" s="1519"/>
      <c r="L99" s="1599"/>
      <c r="M99" s="1600"/>
      <c r="N99" s="1600"/>
      <c r="O99" s="1600"/>
      <c r="P99" s="1600"/>
      <c r="Q99" s="1600"/>
      <c r="R99" s="1600"/>
      <c r="S99" s="1600"/>
      <c r="T99" s="1600"/>
      <c r="U99" s="1600"/>
      <c r="V99" s="1600"/>
      <c r="W99" s="1600"/>
      <c r="X99" s="1600"/>
      <c r="Y99" s="1600"/>
      <c r="Z99" s="1600"/>
      <c r="AA99" s="1600"/>
      <c r="AB99" s="1600"/>
      <c r="AC99" s="1600"/>
      <c r="AD99" s="1600"/>
      <c r="AE99" s="1600"/>
      <c r="AF99" s="1600"/>
      <c r="AG99" s="1600"/>
      <c r="AH99" s="1600"/>
      <c r="AI99" s="1600"/>
      <c r="AJ99" s="1600"/>
      <c r="AK99" s="1601"/>
      <c r="AL99" s="430"/>
      <c r="AM99" s="430"/>
      <c r="AN99" s="430"/>
      <c r="AO99" s="430"/>
      <c r="AP99" s="430"/>
      <c r="AQ99" s="430"/>
      <c r="AR99" s="430"/>
      <c r="AS99" s="430"/>
      <c r="AT99" s="430"/>
      <c r="AU99" s="430"/>
      <c r="AV99" s="430"/>
      <c r="AW99" s="430"/>
      <c r="AX99" s="430"/>
      <c r="AY99" s="430"/>
    </row>
    <row r="100" spans="2:51" s="431" customFormat="1" ht="18.75" customHeight="1">
      <c r="B100" s="1501" t="s">
        <v>583</v>
      </c>
      <c r="C100" s="1502"/>
      <c r="D100" s="1502"/>
      <c r="E100" s="459"/>
      <c r="F100" s="1580" t="s">
        <v>456</v>
      </c>
      <c r="G100" s="1580"/>
      <c r="H100" s="439"/>
      <c r="I100" s="439" t="s">
        <v>468</v>
      </c>
      <c r="J100" s="439"/>
      <c r="K100" s="439"/>
      <c r="L100" s="439"/>
      <c r="M100" s="1507"/>
      <c r="N100" s="1507"/>
      <c r="O100" s="1507"/>
      <c r="P100" s="1507"/>
      <c r="Q100" s="1507"/>
      <c r="R100" s="1507"/>
      <c r="S100" s="1507"/>
      <c r="T100" s="1507"/>
      <c r="U100" s="1507"/>
      <c r="V100" s="1507"/>
      <c r="W100" s="1507"/>
      <c r="X100" s="1507"/>
      <c r="Y100" s="1507"/>
      <c r="Z100" s="1507"/>
      <c r="AA100" s="1507"/>
      <c r="AB100" s="1507"/>
      <c r="AC100" s="1507"/>
      <c r="AD100" s="1507"/>
      <c r="AE100" s="1507"/>
      <c r="AF100" s="1507"/>
      <c r="AG100" s="1507"/>
      <c r="AH100" s="1507"/>
      <c r="AI100" s="1507"/>
      <c r="AJ100" s="1507"/>
      <c r="AK100" s="458" t="s">
        <v>469</v>
      </c>
      <c r="AL100" s="430"/>
      <c r="AM100" s="430"/>
      <c r="AN100" s="430"/>
      <c r="AO100" s="430"/>
      <c r="AP100" s="430"/>
      <c r="AQ100" s="430"/>
      <c r="AR100" s="430"/>
      <c r="AS100" s="430"/>
      <c r="AT100" s="430"/>
      <c r="AU100" s="430"/>
      <c r="AV100" s="430"/>
      <c r="AW100" s="430"/>
      <c r="AX100" s="430"/>
    </row>
    <row r="101" spans="2:51" s="431" customFormat="1" ht="18.75" customHeight="1">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c r="AI101" s="430"/>
      <c r="AJ101" s="430"/>
      <c r="AK101" s="430"/>
      <c r="AL101" s="430"/>
      <c r="AM101" s="430"/>
      <c r="AN101" s="430"/>
      <c r="AO101" s="430"/>
      <c r="AP101" s="430"/>
      <c r="AQ101" s="430"/>
      <c r="AR101" s="430"/>
      <c r="AS101" s="430"/>
      <c r="AT101" s="430"/>
      <c r="AU101" s="430"/>
      <c r="AV101" s="430"/>
      <c r="AW101" s="430"/>
      <c r="AX101" s="430"/>
      <c r="AY101" s="430"/>
    </row>
    <row r="102" spans="2:51" ht="18.75" customHeight="1"/>
    <row r="103" spans="2:51" ht="18.75" customHeight="1"/>
    <row r="104" spans="2:51" ht="18.75" customHeight="1"/>
    <row r="105" spans="2:51" ht="18.75" customHeight="1"/>
    <row r="106" spans="2:51" ht="18.75" customHeight="1"/>
    <row r="107" spans="2:51" ht="18.75" customHeight="1"/>
    <row r="108" spans="2:51" ht="18.75" customHeight="1"/>
    <row r="109" spans="2:51" ht="18.75" customHeight="1"/>
    <row r="110" spans="2:51" ht="18.75" customHeight="1"/>
    <row r="111" spans="2:51" ht="18.75" customHeight="1"/>
    <row r="112" spans="2:51"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sheetData>
  <mergeCells count="156">
    <mergeCell ref="B100:D100"/>
    <mergeCell ref="F100:G100"/>
    <mergeCell ref="M100:AJ100"/>
    <mergeCell ref="B96:D99"/>
    <mergeCell ref="N96:P96"/>
    <mergeCell ref="Z96:AJ96"/>
    <mergeCell ref="E97:G98"/>
    <mergeCell ref="H97:AK98"/>
    <mergeCell ref="E99:K99"/>
    <mergeCell ref="L99:AK99"/>
    <mergeCell ref="B94:D94"/>
    <mergeCell ref="E94:L94"/>
    <mergeCell ref="M94:N94"/>
    <mergeCell ref="O94:R94"/>
    <mergeCell ref="S94:T94"/>
    <mergeCell ref="U94:Y94"/>
    <mergeCell ref="Z94:AB94"/>
    <mergeCell ref="AC94:AD94"/>
    <mergeCell ref="B95:D95"/>
    <mergeCell ref="E95:L95"/>
    <mergeCell ref="M95:N95"/>
    <mergeCell ref="O95:R95"/>
    <mergeCell ref="S95:T95"/>
    <mergeCell ref="U95:Y95"/>
    <mergeCell ref="Z95:AB95"/>
    <mergeCell ref="AC95:AD95"/>
    <mergeCell ref="B92:K92"/>
    <mergeCell ref="B93:D93"/>
    <mergeCell ref="E93:L93"/>
    <mergeCell ref="M93:N93"/>
    <mergeCell ref="O93:R93"/>
    <mergeCell ref="S93:T93"/>
    <mergeCell ref="U93:Y93"/>
    <mergeCell ref="Z93:AB93"/>
    <mergeCell ref="AC93:AD93"/>
    <mergeCell ref="H84:P84"/>
    <mergeCell ref="Q84:S84"/>
    <mergeCell ref="T84:W84"/>
    <mergeCell ref="X84:AA84"/>
    <mergeCell ref="AB84:AK84"/>
    <mergeCell ref="B86:G87"/>
    <mergeCell ref="H86:AK87"/>
    <mergeCell ref="B88:G89"/>
    <mergeCell ref="H88:AK89"/>
    <mergeCell ref="AB64:AD64"/>
    <mergeCell ref="E83:G83"/>
    <mergeCell ref="H83:P83"/>
    <mergeCell ref="Q83:S83"/>
    <mergeCell ref="T83:W83"/>
    <mergeCell ref="X83:AA83"/>
    <mergeCell ref="AB83:AK83"/>
    <mergeCell ref="Z75:AK75"/>
    <mergeCell ref="B76:G78"/>
    <mergeCell ref="H76:AK78"/>
    <mergeCell ref="B81:D85"/>
    <mergeCell ref="E82:G82"/>
    <mergeCell ref="H82:P82"/>
    <mergeCell ref="Q82:S82"/>
    <mergeCell ref="T82:W82"/>
    <mergeCell ref="X82:AA82"/>
    <mergeCell ref="AB82:AK82"/>
    <mergeCell ref="E85:G85"/>
    <mergeCell ref="H85:P85"/>
    <mergeCell ref="Q85:S85"/>
    <mergeCell ref="T85:W85"/>
    <mergeCell ref="X85:AA85"/>
    <mergeCell ref="AB85:AK85"/>
    <mergeCell ref="E84:G84"/>
    <mergeCell ref="B71:AJ71"/>
    <mergeCell ref="B73:E73"/>
    <mergeCell ref="Y73:AJ73"/>
    <mergeCell ref="B74:E74"/>
    <mergeCell ref="B75:E75"/>
    <mergeCell ref="F75:G75"/>
    <mergeCell ref="H75:Q75"/>
    <mergeCell ref="R75:S75"/>
    <mergeCell ref="T75:W75"/>
    <mergeCell ref="X75:Y75"/>
    <mergeCell ref="B65:F65"/>
    <mergeCell ref="B66:F68"/>
    <mergeCell ref="G66:AK68"/>
    <mergeCell ref="W62:AA62"/>
    <mergeCell ref="AB62:AD62"/>
    <mergeCell ref="E63:F63"/>
    <mergeCell ref="G63:N63"/>
    <mergeCell ref="O63:P63"/>
    <mergeCell ref="Q63:T63"/>
    <mergeCell ref="U63:V63"/>
    <mergeCell ref="W63:AA63"/>
    <mergeCell ref="AB63:AD63"/>
    <mergeCell ref="B62:D64"/>
    <mergeCell ref="E62:F62"/>
    <mergeCell ref="G62:N62"/>
    <mergeCell ref="O62:P62"/>
    <mergeCell ref="Q62:T62"/>
    <mergeCell ref="U62:V62"/>
    <mergeCell ref="E64:F64"/>
    <mergeCell ref="G64:N64"/>
    <mergeCell ref="O64:P64"/>
    <mergeCell ref="Q64:T64"/>
    <mergeCell ref="U64:V64"/>
    <mergeCell ref="W64:AA64"/>
    <mergeCell ref="U27:W27"/>
    <mergeCell ref="D28:F28"/>
    <mergeCell ref="U28:W28"/>
    <mergeCell ref="D29:E29"/>
    <mergeCell ref="D30:E30"/>
    <mergeCell ref="C41:AK43"/>
    <mergeCell ref="C44:AK44"/>
    <mergeCell ref="C45:AK47"/>
    <mergeCell ref="B48:AK48"/>
    <mergeCell ref="B50:AK52"/>
    <mergeCell ref="B53:O53"/>
    <mergeCell ref="B56:AJ56"/>
    <mergeCell ref="B58:L58"/>
    <mergeCell ref="B59:F61"/>
    <mergeCell ref="G59:AK61"/>
    <mergeCell ref="C37:AK39"/>
    <mergeCell ref="C40:AK40"/>
    <mergeCell ref="B16:F17"/>
    <mergeCell ref="AB16:AD17"/>
    <mergeCell ref="M17:N17"/>
    <mergeCell ref="AI17:AJ17"/>
    <mergeCell ref="B20:AJ20"/>
    <mergeCell ref="B21:AK21"/>
    <mergeCell ref="C31:AK33"/>
    <mergeCell ref="C34:AK34"/>
    <mergeCell ref="C35:D35"/>
    <mergeCell ref="P35:Q35"/>
    <mergeCell ref="C36:D36"/>
    <mergeCell ref="P36:U36"/>
    <mergeCell ref="B23:AK25"/>
    <mergeCell ref="C26:AK26"/>
    <mergeCell ref="C27:C30"/>
    <mergeCell ref="D27:F27"/>
    <mergeCell ref="B13:D13"/>
    <mergeCell ref="E13:AK13"/>
    <mergeCell ref="B14:D14"/>
    <mergeCell ref="E14:AK14"/>
    <mergeCell ref="B15:E15"/>
    <mergeCell ref="N15:AJ15"/>
    <mergeCell ref="B2:AJ2"/>
    <mergeCell ref="B6:D6"/>
    <mergeCell ref="E6:O6"/>
    <mergeCell ref="P6:R6"/>
    <mergeCell ref="S6:Y6"/>
    <mergeCell ref="AB6:AJ6"/>
    <mergeCell ref="B11:D11"/>
    <mergeCell ref="E11:Q11"/>
    <mergeCell ref="R11:S12"/>
    <mergeCell ref="T11:AK12"/>
    <mergeCell ref="B12:D12"/>
    <mergeCell ref="E12:G12"/>
    <mergeCell ref="I12:J12"/>
    <mergeCell ref="L12:M12"/>
    <mergeCell ref="O12:P12"/>
  </mergeCells>
  <phoneticPr fontId="5"/>
  <pageMargins left="0.43307086614173229" right="0.43307086614173229" top="0.55118110236220474" bottom="0.55118110236220474" header="0.31496062992125984" footer="0.31496062992125984"/>
  <pageSetup paperSize="9" scale="81"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nchor moveWithCells="1">
                  <from>
                    <xdr:col>17</xdr:col>
                    <xdr:colOff>9525</xdr:colOff>
                    <xdr:row>2</xdr:row>
                    <xdr:rowOff>104775</xdr:rowOff>
                  </from>
                  <to>
                    <xdr:col>18</xdr:col>
                    <xdr:colOff>57150</xdr:colOff>
                    <xdr:row>5</xdr:row>
                    <xdr:rowOff>0</xdr:rowOff>
                  </to>
                </anchor>
              </controlPr>
            </control>
          </mc:Choice>
        </mc:AlternateContent>
        <mc:AlternateContent xmlns:mc="http://schemas.openxmlformats.org/markup-compatibility/2006">
          <mc:Choice Requires="x14">
            <control shapeId="53250" r:id="rId5" name="Check Box 2">
              <controlPr defaultSize="0" autoFill="0" autoLine="0" autoPict="0">
                <anchor moveWithCells="1">
                  <from>
                    <xdr:col>19</xdr:col>
                    <xdr:colOff>209550</xdr:colOff>
                    <xdr:row>2</xdr:row>
                    <xdr:rowOff>104775</xdr:rowOff>
                  </from>
                  <to>
                    <xdr:col>21</xdr:col>
                    <xdr:colOff>28575</xdr:colOff>
                    <xdr:row>5</xdr:row>
                    <xdr:rowOff>0</xdr:rowOff>
                  </to>
                </anchor>
              </controlPr>
            </control>
          </mc:Choice>
        </mc:AlternateContent>
        <mc:AlternateContent xmlns:mc="http://schemas.openxmlformats.org/markup-compatibility/2006">
          <mc:Choice Requires="x14">
            <control shapeId="53251" r:id="rId6" name="Check Box 3">
              <controlPr defaultSize="0" autoFill="0" autoLine="0" autoPict="0">
                <anchor moveWithCells="1">
                  <from>
                    <xdr:col>5</xdr:col>
                    <xdr:colOff>9525</xdr:colOff>
                    <xdr:row>14</xdr:row>
                    <xdr:rowOff>9525</xdr:rowOff>
                  </from>
                  <to>
                    <xdr:col>5</xdr:col>
                    <xdr:colOff>276225</xdr:colOff>
                    <xdr:row>15</xdr:row>
                    <xdr:rowOff>0</xdr:rowOff>
                  </to>
                </anchor>
              </controlPr>
            </control>
          </mc:Choice>
        </mc:AlternateContent>
        <mc:AlternateContent xmlns:mc="http://schemas.openxmlformats.org/markup-compatibility/2006">
          <mc:Choice Requires="x14">
            <control shapeId="5325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53253" r:id="rId8" name="Check Box 5">
              <controlPr defaultSize="0" autoFill="0" autoLine="0" autoPict="0">
                <anchor moveWithCells="1">
                  <from>
                    <xdr:col>18</xdr:col>
                    <xdr:colOff>0</xdr:colOff>
                    <xdr:row>21</xdr:row>
                    <xdr:rowOff>9525</xdr:rowOff>
                  </from>
                  <to>
                    <xdr:col>18</xdr:col>
                    <xdr:colOff>257175</xdr:colOff>
                    <xdr:row>22</xdr:row>
                    <xdr:rowOff>0</xdr:rowOff>
                  </to>
                </anchor>
              </controlPr>
            </control>
          </mc:Choice>
        </mc:AlternateContent>
        <mc:AlternateContent xmlns:mc="http://schemas.openxmlformats.org/markup-compatibility/2006">
          <mc:Choice Requires="x14">
            <control shapeId="53254" r:id="rId9" name="Check Box 6">
              <controlPr defaultSize="0" autoFill="0" autoLine="0" autoPict="0">
                <anchor moveWithCells="1">
                  <from>
                    <xdr:col>24</xdr:col>
                    <xdr:colOff>9525</xdr:colOff>
                    <xdr:row>21</xdr:row>
                    <xdr:rowOff>0</xdr:rowOff>
                  </from>
                  <to>
                    <xdr:col>25</xdr:col>
                    <xdr:colOff>57150</xdr:colOff>
                    <xdr:row>21</xdr:row>
                    <xdr:rowOff>228600</xdr:rowOff>
                  </to>
                </anchor>
              </controlPr>
            </control>
          </mc:Choice>
        </mc:AlternateContent>
        <mc:AlternateContent xmlns:mc="http://schemas.openxmlformats.org/markup-compatibility/2006">
          <mc:Choice Requires="x14">
            <control shapeId="53255" r:id="rId10" name="Check Box 7">
              <controlPr defaultSize="0" autoFill="0" autoLine="0" autoPict="0">
                <anchor moveWithCells="1">
                  <from>
                    <xdr:col>1</xdr:col>
                    <xdr:colOff>9525</xdr:colOff>
                    <xdr:row>21</xdr:row>
                    <xdr:rowOff>9525</xdr:rowOff>
                  </from>
                  <to>
                    <xdr:col>2</xdr:col>
                    <xdr:colOff>57150</xdr:colOff>
                    <xdr:row>22</xdr:row>
                    <xdr:rowOff>0</xdr:rowOff>
                  </to>
                </anchor>
              </controlPr>
            </control>
          </mc:Choice>
        </mc:AlternateContent>
        <mc:AlternateContent xmlns:mc="http://schemas.openxmlformats.org/markup-compatibility/2006">
          <mc:Choice Requires="x14">
            <control shapeId="53256" r:id="rId11" name="Check Box 8">
              <controlPr defaultSize="0" autoFill="0" autoLine="0" autoPict="0">
                <anchor moveWithCells="1">
                  <from>
                    <xdr:col>18</xdr:col>
                    <xdr:colOff>0</xdr:colOff>
                    <xdr:row>48</xdr:row>
                    <xdr:rowOff>9525</xdr:rowOff>
                  </from>
                  <to>
                    <xdr:col>18</xdr:col>
                    <xdr:colOff>257175</xdr:colOff>
                    <xdr:row>49</xdr:row>
                    <xdr:rowOff>0</xdr:rowOff>
                  </to>
                </anchor>
              </controlPr>
            </control>
          </mc:Choice>
        </mc:AlternateContent>
        <mc:AlternateContent xmlns:mc="http://schemas.openxmlformats.org/markup-compatibility/2006">
          <mc:Choice Requires="x14">
            <control shapeId="53257" r:id="rId12" name="Check Box 9">
              <controlPr defaultSize="0" autoFill="0" autoLine="0" autoPict="0">
                <anchor moveWithCells="1">
                  <from>
                    <xdr:col>24</xdr:col>
                    <xdr:colOff>9525</xdr:colOff>
                    <xdr:row>48</xdr:row>
                    <xdr:rowOff>0</xdr:rowOff>
                  </from>
                  <to>
                    <xdr:col>25</xdr:col>
                    <xdr:colOff>57150</xdr:colOff>
                    <xdr:row>48</xdr:row>
                    <xdr:rowOff>228600</xdr:rowOff>
                  </to>
                </anchor>
              </controlPr>
            </control>
          </mc:Choice>
        </mc:AlternateContent>
        <mc:AlternateContent xmlns:mc="http://schemas.openxmlformats.org/markup-compatibility/2006">
          <mc:Choice Requires="x14">
            <control shapeId="53258" r:id="rId13" name="Check Box 10">
              <controlPr defaultSize="0" autoFill="0" autoLine="0" autoPict="0">
                <anchor moveWithCells="1">
                  <from>
                    <xdr:col>1</xdr:col>
                    <xdr:colOff>9525</xdr:colOff>
                    <xdr:row>48</xdr:row>
                    <xdr:rowOff>9525</xdr:rowOff>
                  </from>
                  <to>
                    <xdr:col>2</xdr:col>
                    <xdr:colOff>57150</xdr:colOff>
                    <xdr:row>49</xdr:row>
                    <xdr:rowOff>0</xdr:rowOff>
                  </to>
                </anchor>
              </controlPr>
            </control>
          </mc:Choice>
        </mc:AlternateContent>
        <mc:AlternateContent xmlns:mc="http://schemas.openxmlformats.org/markup-compatibility/2006">
          <mc:Choice Requires="x14">
            <control shapeId="5325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5326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5326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5326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53263" r:id="rId18" name="Check Box 15">
              <controlPr defaultSize="0" autoFill="0" autoLine="0" autoPict="0">
                <anchor moveWithCells="1">
                  <from>
                    <xdr:col>5</xdr:col>
                    <xdr:colOff>0</xdr:colOff>
                    <xdr:row>72</xdr:row>
                    <xdr:rowOff>0</xdr:rowOff>
                  </from>
                  <to>
                    <xdr:col>5</xdr:col>
                    <xdr:colOff>257175</xdr:colOff>
                    <xdr:row>72</xdr:row>
                    <xdr:rowOff>228600</xdr:rowOff>
                  </to>
                </anchor>
              </controlPr>
            </control>
          </mc:Choice>
        </mc:AlternateContent>
        <mc:AlternateContent xmlns:mc="http://schemas.openxmlformats.org/markup-compatibility/2006">
          <mc:Choice Requires="x14">
            <control shapeId="53264" r:id="rId19" name="Check Box 16">
              <controlPr defaultSize="0" autoFill="0" autoLine="0" autoPict="0">
                <anchor moveWithCells="1">
                  <from>
                    <xdr:col>5</xdr:col>
                    <xdr:colOff>0</xdr:colOff>
                    <xdr:row>73</xdr:row>
                    <xdr:rowOff>0</xdr:rowOff>
                  </from>
                  <to>
                    <xdr:col>5</xdr:col>
                    <xdr:colOff>257175</xdr:colOff>
                    <xdr:row>73</xdr:row>
                    <xdr:rowOff>228600</xdr:rowOff>
                  </to>
                </anchor>
              </controlPr>
            </control>
          </mc:Choice>
        </mc:AlternateContent>
        <mc:AlternateContent xmlns:mc="http://schemas.openxmlformats.org/markup-compatibility/2006">
          <mc:Choice Requires="x14">
            <control shapeId="5326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5326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5326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5326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53269" r:id="rId24" name="Check Box 21">
              <controlPr defaultSize="0" autoFill="0" autoLine="0" autoPict="0">
                <anchor moveWithCells="1">
                  <from>
                    <xdr:col>16</xdr:col>
                    <xdr:colOff>0</xdr:colOff>
                    <xdr:row>72</xdr:row>
                    <xdr:rowOff>0</xdr:rowOff>
                  </from>
                  <to>
                    <xdr:col>16</xdr:col>
                    <xdr:colOff>257175</xdr:colOff>
                    <xdr:row>72</xdr:row>
                    <xdr:rowOff>228600</xdr:rowOff>
                  </to>
                </anchor>
              </controlPr>
            </control>
          </mc:Choice>
        </mc:AlternateContent>
        <mc:AlternateContent xmlns:mc="http://schemas.openxmlformats.org/markup-compatibility/2006">
          <mc:Choice Requires="x14">
            <control shapeId="5327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5327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5327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5327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5327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5327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5327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5327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5327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5327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5328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5328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5328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5328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5328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5328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5328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5328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5328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5328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53290" r:id="rId45" name="Check Box 42">
              <controlPr defaultSize="0" autoFill="0" autoLine="0" autoPict="0">
                <anchor moveWithCells="1">
                  <from>
                    <xdr:col>10</xdr:col>
                    <xdr:colOff>0</xdr:colOff>
                    <xdr:row>95</xdr:row>
                    <xdr:rowOff>0</xdr:rowOff>
                  </from>
                  <to>
                    <xdr:col>10</xdr:col>
                    <xdr:colOff>257175</xdr:colOff>
                    <xdr:row>95</xdr:row>
                    <xdr:rowOff>228600</xdr:rowOff>
                  </to>
                </anchor>
              </controlPr>
            </control>
          </mc:Choice>
        </mc:AlternateContent>
        <mc:AlternateContent xmlns:mc="http://schemas.openxmlformats.org/markup-compatibility/2006">
          <mc:Choice Requires="x14">
            <control shapeId="53291" r:id="rId46" name="Check Box 43">
              <controlPr defaultSize="0" autoFill="0" autoLine="0" autoPict="0">
                <anchor moveWithCells="1">
                  <from>
                    <xdr:col>16</xdr:col>
                    <xdr:colOff>0</xdr:colOff>
                    <xdr:row>95</xdr:row>
                    <xdr:rowOff>0</xdr:rowOff>
                  </from>
                  <to>
                    <xdr:col>16</xdr:col>
                    <xdr:colOff>257175</xdr:colOff>
                    <xdr:row>95</xdr:row>
                    <xdr:rowOff>228600</xdr:rowOff>
                  </to>
                </anchor>
              </controlPr>
            </control>
          </mc:Choice>
        </mc:AlternateContent>
        <mc:AlternateContent xmlns:mc="http://schemas.openxmlformats.org/markup-compatibility/2006">
          <mc:Choice Requires="x14">
            <control shapeId="5329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5329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53294" r:id="rId49" name="Check Box 46">
              <controlPr defaultSize="0" autoFill="0" autoLine="0" autoPict="0">
                <anchor moveWithCells="1">
                  <from>
                    <xdr:col>4</xdr:col>
                    <xdr:colOff>9525</xdr:colOff>
                    <xdr:row>99</xdr:row>
                    <xdr:rowOff>9525</xdr:rowOff>
                  </from>
                  <to>
                    <xdr:col>5</xdr:col>
                    <xdr:colOff>57150</xdr:colOff>
                    <xdr:row>100</xdr:row>
                    <xdr:rowOff>0</xdr:rowOff>
                  </to>
                </anchor>
              </controlPr>
            </control>
          </mc:Choice>
        </mc:AlternateContent>
        <mc:AlternateContent xmlns:mc="http://schemas.openxmlformats.org/markup-compatibility/2006">
          <mc:Choice Requires="x14">
            <control shapeId="5329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5329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5329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53298" r:id="rId53" name="Check Box 50">
              <controlPr defaultSize="0" autoFill="0" autoLine="0" autoPict="0">
                <anchor moveWithCells="1">
                  <from>
                    <xdr:col>1</xdr:col>
                    <xdr:colOff>9525</xdr:colOff>
                    <xdr:row>21</xdr:row>
                    <xdr:rowOff>9525</xdr:rowOff>
                  </from>
                  <to>
                    <xdr:col>2</xdr:col>
                    <xdr:colOff>57150</xdr:colOff>
                    <xdr:row>22</xdr:row>
                    <xdr:rowOff>0</xdr:rowOff>
                  </to>
                </anchor>
              </controlPr>
            </control>
          </mc:Choice>
        </mc:AlternateContent>
        <mc:AlternateContent xmlns:mc="http://schemas.openxmlformats.org/markup-compatibility/2006">
          <mc:Choice Requires="x14">
            <control shapeId="53299" r:id="rId54" name="Check Box 51">
              <controlPr defaultSize="0" autoFill="0" autoLine="0" autoPict="0">
                <anchor moveWithCells="1">
                  <from>
                    <xdr:col>1</xdr:col>
                    <xdr:colOff>9525</xdr:colOff>
                    <xdr:row>48</xdr:row>
                    <xdr:rowOff>9525</xdr:rowOff>
                  </from>
                  <to>
                    <xdr:col>2</xdr:col>
                    <xdr:colOff>57150</xdr:colOff>
                    <xdr:row>49</xdr:row>
                    <xdr:rowOff>0</xdr:rowOff>
                  </to>
                </anchor>
              </controlPr>
            </control>
          </mc:Choice>
        </mc:AlternateContent>
        <mc:AlternateContent xmlns:mc="http://schemas.openxmlformats.org/markup-compatibility/2006">
          <mc:Choice Requires="x14">
            <control shapeId="53300" r:id="rId55" name="Check Box 52">
              <controlPr defaultSize="0" autoFill="0" autoLine="0" autoPict="0">
                <anchor moveWithCells="1">
                  <from>
                    <xdr:col>24</xdr:col>
                    <xdr:colOff>9525</xdr:colOff>
                    <xdr:row>21</xdr:row>
                    <xdr:rowOff>0</xdr:rowOff>
                  </from>
                  <to>
                    <xdr:col>25</xdr:col>
                    <xdr:colOff>57150</xdr:colOff>
                    <xdr:row>21</xdr:row>
                    <xdr:rowOff>228600</xdr:rowOff>
                  </to>
                </anchor>
              </controlPr>
            </control>
          </mc:Choice>
        </mc:AlternateContent>
        <mc:AlternateContent xmlns:mc="http://schemas.openxmlformats.org/markup-compatibility/2006">
          <mc:Choice Requires="x14">
            <control shapeId="53301" r:id="rId56" name="Check Box 53">
              <controlPr defaultSize="0" autoFill="0" autoLine="0" autoPict="0">
                <anchor moveWithCells="1">
                  <from>
                    <xdr:col>24</xdr:col>
                    <xdr:colOff>9525</xdr:colOff>
                    <xdr:row>21</xdr:row>
                    <xdr:rowOff>0</xdr:rowOff>
                  </from>
                  <to>
                    <xdr:col>25</xdr:col>
                    <xdr:colOff>57150</xdr:colOff>
                    <xdr:row>21</xdr:row>
                    <xdr:rowOff>228600</xdr:rowOff>
                  </to>
                </anchor>
              </controlPr>
            </control>
          </mc:Choice>
        </mc:AlternateContent>
        <mc:AlternateContent xmlns:mc="http://schemas.openxmlformats.org/markup-compatibility/2006">
          <mc:Choice Requires="x14">
            <control shapeId="53302" r:id="rId57" name="Check Box 54">
              <controlPr defaultSize="0" autoFill="0" autoLine="0" autoPict="0">
                <anchor moveWithCells="1">
                  <from>
                    <xdr:col>24</xdr:col>
                    <xdr:colOff>9525</xdr:colOff>
                    <xdr:row>48</xdr:row>
                    <xdr:rowOff>0</xdr:rowOff>
                  </from>
                  <to>
                    <xdr:col>25</xdr:col>
                    <xdr:colOff>57150</xdr:colOff>
                    <xdr:row>48</xdr:row>
                    <xdr:rowOff>228600</xdr:rowOff>
                  </to>
                </anchor>
              </controlPr>
            </control>
          </mc:Choice>
        </mc:AlternateContent>
        <mc:AlternateContent xmlns:mc="http://schemas.openxmlformats.org/markup-compatibility/2006">
          <mc:Choice Requires="x14">
            <control shapeId="53303" r:id="rId58" name="Check Box 55">
              <controlPr defaultSize="0" autoFill="0" autoLine="0" autoPict="0">
                <anchor moveWithCells="1">
                  <from>
                    <xdr:col>16</xdr:col>
                    <xdr:colOff>9525</xdr:colOff>
                    <xdr:row>51</xdr:row>
                    <xdr:rowOff>219075</xdr:rowOff>
                  </from>
                  <to>
                    <xdr:col>16</xdr:col>
                    <xdr:colOff>276225</xdr:colOff>
                    <xdr:row>53</xdr:row>
                    <xdr:rowOff>28575</xdr:rowOff>
                  </to>
                </anchor>
              </controlPr>
            </control>
          </mc:Choice>
        </mc:AlternateContent>
        <mc:AlternateContent xmlns:mc="http://schemas.openxmlformats.org/markup-compatibility/2006">
          <mc:Choice Requires="x14">
            <control shapeId="53304" r:id="rId59" name="Check Box 56">
              <controlPr defaultSize="0" autoFill="0" autoLine="0" autoPict="0">
                <anchor moveWithCells="1">
                  <from>
                    <xdr:col>30</xdr:col>
                    <xdr:colOff>0</xdr:colOff>
                    <xdr:row>15</xdr:row>
                    <xdr:rowOff>9525</xdr:rowOff>
                  </from>
                  <to>
                    <xdr:col>31</xdr:col>
                    <xdr:colOff>38100</xdr:colOff>
                    <xdr:row>16</xdr:row>
                    <xdr:rowOff>0</xdr:rowOff>
                  </to>
                </anchor>
              </controlPr>
            </control>
          </mc:Choice>
        </mc:AlternateContent>
        <mc:AlternateContent xmlns:mc="http://schemas.openxmlformats.org/markup-compatibility/2006">
          <mc:Choice Requires="x14">
            <control shapeId="53305" r:id="rId60" name="Check Box 57">
              <controlPr defaultSize="0" autoFill="0" autoLine="0" autoPict="0">
                <anchor moveWithCells="1">
                  <from>
                    <xdr:col>33</xdr:col>
                    <xdr:colOff>0</xdr:colOff>
                    <xdr:row>15</xdr:row>
                    <xdr:rowOff>0</xdr:rowOff>
                  </from>
                  <to>
                    <xdr:col>33</xdr:col>
                    <xdr:colOff>257175</xdr:colOff>
                    <xdr:row>15</xdr:row>
                    <xdr:rowOff>228600</xdr:rowOff>
                  </to>
                </anchor>
              </controlPr>
            </control>
          </mc:Choice>
        </mc:AlternateContent>
        <mc:AlternateContent xmlns:mc="http://schemas.openxmlformats.org/markup-compatibility/2006">
          <mc:Choice Requires="x14">
            <control shapeId="5330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5330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5330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5330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5331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53311" r:id="rId66" name="Check Box 63">
              <controlPr defaultSize="0" autoFill="0" autoLine="0" autoPict="0">
                <anchor moveWithCells="1">
                  <from>
                    <xdr:col>16</xdr:col>
                    <xdr:colOff>28575</xdr:colOff>
                    <xdr:row>15</xdr:row>
                    <xdr:rowOff>9525</xdr:rowOff>
                  </from>
                  <to>
                    <xdr:col>16</xdr:col>
                    <xdr:colOff>285750</xdr:colOff>
                    <xdr:row>16</xdr:row>
                    <xdr:rowOff>0</xdr:rowOff>
                  </to>
                </anchor>
              </controlPr>
            </control>
          </mc:Choice>
        </mc:AlternateContent>
        <mc:AlternateContent xmlns:mc="http://schemas.openxmlformats.org/markup-compatibility/2006">
          <mc:Choice Requires="x14">
            <control shapeId="53312" r:id="rId67" name="Check Box 64">
              <controlPr defaultSize="0" autoFill="0" autoLine="0" autoPict="0">
                <anchor moveWithCells="1">
                  <from>
                    <xdr:col>18</xdr:col>
                    <xdr:colOff>19050</xdr:colOff>
                    <xdr:row>15</xdr:row>
                    <xdr:rowOff>9525</xdr:rowOff>
                  </from>
                  <to>
                    <xdr:col>18</xdr:col>
                    <xdr:colOff>276225</xdr:colOff>
                    <xdr:row>16</xdr:row>
                    <xdr:rowOff>0</xdr:rowOff>
                  </to>
                </anchor>
              </controlPr>
            </control>
          </mc:Choice>
        </mc:AlternateContent>
        <mc:AlternateContent xmlns:mc="http://schemas.openxmlformats.org/markup-compatibility/2006">
          <mc:Choice Requires="x14">
            <control shapeId="53313" r:id="rId68" name="Check Box 65">
              <controlPr defaultSize="0" autoFill="0" autoLine="0" autoPict="0">
                <anchor moveWithCells="1">
                  <from>
                    <xdr:col>20</xdr:col>
                    <xdr:colOff>28575</xdr:colOff>
                    <xdr:row>15</xdr:row>
                    <xdr:rowOff>9525</xdr:rowOff>
                  </from>
                  <to>
                    <xdr:col>21</xdr:col>
                    <xdr:colOff>66675</xdr:colOff>
                    <xdr:row>16</xdr:row>
                    <xdr:rowOff>0</xdr:rowOff>
                  </to>
                </anchor>
              </controlPr>
            </control>
          </mc:Choice>
        </mc:AlternateContent>
        <mc:AlternateContent xmlns:mc="http://schemas.openxmlformats.org/markup-compatibility/2006">
          <mc:Choice Requires="x14">
            <control shapeId="53314" r:id="rId69" name="Check Box 66">
              <controlPr defaultSize="0" autoFill="0" autoLine="0" autoPict="0">
                <anchor moveWithCells="1">
                  <from>
                    <xdr:col>22</xdr:col>
                    <xdr:colOff>38100</xdr:colOff>
                    <xdr:row>15</xdr:row>
                    <xdr:rowOff>9525</xdr:rowOff>
                  </from>
                  <to>
                    <xdr:col>23</xdr:col>
                    <xdr:colOff>76200</xdr:colOff>
                    <xdr:row>16</xdr:row>
                    <xdr:rowOff>0</xdr:rowOff>
                  </to>
                </anchor>
              </controlPr>
            </control>
          </mc:Choice>
        </mc:AlternateContent>
        <mc:AlternateContent xmlns:mc="http://schemas.openxmlformats.org/markup-compatibility/2006">
          <mc:Choice Requires="x14">
            <control shapeId="53315" r:id="rId70" name="Check Box 67">
              <controlPr defaultSize="0" autoFill="0" autoLine="0" autoPict="0">
                <anchor moveWithCells="1">
                  <from>
                    <xdr:col>24</xdr:col>
                    <xdr:colOff>28575</xdr:colOff>
                    <xdr:row>15</xdr:row>
                    <xdr:rowOff>19050</xdr:rowOff>
                  </from>
                  <to>
                    <xdr:col>25</xdr:col>
                    <xdr:colOff>66675</xdr:colOff>
                    <xdr:row>16</xdr:row>
                    <xdr:rowOff>9525</xdr:rowOff>
                  </to>
                </anchor>
              </controlPr>
            </control>
          </mc:Choice>
        </mc:AlternateContent>
        <mc:AlternateContent xmlns:mc="http://schemas.openxmlformats.org/markup-compatibility/2006">
          <mc:Choice Requires="x14">
            <control shapeId="5331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5331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5331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53319" r:id="rId74" name="Check Box 71">
              <controlPr defaultSize="0" autoFill="0" autoLine="0" autoPict="0">
                <anchor moveWithCells="1">
                  <from>
                    <xdr:col>10</xdr:col>
                    <xdr:colOff>0</xdr:colOff>
                    <xdr:row>64</xdr:row>
                    <xdr:rowOff>0</xdr:rowOff>
                  </from>
                  <to>
                    <xdr:col>10</xdr:col>
                    <xdr:colOff>257175</xdr:colOff>
                    <xdr:row>64</xdr:row>
                    <xdr:rowOff>228600</xdr:rowOff>
                  </to>
                </anchor>
              </controlPr>
            </control>
          </mc:Choice>
        </mc:AlternateContent>
        <mc:AlternateContent xmlns:mc="http://schemas.openxmlformats.org/markup-compatibility/2006">
          <mc:Choice Requires="x14">
            <control shapeId="5332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5332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5332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53323" r:id="rId78" name="Check Box 75">
              <controlPr defaultSize="0" autoFill="0" autoLine="0" autoPict="0">
                <anchor moveWithCells="1">
                  <from>
                    <xdr:col>11</xdr:col>
                    <xdr:colOff>0</xdr:colOff>
                    <xdr:row>21</xdr:row>
                    <xdr:rowOff>9525</xdr:rowOff>
                  </from>
                  <to>
                    <xdr:col>12</xdr:col>
                    <xdr:colOff>38100</xdr:colOff>
                    <xdr:row>22</xdr:row>
                    <xdr:rowOff>0</xdr:rowOff>
                  </to>
                </anchor>
              </controlPr>
            </control>
          </mc:Choice>
        </mc:AlternateContent>
        <mc:AlternateContent xmlns:mc="http://schemas.openxmlformats.org/markup-compatibility/2006">
          <mc:Choice Requires="x14">
            <control shapeId="53324" r:id="rId79" name="Check Box 76">
              <controlPr defaultSize="0" autoFill="0" autoLine="0" autoPict="0">
                <anchor moveWithCells="1">
                  <from>
                    <xdr:col>11</xdr:col>
                    <xdr:colOff>0</xdr:colOff>
                    <xdr:row>48</xdr:row>
                    <xdr:rowOff>9525</xdr:rowOff>
                  </from>
                  <to>
                    <xdr:col>12</xdr:col>
                    <xdr:colOff>38100</xdr:colOff>
                    <xdr:row>49</xdr:row>
                    <xdr:rowOff>0</xdr:rowOff>
                  </to>
                </anchor>
              </controlPr>
            </control>
          </mc:Choice>
        </mc:AlternateContent>
        <mc:AlternateContent xmlns:mc="http://schemas.openxmlformats.org/markup-compatibility/2006">
          <mc:Choice Requires="x14">
            <control shapeId="53325" r:id="rId80" name="Check Box 77">
              <controlPr defaultSize="0" autoFill="0" autoLine="0" autoPict="0">
                <anchor moveWithCells="1">
                  <from>
                    <xdr:col>6</xdr:col>
                    <xdr:colOff>19050</xdr:colOff>
                    <xdr:row>25</xdr:row>
                    <xdr:rowOff>219075</xdr:rowOff>
                  </from>
                  <to>
                    <xdr:col>7</xdr:col>
                    <xdr:colOff>57150</xdr:colOff>
                    <xdr:row>27</xdr:row>
                    <xdr:rowOff>19050</xdr:rowOff>
                  </to>
                </anchor>
              </controlPr>
            </control>
          </mc:Choice>
        </mc:AlternateContent>
        <mc:AlternateContent xmlns:mc="http://schemas.openxmlformats.org/markup-compatibility/2006">
          <mc:Choice Requires="x14">
            <control shapeId="53326" r:id="rId81" name="Check Box 78">
              <controlPr defaultSize="0" autoFill="0" autoLine="0" autoPict="0">
                <anchor moveWithCells="1">
                  <from>
                    <xdr:col>5</xdr:col>
                    <xdr:colOff>9525</xdr:colOff>
                    <xdr:row>27</xdr:row>
                    <xdr:rowOff>171450</xdr:rowOff>
                  </from>
                  <to>
                    <xdr:col>5</xdr:col>
                    <xdr:colOff>276225</xdr:colOff>
                    <xdr:row>29</xdr:row>
                    <xdr:rowOff>19050</xdr:rowOff>
                  </to>
                </anchor>
              </controlPr>
            </control>
          </mc:Choice>
        </mc:AlternateContent>
        <mc:AlternateContent xmlns:mc="http://schemas.openxmlformats.org/markup-compatibility/2006">
          <mc:Choice Requires="x14">
            <control shapeId="53327" r:id="rId82" name="Check Box 79">
              <controlPr defaultSize="0" autoFill="0" autoLine="0" autoPict="0">
                <anchor moveWithCells="1">
                  <from>
                    <xdr:col>5</xdr:col>
                    <xdr:colOff>19050</xdr:colOff>
                    <xdr:row>28</xdr:row>
                    <xdr:rowOff>171450</xdr:rowOff>
                  </from>
                  <to>
                    <xdr:col>5</xdr:col>
                    <xdr:colOff>276225</xdr:colOff>
                    <xdr:row>30</xdr:row>
                    <xdr:rowOff>19050</xdr:rowOff>
                  </to>
                </anchor>
              </controlPr>
            </control>
          </mc:Choice>
        </mc:AlternateContent>
        <mc:AlternateContent xmlns:mc="http://schemas.openxmlformats.org/markup-compatibility/2006">
          <mc:Choice Requires="x14">
            <control shapeId="53328" r:id="rId83" name="Check Box 80">
              <controlPr defaultSize="0" autoFill="0" autoLine="0" autoPict="0">
                <anchor moveWithCells="1">
                  <from>
                    <xdr:col>9</xdr:col>
                    <xdr:colOff>9525</xdr:colOff>
                    <xdr:row>25</xdr:row>
                    <xdr:rowOff>219075</xdr:rowOff>
                  </from>
                  <to>
                    <xdr:col>10</xdr:col>
                    <xdr:colOff>57150</xdr:colOff>
                    <xdr:row>27</xdr:row>
                    <xdr:rowOff>19050</xdr:rowOff>
                  </to>
                </anchor>
              </controlPr>
            </control>
          </mc:Choice>
        </mc:AlternateContent>
        <mc:AlternateContent xmlns:mc="http://schemas.openxmlformats.org/markup-compatibility/2006">
          <mc:Choice Requires="x14">
            <control shapeId="53329" r:id="rId84" name="Check Box 81">
              <controlPr defaultSize="0" autoFill="0" autoLine="0" autoPict="0">
                <anchor moveWithCells="1">
                  <from>
                    <xdr:col>8</xdr:col>
                    <xdr:colOff>9525</xdr:colOff>
                    <xdr:row>27</xdr:row>
                    <xdr:rowOff>180975</xdr:rowOff>
                  </from>
                  <to>
                    <xdr:col>9</xdr:col>
                    <xdr:colOff>57150</xdr:colOff>
                    <xdr:row>29</xdr:row>
                    <xdr:rowOff>28575</xdr:rowOff>
                  </to>
                </anchor>
              </controlPr>
            </control>
          </mc:Choice>
        </mc:AlternateContent>
        <mc:AlternateContent xmlns:mc="http://schemas.openxmlformats.org/markup-compatibility/2006">
          <mc:Choice Requires="x14">
            <control shapeId="53330" r:id="rId85" name="Check Box 82">
              <controlPr defaultSize="0" autoFill="0" autoLine="0" autoPict="0">
                <anchor moveWithCells="1">
                  <from>
                    <xdr:col>8</xdr:col>
                    <xdr:colOff>9525</xdr:colOff>
                    <xdr:row>28</xdr:row>
                    <xdr:rowOff>180975</xdr:rowOff>
                  </from>
                  <to>
                    <xdr:col>9</xdr:col>
                    <xdr:colOff>57150</xdr:colOff>
                    <xdr:row>30</xdr:row>
                    <xdr:rowOff>28575</xdr:rowOff>
                  </to>
                </anchor>
              </controlPr>
            </control>
          </mc:Choice>
        </mc:AlternateContent>
        <mc:AlternateContent xmlns:mc="http://schemas.openxmlformats.org/markup-compatibility/2006">
          <mc:Choice Requires="x14">
            <control shapeId="53331" r:id="rId86" name="Check Box 83">
              <controlPr defaultSize="0" autoFill="0" autoLine="0" autoPict="0">
                <anchor moveWithCells="1">
                  <from>
                    <xdr:col>12</xdr:col>
                    <xdr:colOff>0</xdr:colOff>
                    <xdr:row>25</xdr:row>
                    <xdr:rowOff>219075</xdr:rowOff>
                  </from>
                  <to>
                    <xdr:col>13</xdr:col>
                    <xdr:colOff>38100</xdr:colOff>
                    <xdr:row>27</xdr:row>
                    <xdr:rowOff>19050</xdr:rowOff>
                  </to>
                </anchor>
              </controlPr>
            </control>
          </mc:Choice>
        </mc:AlternateContent>
        <mc:AlternateContent xmlns:mc="http://schemas.openxmlformats.org/markup-compatibility/2006">
          <mc:Choice Requires="x14">
            <control shapeId="53332" r:id="rId87" name="Check Box 84">
              <controlPr defaultSize="0" autoFill="0" autoLine="0" autoPict="0">
                <anchor moveWithCells="1">
                  <from>
                    <xdr:col>11</xdr:col>
                    <xdr:colOff>0</xdr:colOff>
                    <xdr:row>27</xdr:row>
                    <xdr:rowOff>180975</xdr:rowOff>
                  </from>
                  <to>
                    <xdr:col>12</xdr:col>
                    <xdr:colOff>38100</xdr:colOff>
                    <xdr:row>29</xdr:row>
                    <xdr:rowOff>28575</xdr:rowOff>
                  </to>
                </anchor>
              </controlPr>
            </control>
          </mc:Choice>
        </mc:AlternateContent>
        <mc:AlternateContent xmlns:mc="http://schemas.openxmlformats.org/markup-compatibility/2006">
          <mc:Choice Requires="x14">
            <control shapeId="53333" r:id="rId88" name="Check Box 85">
              <controlPr defaultSize="0" autoFill="0" autoLine="0" autoPict="0">
                <anchor moveWithCells="1">
                  <from>
                    <xdr:col>11</xdr:col>
                    <xdr:colOff>0</xdr:colOff>
                    <xdr:row>28</xdr:row>
                    <xdr:rowOff>180975</xdr:rowOff>
                  </from>
                  <to>
                    <xdr:col>12</xdr:col>
                    <xdr:colOff>38100</xdr:colOff>
                    <xdr:row>30</xdr:row>
                    <xdr:rowOff>28575</xdr:rowOff>
                  </to>
                </anchor>
              </controlPr>
            </control>
          </mc:Choice>
        </mc:AlternateContent>
        <mc:AlternateContent xmlns:mc="http://schemas.openxmlformats.org/markup-compatibility/2006">
          <mc:Choice Requires="x14">
            <control shapeId="5333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53335" r:id="rId90" name="Check Box 87">
              <controlPr defaultSize="0" autoFill="0" autoLine="0" autoPict="0">
                <anchor moveWithCells="1">
                  <from>
                    <xdr:col>15</xdr:col>
                    <xdr:colOff>0</xdr:colOff>
                    <xdr:row>27</xdr:row>
                    <xdr:rowOff>180975</xdr:rowOff>
                  </from>
                  <to>
                    <xdr:col>16</xdr:col>
                    <xdr:colOff>38100</xdr:colOff>
                    <xdr:row>29</xdr:row>
                    <xdr:rowOff>28575</xdr:rowOff>
                  </to>
                </anchor>
              </controlPr>
            </control>
          </mc:Choice>
        </mc:AlternateContent>
        <mc:AlternateContent xmlns:mc="http://schemas.openxmlformats.org/markup-compatibility/2006">
          <mc:Choice Requires="x14">
            <control shapeId="53336" r:id="rId91" name="Check Box 88">
              <controlPr defaultSize="0" autoFill="0" autoLine="0" autoPict="0">
                <anchor moveWithCells="1">
                  <from>
                    <xdr:col>16</xdr:col>
                    <xdr:colOff>0</xdr:colOff>
                    <xdr:row>25</xdr:row>
                    <xdr:rowOff>228600</xdr:rowOff>
                  </from>
                  <to>
                    <xdr:col>16</xdr:col>
                    <xdr:colOff>257175</xdr:colOff>
                    <xdr:row>27</xdr:row>
                    <xdr:rowOff>28575</xdr:rowOff>
                  </to>
                </anchor>
              </controlPr>
            </control>
          </mc:Choice>
        </mc:AlternateContent>
        <mc:AlternateContent xmlns:mc="http://schemas.openxmlformats.org/markup-compatibility/2006">
          <mc:Choice Requires="x14">
            <control shapeId="53337" r:id="rId92" name="Check Box 89">
              <controlPr defaultSize="0" autoFill="0" autoLine="0" autoPict="0">
                <anchor moveWithCells="1">
                  <from>
                    <xdr:col>23</xdr:col>
                    <xdr:colOff>0</xdr:colOff>
                    <xdr:row>25</xdr:row>
                    <xdr:rowOff>209550</xdr:rowOff>
                  </from>
                  <to>
                    <xdr:col>24</xdr:col>
                    <xdr:colOff>38100</xdr:colOff>
                    <xdr:row>27</xdr:row>
                    <xdr:rowOff>9525</xdr:rowOff>
                  </to>
                </anchor>
              </controlPr>
            </control>
          </mc:Choice>
        </mc:AlternateContent>
        <mc:AlternateContent xmlns:mc="http://schemas.openxmlformats.org/markup-compatibility/2006">
          <mc:Choice Requires="x14">
            <control shapeId="53338" r:id="rId93" name="Check Box 90">
              <controlPr defaultSize="0" autoFill="0" autoLine="0" autoPict="0">
                <anchor moveWithCells="1">
                  <from>
                    <xdr:col>25</xdr:col>
                    <xdr:colOff>200025</xdr:colOff>
                    <xdr:row>25</xdr:row>
                    <xdr:rowOff>219075</xdr:rowOff>
                  </from>
                  <to>
                    <xdr:col>26</xdr:col>
                    <xdr:colOff>238125</xdr:colOff>
                    <xdr:row>27</xdr:row>
                    <xdr:rowOff>19050</xdr:rowOff>
                  </to>
                </anchor>
              </controlPr>
            </control>
          </mc:Choice>
        </mc:AlternateContent>
        <mc:AlternateContent xmlns:mc="http://schemas.openxmlformats.org/markup-compatibility/2006">
          <mc:Choice Requires="x14">
            <control shapeId="53339" r:id="rId94" name="Check Box 91">
              <controlPr defaultSize="0" autoFill="0" autoLine="0" autoPict="0">
                <anchor moveWithCells="1">
                  <from>
                    <xdr:col>29</xdr:col>
                    <xdr:colOff>0</xdr:colOff>
                    <xdr:row>25</xdr:row>
                    <xdr:rowOff>219075</xdr:rowOff>
                  </from>
                  <to>
                    <xdr:col>30</xdr:col>
                    <xdr:colOff>38100</xdr:colOff>
                    <xdr:row>27</xdr:row>
                    <xdr:rowOff>19050</xdr:rowOff>
                  </to>
                </anchor>
              </controlPr>
            </control>
          </mc:Choice>
        </mc:AlternateContent>
        <mc:AlternateContent xmlns:mc="http://schemas.openxmlformats.org/markup-compatibility/2006">
          <mc:Choice Requires="x14">
            <control shapeId="53340" r:id="rId95" name="Check Box 92">
              <controlPr defaultSize="0" autoFill="0" autoLine="0" autoPict="0">
                <anchor moveWithCells="1">
                  <from>
                    <xdr:col>33</xdr:col>
                    <xdr:colOff>0</xdr:colOff>
                    <xdr:row>25</xdr:row>
                    <xdr:rowOff>209550</xdr:rowOff>
                  </from>
                  <to>
                    <xdr:col>33</xdr:col>
                    <xdr:colOff>257175</xdr:colOff>
                    <xdr:row>27</xdr:row>
                    <xdr:rowOff>9525</xdr:rowOff>
                  </to>
                </anchor>
              </controlPr>
            </control>
          </mc:Choice>
        </mc:AlternateContent>
        <mc:AlternateContent xmlns:mc="http://schemas.openxmlformats.org/markup-compatibility/2006">
          <mc:Choice Requires="x14">
            <control shapeId="53341" r:id="rId96" name="Check Box 93">
              <controlPr defaultSize="0" autoFill="0" autoLine="0" autoPict="0">
                <anchor moveWithCells="1">
                  <from>
                    <xdr:col>23</xdr:col>
                    <xdr:colOff>0</xdr:colOff>
                    <xdr:row>26</xdr:row>
                    <xdr:rowOff>171450</xdr:rowOff>
                  </from>
                  <to>
                    <xdr:col>24</xdr:col>
                    <xdr:colOff>38100</xdr:colOff>
                    <xdr:row>28</xdr:row>
                    <xdr:rowOff>19050</xdr:rowOff>
                  </to>
                </anchor>
              </controlPr>
            </control>
          </mc:Choice>
        </mc:AlternateContent>
        <mc:AlternateContent xmlns:mc="http://schemas.openxmlformats.org/markup-compatibility/2006">
          <mc:Choice Requires="x14">
            <control shapeId="53342" r:id="rId97" name="Check Box 94">
              <controlPr defaultSize="0" autoFill="0" autoLine="0" autoPict="0">
                <anchor moveWithCells="1">
                  <from>
                    <xdr:col>25</xdr:col>
                    <xdr:colOff>200025</xdr:colOff>
                    <xdr:row>26</xdr:row>
                    <xdr:rowOff>171450</xdr:rowOff>
                  </from>
                  <to>
                    <xdr:col>26</xdr:col>
                    <xdr:colOff>238125</xdr:colOff>
                    <xdr:row>28</xdr:row>
                    <xdr:rowOff>19050</xdr:rowOff>
                  </to>
                </anchor>
              </controlPr>
            </control>
          </mc:Choice>
        </mc:AlternateContent>
        <mc:AlternateContent xmlns:mc="http://schemas.openxmlformats.org/markup-compatibility/2006">
          <mc:Choice Requires="x14">
            <control shapeId="53343" r:id="rId98" name="Check Box 95">
              <controlPr defaultSize="0" autoFill="0" autoLine="0" autoPict="0">
                <anchor moveWithCells="1">
                  <from>
                    <xdr:col>29</xdr:col>
                    <xdr:colOff>0</xdr:colOff>
                    <xdr:row>26</xdr:row>
                    <xdr:rowOff>171450</xdr:rowOff>
                  </from>
                  <to>
                    <xdr:col>30</xdr:col>
                    <xdr:colOff>38100</xdr:colOff>
                    <xdr:row>28</xdr:row>
                    <xdr:rowOff>19050</xdr:rowOff>
                  </to>
                </anchor>
              </controlPr>
            </control>
          </mc:Choice>
        </mc:AlternateContent>
        <mc:AlternateContent xmlns:mc="http://schemas.openxmlformats.org/markup-compatibility/2006">
          <mc:Choice Requires="x14">
            <control shapeId="53344" r:id="rId99" name="Check Box 96">
              <controlPr defaultSize="0" autoFill="0" autoLine="0" autoPict="0">
                <anchor moveWithCells="1">
                  <from>
                    <xdr:col>33</xdr:col>
                    <xdr:colOff>0</xdr:colOff>
                    <xdr:row>26</xdr:row>
                    <xdr:rowOff>161925</xdr:rowOff>
                  </from>
                  <to>
                    <xdr:col>33</xdr:col>
                    <xdr:colOff>257175</xdr:colOff>
                    <xdr:row>28</xdr:row>
                    <xdr:rowOff>9525</xdr:rowOff>
                  </to>
                </anchor>
              </controlPr>
            </control>
          </mc:Choice>
        </mc:AlternateContent>
        <mc:AlternateContent xmlns:mc="http://schemas.openxmlformats.org/markup-compatibility/2006">
          <mc:Choice Requires="x14">
            <control shapeId="53345" r:id="rId100" name="Check Box 97">
              <controlPr defaultSize="0" autoFill="0" autoLine="0" autoPict="0">
                <anchor moveWithCells="1">
                  <from>
                    <xdr:col>20</xdr:col>
                    <xdr:colOff>209550</xdr:colOff>
                    <xdr:row>27</xdr:row>
                    <xdr:rowOff>171450</xdr:rowOff>
                  </from>
                  <to>
                    <xdr:col>22</xdr:col>
                    <xdr:colOff>28575</xdr:colOff>
                    <xdr:row>29</xdr:row>
                    <xdr:rowOff>19050</xdr:rowOff>
                  </to>
                </anchor>
              </controlPr>
            </control>
          </mc:Choice>
        </mc:AlternateContent>
        <mc:AlternateContent xmlns:mc="http://schemas.openxmlformats.org/markup-compatibility/2006">
          <mc:Choice Requires="x14">
            <control shapeId="53346" r:id="rId101" name="Check Box 98">
              <controlPr defaultSize="0" autoFill="0" autoLine="0" autoPict="0">
                <anchor moveWithCells="1">
                  <from>
                    <xdr:col>24</xdr:col>
                    <xdr:colOff>9525</xdr:colOff>
                    <xdr:row>27</xdr:row>
                    <xdr:rowOff>171450</xdr:rowOff>
                  </from>
                  <to>
                    <xdr:col>25</xdr:col>
                    <xdr:colOff>57150</xdr:colOff>
                    <xdr:row>29</xdr:row>
                    <xdr:rowOff>19050</xdr:rowOff>
                  </to>
                </anchor>
              </controlPr>
            </control>
          </mc:Choice>
        </mc:AlternateContent>
        <mc:AlternateContent xmlns:mc="http://schemas.openxmlformats.org/markup-compatibility/2006">
          <mc:Choice Requires="x14">
            <control shapeId="53347" r:id="rId102" name="Check Box 99">
              <controlPr defaultSize="0" autoFill="0" autoLine="0" autoPict="0">
                <anchor moveWithCells="1">
                  <from>
                    <xdr:col>28</xdr:col>
                    <xdr:colOff>0</xdr:colOff>
                    <xdr:row>27</xdr:row>
                    <xdr:rowOff>171450</xdr:rowOff>
                  </from>
                  <to>
                    <xdr:col>29</xdr:col>
                    <xdr:colOff>38100</xdr:colOff>
                    <xdr:row>29</xdr:row>
                    <xdr:rowOff>19050</xdr:rowOff>
                  </to>
                </anchor>
              </controlPr>
            </control>
          </mc:Choice>
        </mc:AlternateContent>
        <mc:AlternateContent xmlns:mc="http://schemas.openxmlformats.org/markup-compatibility/2006">
          <mc:Choice Requires="x14">
            <control shapeId="53348" r:id="rId103" name="Check Box 100">
              <controlPr defaultSize="0" autoFill="0" autoLine="0" autoPict="0">
                <anchor moveWithCells="1">
                  <from>
                    <xdr:col>21</xdr:col>
                    <xdr:colOff>0</xdr:colOff>
                    <xdr:row>28</xdr:row>
                    <xdr:rowOff>171450</xdr:rowOff>
                  </from>
                  <to>
                    <xdr:col>22</xdr:col>
                    <xdr:colOff>38100</xdr:colOff>
                    <xdr:row>30</xdr:row>
                    <xdr:rowOff>19050</xdr:rowOff>
                  </to>
                </anchor>
              </controlPr>
            </control>
          </mc:Choice>
        </mc:AlternateContent>
        <mc:AlternateContent xmlns:mc="http://schemas.openxmlformats.org/markup-compatibility/2006">
          <mc:Choice Requires="x14">
            <control shapeId="53349" r:id="rId104" name="Check Box 101">
              <controlPr defaultSize="0" autoFill="0" autoLine="0" autoPict="0">
                <anchor moveWithCells="1">
                  <from>
                    <xdr:col>24</xdr:col>
                    <xdr:colOff>0</xdr:colOff>
                    <xdr:row>28</xdr:row>
                    <xdr:rowOff>171450</xdr:rowOff>
                  </from>
                  <to>
                    <xdr:col>25</xdr:col>
                    <xdr:colOff>38100</xdr:colOff>
                    <xdr:row>30</xdr:row>
                    <xdr:rowOff>19050</xdr:rowOff>
                  </to>
                </anchor>
              </controlPr>
            </control>
          </mc:Choice>
        </mc:AlternateContent>
        <mc:AlternateContent xmlns:mc="http://schemas.openxmlformats.org/markup-compatibility/2006">
          <mc:Choice Requires="x14">
            <control shapeId="53350" r:id="rId105" name="Check Box 102">
              <controlPr defaultSize="0" autoFill="0" autoLine="0" autoPict="0">
                <anchor moveWithCells="1">
                  <from>
                    <xdr:col>28</xdr:col>
                    <xdr:colOff>0</xdr:colOff>
                    <xdr:row>28</xdr:row>
                    <xdr:rowOff>171450</xdr:rowOff>
                  </from>
                  <to>
                    <xdr:col>29</xdr:col>
                    <xdr:colOff>38100</xdr:colOff>
                    <xdr:row>30</xdr:row>
                    <xdr:rowOff>19050</xdr:rowOff>
                  </to>
                </anchor>
              </controlPr>
            </control>
          </mc:Choice>
        </mc:AlternateContent>
        <mc:AlternateContent xmlns:mc="http://schemas.openxmlformats.org/markup-compatibility/2006">
          <mc:Choice Requires="x14">
            <control shapeId="53351" r:id="rId106" name="Check Box 103">
              <controlPr defaultSize="0" autoFill="0" autoLine="0" autoPict="0">
                <anchor moveWithCells="1">
                  <from>
                    <xdr:col>32</xdr:col>
                    <xdr:colOff>0</xdr:colOff>
                    <xdr:row>28</xdr:row>
                    <xdr:rowOff>171450</xdr:rowOff>
                  </from>
                  <to>
                    <xdr:col>33</xdr:col>
                    <xdr:colOff>38100</xdr:colOff>
                    <xdr:row>30</xdr:row>
                    <xdr:rowOff>19050</xdr:rowOff>
                  </to>
                </anchor>
              </controlPr>
            </control>
          </mc:Choice>
        </mc:AlternateContent>
        <mc:AlternateContent xmlns:mc="http://schemas.openxmlformats.org/markup-compatibility/2006">
          <mc:Choice Requires="x14">
            <control shapeId="53352" r:id="rId107" name="Check Box 104">
              <controlPr defaultSize="0" autoFill="0" autoLine="0" autoPict="0">
                <anchor moveWithCells="1">
                  <from>
                    <xdr:col>32</xdr:col>
                    <xdr:colOff>0</xdr:colOff>
                    <xdr:row>27</xdr:row>
                    <xdr:rowOff>161925</xdr:rowOff>
                  </from>
                  <to>
                    <xdr:col>33</xdr:col>
                    <xdr:colOff>38100</xdr:colOff>
                    <xdr:row>29</xdr:row>
                    <xdr:rowOff>9525</xdr:rowOff>
                  </to>
                </anchor>
              </controlPr>
            </control>
          </mc:Choice>
        </mc:AlternateContent>
        <mc:AlternateContent xmlns:mc="http://schemas.openxmlformats.org/markup-compatibility/2006">
          <mc:Choice Requires="x14">
            <control shapeId="53353" r:id="rId108" name="Check Box 105">
              <controlPr defaultSize="0" autoFill="0" autoLine="0" autoPict="0">
                <anchor moveWithCells="1">
                  <from>
                    <xdr:col>6</xdr:col>
                    <xdr:colOff>19050</xdr:colOff>
                    <xdr:row>26</xdr:row>
                    <xdr:rowOff>180975</xdr:rowOff>
                  </from>
                  <to>
                    <xdr:col>7</xdr:col>
                    <xdr:colOff>57150</xdr:colOff>
                    <xdr:row>28</xdr:row>
                    <xdr:rowOff>28575</xdr:rowOff>
                  </to>
                </anchor>
              </controlPr>
            </control>
          </mc:Choice>
        </mc:AlternateContent>
        <mc:AlternateContent xmlns:mc="http://schemas.openxmlformats.org/markup-compatibility/2006">
          <mc:Choice Requires="x14">
            <control shapeId="53354" r:id="rId109" name="Check Box 106">
              <controlPr defaultSize="0" autoFill="0" autoLine="0" autoPict="0">
                <anchor moveWithCells="1">
                  <from>
                    <xdr:col>9</xdr:col>
                    <xdr:colOff>9525</xdr:colOff>
                    <xdr:row>26</xdr:row>
                    <xdr:rowOff>180975</xdr:rowOff>
                  </from>
                  <to>
                    <xdr:col>10</xdr:col>
                    <xdr:colOff>57150</xdr:colOff>
                    <xdr:row>28</xdr:row>
                    <xdr:rowOff>28575</xdr:rowOff>
                  </to>
                </anchor>
              </controlPr>
            </control>
          </mc:Choice>
        </mc:AlternateContent>
        <mc:AlternateContent xmlns:mc="http://schemas.openxmlformats.org/markup-compatibility/2006">
          <mc:Choice Requires="x14">
            <control shapeId="53355" r:id="rId110" name="Check Box 107">
              <controlPr defaultSize="0" autoFill="0" autoLine="0" autoPict="0">
                <anchor moveWithCells="1">
                  <from>
                    <xdr:col>12</xdr:col>
                    <xdr:colOff>0</xdr:colOff>
                    <xdr:row>26</xdr:row>
                    <xdr:rowOff>171450</xdr:rowOff>
                  </from>
                  <to>
                    <xdr:col>13</xdr:col>
                    <xdr:colOff>38100</xdr:colOff>
                    <xdr:row>28</xdr:row>
                    <xdr:rowOff>19050</xdr:rowOff>
                  </to>
                </anchor>
              </controlPr>
            </control>
          </mc:Choice>
        </mc:AlternateContent>
        <mc:AlternateContent xmlns:mc="http://schemas.openxmlformats.org/markup-compatibility/2006">
          <mc:Choice Requires="x14">
            <control shapeId="53356" r:id="rId111" name="Check Box 108">
              <controlPr defaultSize="0" autoFill="0" autoLine="0" autoPict="0">
                <anchor moveWithCells="1">
                  <from>
                    <xdr:col>16</xdr:col>
                    <xdr:colOff>0</xdr:colOff>
                    <xdr:row>26</xdr:row>
                    <xdr:rowOff>161925</xdr:rowOff>
                  </from>
                  <to>
                    <xdr:col>16</xdr:col>
                    <xdr:colOff>257175</xdr:colOff>
                    <xdr:row>28</xdr:row>
                    <xdr:rowOff>9525</xdr:rowOff>
                  </to>
                </anchor>
              </controlPr>
            </control>
          </mc:Choice>
        </mc:AlternateContent>
        <mc:AlternateContent xmlns:mc="http://schemas.openxmlformats.org/markup-compatibility/2006">
          <mc:Choice Requires="x14">
            <control shapeId="53357" r:id="rId112" name="Check Box 109">
              <controlPr defaultSize="0" autoFill="0" autoLine="0" autoPict="0">
                <anchor moveWithCells="1">
                  <from>
                    <xdr:col>4</xdr:col>
                    <xdr:colOff>9525</xdr:colOff>
                    <xdr:row>33</xdr:row>
                    <xdr:rowOff>219075</xdr:rowOff>
                  </from>
                  <to>
                    <xdr:col>5</xdr:col>
                    <xdr:colOff>57150</xdr:colOff>
                    <xdr:row>35</xdr:row>
                    <xdr:rowOff>19050</xdr:rowOff>
                  </to>
                </anchor>
              </controlPr>
            </control>
          </mc:Choice>
        </mc:AlternateContent>
        <mc:AlternateContent xmlns:mc="http://schemas.openxmlformats.org/markup-compatibility/2006">
          <mc:Choice Requires="x14">
            <control shapeId="53358" r:id="rId113" name="Check Box 110">
              <controlPr defaultSize="0" autoFill="0" autoLine="0" autoPict="0">
                <anchor moveWithCells="1">
                  <from>
                    <xdr:col>8</xdr:col>
                    <xdr:colOff>9525</xdr:colOff>
                    <xdr:row>33</xdr:row>
                    <xdr:rowOff>219075</xdr:rowOff>
                  </from>
                  <to>
                    <xdr:col>9</xdr:col>
                    <xdr:colOff>57150</xdr:colOff>
                    <xdr:row>35</xdr:row>
                    <xdr:rowOff>19050</xdr:rowOff>
                  </to>
                </anchor>
              </controlPr>
            </control>
          </mc:Choice>
        </mc:AlternateContent>
        <mc:AlternateContent xmlns:mc="http://schemas.openxmlformats.org/markup-compatibility/2006">
          <mc:Choice Requires="x14">
            <control shapeId="53359" r:id="rId114" name="Check Box 111">
              <controlPr defaultSize="0" autoFill="0" autoLine="0" autoPict="0">
                <anchor moveWithCells="1">
                  <from>
                    <xdr:col>12</xdr:col>
                    <xdr:colOff>9525</xdr:colOff>
                    <xdr:row>33</xdr:row>
                    <xdr:rowOff>219075</xdr:rowOff>
                  </from>
                  <to>
                    <xdr:col>13</xdr:col>
                    <xdr:colOff>57150</xdr:colOff>
                    <xdr:row>35</xdr:row>
                    <xdr:rowOff>19050</xdr:rowOff>
                  </to>
                </anchor>
              </controlPr>
            </control>
          </mc:Choice>
        </mc:AlternateContent>
        <mc:AlternateContent xmlns:mc="http://schemas.openxmlformats.org/markup-compatibility/2006">
          <mc:Choice Requires="x14">
            <control shapeId="53360" r:id="rId115" name="Check Box 112">
              <controlPr defaultSize="0" autoFill="0" autoLine="0" autoPict="0">
                <anchor moveWithCells="1">
                  <from>
                    <xdr:col>17</xdr:col>
                    <xdr:colOff>9525</xdr:colOff>
                    <xdr:row>33</xdr:row>
                    <xdr:rowOff>219075</xdr:rowOff>
                  </from>
                  <to>
                    <xdr:col>18</xdr:col>
                    <xdr:colOff>57150</xdr:colOff>
                    <xdr:row>35</xdr:row>
                    <xdr:rowOff>19050</xdr:rowOff>
                  </to>
                </anchor>
              </controlPr>
            </control>
          </mc:Choice>
        </mc:AlternateContent>
        <mc:AlternateContent xmlns:mc="http://schemas.openxmlformats.org/markup-compatibility/2006">
          <mc:Choice Requires="x14">
            <control shapeId="53361" r:id="rId116" name="Check Box 113">
              <controlPr defaultSize="0" autoFill="0" autoLine="0" autoPict="0">
                <anchor moveWithCells="1">
                  <from>
                    <xdr:col>21</xdr:col>
                    <xdr:colOff>9525</xdr:colOff>
                    <xdr:row>33</xdr:row>
                    <xdr:rowOff>219075</xdr:rowOff>
                  </from>
                  <to>
                    <xdr:col>22</xdr:col>
                    <xdr:colOff>57150</xdr:colOff>
                    <xdr:row>35</xdr:row>
                    <xdr:rowOff>19050</xdr:rowOff>
                  </to>
                </anchor>
              </controlPr>
            </control>
          </mc:Choice>
        </mc:AlternateContent>
        <mc:AlternateContent xmlns:mc="http://schemas.openxmlformats.org/markup-compatibility/2006">
          <mc:Choice Requires="x14">
            <control shapeId="53362" r:id="rId117" name="Check Box 114">
              <controlPr defaultSize="0" autoFill="0" autoLine="0" autoPict="0">
                <anchor moveWithCells="1">
                  <from>
                    <xdr:col>25</xdr:col>
                    <xdr:colOff>9525</xdr:colOff>
                    <xdr:row>33</xdr:row>
                    <xdr:rowOff>219075</xdr:rowOff>
                  </from>
                  <to>
                    <xdr:col>26</xdr:col>
                    <xdr:colOff>57150</xdr:colOff>
                    <xdr:row>35</xdr:row>
                    <xdr:rowOff>19050</xdr:rowOff>
                  </to>
                </anchor>
              </controlPr>
            </control>
          </mc:Choice>
        </mc:AlternateContent>
        <mc:AlternateContent xmlns:mc="http://schemas.openxmlformats.org/markup-compatibility/2006">
          <mc:Choice Requires="x14">
            <control shapeId="53363" r:id="rId118" name="Check Box 115">
              <controlPr defaultSize="0" autoFill="0" autoLine="0" autoPict="0">
                <anchor moveWithCells="1">
                  <from>
                    <xdr:col>4</xdr:col>
                    <xdr:colOff>9525</xdr:colOff>
                    <xdr:row>34</xdr:row>
                    <xdr:rowOff>219075</xdr:rowOff>
                  </from>
                  <to>
                    <xdr:col>5</xdr:col>
                    <xdr:colOff>57150</xdr:colOff>
                    <xdr:row>36</xdr:row>
                    <xdr:rowOff>38100</xdr:rowOff>
                  </to>
                </anchor>
              </controlPr>
            </control>
          </mc:Choice>
        </mc:AlternateContent>
        <mc:AlternateContent xmlns:mc="http://schemas.openxmlformats.org/markup-compatibility/2006">
          <mc:Choice Requires="x14">
            <control shapeId="53364" r:id="rId119" name="Check Box 116">
              <controlPr defaultSize="0" autoFill="0" autoLine="0" autoPict="0">
                <anchor moveWithCells="1">
                  <from>
                    <xdr:col>8</xdr:col>
                    <xdr:colOff>9525</xdr:colOff>
                    <xdr:row>34</xdr:row>
                    <xdr:rowOff>219075</xdr:rowOff>
                  </from>
                  <to>
                    <xdr:col>9</xdr:col>
                    <xdr:colOff>57150</xdr:colOff>
                    <xdr:row>36</xdr:row>
                    <xdr:rowOff>38100</xdr:rowOff>
                  </to>
                </anchor>
              </controlPr>
            </control>
          </mc:Choice>
        </mc:AlternateContent>
        <mc:AlternateContent xmlns:mc="http://schemas.openxmlformats.org/markup-compatibility/2006">
          <mc:Choice Requires="x14">
            <control shapeId="53365" r:id="rId120" name="Check Box 117">
              <controlPr defaultSize="0" autoFill="0" autoLine="0" autoPict="0">
                <anchor moveWithCells="1">
                  <from>
                    <xdr:col>12</xdr:col>
                    <xdr:colOff>9525</xdr:colOff>
                    <xdr:row>34</xdr:row>
                    <xdr:rowOff>219075</xdr:rowOff>
                  </from>
                  <to>
                    <xdr:col>13</xdr:col>
                    <xdr:colOff>57150</xdr:colOff>
                    <xdr:row>36</xdr:row>
                    <xdr:rowOff>38100</xdr:rowOff>
                  </to>
                </anchor>
              </controlPr>
            </control>
          </mc:Choice>
        </mc:AlternateContent>
        <mc:AlternateContent xmlns:mc="http://schemas.openxmlformats.org/markup-compatibility/2006">
          <mc:Choice Requires="x14">
            <control shapeId="53366" r:id="rId121" name="Check Box 118">
              <controlPr defaultSize="0" autoFill="0" autoLine="0" autoPict="0">
                <anchor moveWithCells="1">
                  <from>
                    <xdr:col>21</xdr:col>
                    <xdr:colOff>9525</xdr:colOff>
                    <xdr:row>34</xdr:row>
                    <xdr:rowOff>219075</xdr:rowOff>
                  </from>
                  <to>
                    <xdr:col>22</xdr:col>
                    <xdr:colOff>57150</xdr:colOff>
                    <xdr:row>36</xdr:row>
                    <xdr:rowOff>38100</xdr:rowOff>
                  </to>
                </anchor>
              </controlPr>
            </control>
          </mc:Choice>
        </mc:AlternateContent>
        <mc:AlternateContent xmlns:mc="http://schemas.openxmlformats.org/markup-compatibility/2006">
          <mc:Choice Requires="x14">
            <control shapeId="53367" r:id="rId122" name="Check Box 119">
              <controlPr defaultSize="0" autoFill="0" autoLine="0" autoPict="0">
                <anchor moveWithCells="1">
                  <from>
                    <xdr:col>25</xdr:col>
                    <xdr:colOff>9525</xdr:colOff>
                    <xdr:row>34</xdr:row>
                    <xdr:rowOff>219075</xdr:rowOff>
                  </from>
                  <to>
                    <xdr:col>26</xdr:col>
                    <xdr:colOff>57150</xdr:colOff>
                    <xdr:row>36</xdr:row>
                    <xdr:rowOff>38100</xdr:rowOff>
                  </to>
                </anchor>
              </controlPr>
            </control>
          </mc:Choice>
        </mc:AlternateContent>
        <mc:AlternateContent xmlns:mc="http://schemas.openxmlformats.org/markup-compatibility/2006">
          <mc:Choice Requires="x14">
            <control shapeId="53368" r:id="rId123" name="Check Box 120">
              <controlPr defaultSize="0" autoFill="0" autoLine="0" autoPict="0">
                <anchor moveWithCells="1">
                  <from>
                    <xdr:col>29</xdr:col>
                    <xdr:colOff>9525</xdr:colOff>
                    <xdr:row>34</xdr:row>
                    <xdr:rowOff>219075</xdr:rowOff>
                  </from>
                  <to>
                    <xdr:col>30</xdr:col>
                    <xdr:colOff>57150</xdr:colOff>
                    <xdr:row>36</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7"/>
  <sheetViews>
    <sheetView view="pageBreakPreview" zoomScaleNormal="100" zoomScaleSheetLayoutView="100" workbookViewId="0">
      <selection activeCell="A3" sqref="A3:J3"/>
    </sheetView>
  </sheetViews>
  <sheetFormatPr defaultRowHeight="13.5"/>
  <cols>
    <col min="1" max="1" width="8.5" style="25" customWidth="1"/>
    <col min="2" max="2" width="15.625" style="25" customWidth="1"/>
    <col min="3" max="3" width="9.75" style="25" customWidth="1"/>
    <col min="4" max="4" width="15.25" style="25" customWidth="1"/>
    <col min="5" max="5" width="17.5" style="25" customWidth="1"/>
    <col min="6" max="6" width="12.75" style="25" customWidth="1"/>
    <col min="7" max="7" width="11" style="25" customWidth="1"/>
    <col min="8" max="8" width="5" style="25" customWidth="1"/>
    <col min="9" max="9" width="3.625" style="25" customWidth="1"/>
    <col min="10" max="10" width="8.375" style="25" customWidth="1"/>
    <col min="11" max="11" width="1" style="25" customWidth="1"/>
    <col min="12" max="12" width="2.5" style="25" customWidth="1"/>
    <col min="13" max="259" width="9" style="25"/>
    <col min="260" max="260" width="1.125" style="25" customWidth="1"/>
    <col min="261" max="262" width="15.625" style="25" customWidth="1"/>
    <col min="263" max="263" width="15.25" style="25" customWidth="1"/>
    <col min="264" max="264" width="17.5" style="25" customWidth="1"/>
    <col min="265" max="265" width="15.125" style="25" customWidth="1"/>
    <col min="266" max="266" width="15.25" style="25" customWidth="1"/>
    <col min="267" max="267" width="3.75" style="25" customWidth="1"/>
    <col min="268" max="268" width="2.5" style="25" customWidth="1"/>
    <col min="269" max="515" width="9" style="25"/>
    <col min="516" max="516" width="1.125" style="25" customWidth="1"/>
    <col min="517" max="518" width="15.625" style="25" customWidth="1"/>
    <col min="519" max="519" width="15.25" style="25" customWidth="1"/>
    <col min="520" max="520" width="17.5" style="25" customWidth="1"/>
    <col min="521" max="521" width="15.125" style="25" customWidth="1"/>
    <col min="522" max="522" width="15.25" style="25" customWidth="1"/>
    <col min="523" max="523" width="3.75" style="25" customWidth="1"/>
    <col min="524" max="524" width="2.5" style="25" customWidth="1"/>
    <col min="525" max="771" width="9" style="25"/>
    <col min="772" max="772" width="1.125" style="25" customWidth="1"/>
    <col min="773" max="774" width="15.625" style="25" customWidth="1"/>
    <col min="775" max="775" width="15.25" style="25" customWidth="1"/>
    <col min="776" max="776" width="17.5" style="25" customWidth="1"/>
    <col min="777" max="777" width="15.125" style="25" customWidth="1"/>
    <col min="778" max="778" width="15.25" style="25" customWidth="1"/>
    <col min="779" max="779" width="3.75" style="25" customWidth="1"/>
    <col min="780" max="780" width="2.5" style="25" customWidth="1"/>
    <col min="781" max="1027" width="9" style="25"/>
    <col min="1028" max="1028" width="1.125" style="25" customWidth="1"/>
    <col min="1029" max="1030" width="15.625" style="25" customWidth="1"/>
    <col min="1031" max="1031" width="15.25" style="25" customWidth="1"/>
    <col min="1032" max="1032" width="17.5" style="25" customWidth="1"/>
    <col min="1033" max="1033" width="15.125" style="25" customWidth="1"/>
    <col min="1034" max="1034" width="15.25" style="25" customWidth="1"/>
    <col min="1035" max="1035" width="3.75" style="25" customWidth="1"/>
    <col min="1036" max="1036" width="2.5" style="25" customWidth="1"/>
    <col min="1037" max="1283" width="9" style="25"/>
    <col min="1284" max="1284" width="1.125" style="25" customWidth="1"/>
    <col min="1285" max="1286" width="15.625" style="25" customWidth="1"/>
    <col min="1287" max="1287" width="15.25" style="25" customWidth="1"/>
    <col min="1288" max="1288" width="17.5" style="25" customWidth="1"/>
    <col min="1289" max="1289" width="15.125" style="25" customWidth="1"/>
    <col min="1290" max="1290" width="15.25" style="25" customWidth="1"/>
    <col min="1291" max="1291" width="3.75" style="25" customWidth="1"/>
    <col min="1292" max="1292" width="2.5" style="25" customWidth="1"/>
    <col min="1293" max="1539" width="9" style="25"/>
    <col min="1540" max="1540" width="1.125" style="25" customWidth="1"/>
    <col min="1541" max="1542" width="15.625" style="25" customWidth="1"/>
    <col min="1543" max="1543" width="15.25" style="25" customWidth="1"/>
    <col min="1544" max="1544" width="17.5" style="25" customWidth="1"/>
    <col min="1545" max="1545" width="15.125" style="25" customWidth="1"/>
    <col min="1546" max="1546" width="15.25" style="25" customWidth="1"/>
    <col min="1547" max="1547" width="3.75" style="25" customWidth="1"/>
    <col min="1548" max="1548" width="2.5" style="25" customWidth="1"/>
    <col min="1549" max="1795" width="9" style="25"/>
    <col min="1796" max="1796" width="1.125" style="25" customWidth="1"/>
    <col min="1797" max="1798" width="15.625" style="25" customWidth="1"/>
    <col min="1799" max="1799" width="15.25" style="25" customWidth="1"/>
    <col min="1800" max="1800" width="17.5" style="25" customWidth="1"/>
    <col min="1801" max="1801" width="15.125" style="25" customWidth="1"/>
    <col min="1802" max="1802" width="15.25" style="25" customWidth="1"/>
    <col min="1803" max="1803" width="3.75" style="25" customWidth="1"/>
    <col min="1804" max="1804" width="2.5" style="25" customWidth="1"/>
    <col min="1805" max="2051" width="9" style="25"/>
    <col min="2052" max="2052" width="1.125" style="25" customWidth="1"/>
    <col min="2053" max="2054" width="15.625" style="25" customWidth="1"/>
    <col min="2055" max="2055" width="15.25" style="25" customWidth="1"/>
    <col min="2056" max="2056" width="17.5" style="25" customWidth="1"/>
    <col min="2057" max="2057" width="15.125" style="25" customWidth="1"/>
    <col min="2058" max="2058" width="15.25" style="25" customWidth="1"/>
    <col min="2059" max="2059" width="3.75" style="25" customWidth="1"/>
    <col min="2060" max="2060" width="2.5" style="25" customWidth="1"/>
    <col min="2061" max="2307" width="9" style="25"/>
    <col min="2308" max="2308" width="1.125" style="25" customWidth="1"/>
    <col min="2309" max="2310" width="15.625" style="25" customWidth="1"/>
    <col min="2311" max="2311" width="15.25" style="25" customWidth="1"/>
    <col min="2312" max="2312" width="17.5" style="25" customWidth="1"/>
    <col min="2313" max="2313" width="15.125" style="25" customWidth="1"/>
    <col min="2314" max="2314" width="15.25" style="25" customWidth="1"/>
    <col min="2315" max="2315" width="3.75" style="25" customWidth="1"/>
    <col min="2316" max="2316" width="2.5" style="25" customWidth="1"/>
    <col min="2317" max="2563" width="9" style="25"/>
    <col min="2564" max="2564" width="1.125" style="25" customWidth="1"/>
    <col min="2565" max="2566" width="15.625" style="25" customWidth="1"/>
    <col min="2567" max="2567" width="15.25" style="25" customWidth="1"/>
    <col min="2568" max="2568" width="17.5" style="25" customWidth="1"/>
    <col min="2569" max="2569" width="15.125" style="25" customWidth="1"/>
    <col min="2570" max="2570" width="15.25" style="25" customWidth="1"/>
    <col min="2571" max="2571" width="3.75" style="25" customWidth="1"/>
    <col min="2572" max="2572" width="2.5" style="25" customWidth="1"/>
    <col min="2573" max="2819" width="9" style="25"/>
    <col min="2820" max="2820" width="1.125" style="25" customWidth="1"/>
    <col min="2821" max="2822" width="15.625" style="25" customWidth="1"/>
    <col min="2823" max="2823" width="15.25" style="25" customWidth="1"/>
    <col min="2824" max="2824" width="17.5" style="25" customWidth="1"/>
    <col min="2825" max="2825" width="15.125" style="25" customWidth="1"/>
    <col min="2826" max="2826" width="15.25" style="25" customWidth="1"/>
    <col min="2827" max="2827" width="3.75" style="25" customWidth="1"/>
    <col min="2828" max="2828" width="2.5" style="25" customWidth="1"/>
    <col min="2829" max="3075" width="9" style="25"/>
    <col min="3076" max="3076" width="1.125" style="25" customWidth="1"/>
    <col min="3077" max="3078" width="15.625" style="25" customWidth="1"/>
    <col min="3079" max="3079" width="15.25" style="25" customWidth="1"/>
    <col min="3080" max="3080" width="17.5" style="25" customWidth="1"/>
    <col min="3081" max="3081" width="15.125" style="25" customWidth="1"/>
    <col min="3082" max="3082" width="15.25" style="25" customWidth="1"/>
    <col min="3083" max="3083" width="3.75" style="25" customWidth="1"/>
    <col min="3084" max="3084" width="2.5" style="25" customWidth="1"/>
    <col min="3085" max="3331" width="9" style="25"/>
    <col min="3332" max="3332" width="1.125" style="25" customWidth="1"/>
    <col min="3333" max="3334" width="15.625" style="25" customWidth="1"/>
    <col min="3335" max="3335" width="15.25" style="25" customWidth="1"/>
    <col min="3336" max="3336" width="17.5" style="25" customWidth="1"/>
    <col min="3337" max="3337" width="15.125" style="25" customWidth="1"/>
    <col min="3338" max="3338" width="15.25" style="25" customWidth="1"/>
    <col min="3339" max="3339" width="3.75" style="25" customWidth="1"/>
    <col min="3340" max="3340" width="2.5" style="25" customWidth="1"/>
    <col min="3341" max="3587" width="9" style="25"/>
    <col min="3588" max="3588" width="1.125" style="25" customWidth="1"/>
    <col min="3589" max="3590" width="15.625" style="25" customWidth="1"/>
    <col min="3591" max="3591" width="15.25" style="25" customWidth="1"/>
    <col min="3592" max="3592" width="17.5" style="25" customWidth="1"/>
    <col min="3593" max="3593" width="15.125" style="25" customWidth="1"/>
    <col min="3594" max="3594" width="15.25" style="25" customWidth="1"/>
    <col min="3595" max="3595" width="3.75" style="25" customWidth="1"/>
    <col min="3596" max="3596" width="2.5" style="25" customWidth="1"/>
    <col min="3597" max="3843" width="9" style="25"/>
    <col min="3844" max="3844" width="1.125" style="25" customWidth="1"/>
    <col min="3845" max="3846" width="15.625" style="25" customWidth="1"/>
    <col min="3847" max="3847" width="15.25" style="25" customWidth="1"/>
    <col min="3848" max="3848" width="17.5" style="25" customWidth="1"/>
    <col min="3849" max="3849" width="15.125" style="25" customWidth="1"/>
    <col min="3850" max="3850" width="15.25" style="25" customWidth="1"/>
    <col min="3851" max="3851" width="3.75" style="25" customWidth="1"/>
    <col min="3852" max="3852" width="2.5" style="25" customWidth="1"/>
    <col min="3853" max="4099" width="9" style="25"/>
    <col min="4100" max="4100" width="1.125" style="25" customWidth="1"/>
    <col min="4101" max="4102" width="15.625" style="25" customWidth="1"/>
    <col min="4103" max="4103" width="15.25" style="25" customWidth="1"/>
    <col min="4104" max="4104" width="17.5" style="25" customWidth="1"/>
    <col min="4105" max="4105" width="15.125" style="25" customWidth="1"/>
    <col min="4106" max="4106" width="15.25" style="25" customWidth="1"/>
    <col min="4107" max="4107" width="3.75" style="25" customWidth="1"/>
    <col min="4108" max="4108" width="2.5" style="25" customWidth="1"/>
    <col min="4109" max="4355" width="9" style="25"/>
    <col min="4356" max="4356" width="1.125" style="25" customWidth="1"/>
    <col min="4357" max="4358" width="15.625" style="25" customWidth="1"/>
    <col min="4359" max="4359" width="15.25" style="25" customWidth="1"/>
    <col min="4360" max="4360" width="17.5" style="25" customWidth="1"/>
    <col min="4361" max="4361" width="15.125" style="25" customWidth="1"/>
    <col min="4362" max="4362" width="15.25" style="25" customWidth="1"/>
    <col min="4363" max="4363" width="3.75" style="25" customWidth="1"/>
    <col min="4364" max="4364" width="2.5" style="25" customWidth="1"/>
    <col min="4365" max="4611" width="9" style="25"/>
    <col min="4612" max="4612" width="1.125" style="25" customWidth="1"/>
    <col min="4613" max="4614" width="15.625" style="25" customWidth="1"/>
    <col min="4615" max="4615" width="15.25" style="25" customWidth="1"/>
    <col min="4616" max="4616" width="17.5" style="25" customWidth="1"/>
    <col min="4617" max="4617" width="15.125" style="25" customWidth="1"/>
    <col min="4618" max="4618" width="15.25" style="25" customWidth="1"/>
    <col min="4619" max="4619" width="3.75" style="25" customWidth="1"/>
    <col min="4620" max="4620" width="2.5" style="25" customWidth="1"/>
    <col min="4621" max="4867" width="9" style="25"/>
    <col min="4868" max="4868" width="1.125" style="25" customWidth="1"/>
    <col min="4869" max="4870" width="15.625" style="25" customWidth="1"/>
    <col min="4871" max="4871" width="15.25" style="25" customWidth="1"/>
    <col min="4872" max="4872" width="17.5" style="25" customWidth="1"/>
    <col min="4873" max="4873" width="15.125" style="25" customWidth="1"/>
    <col min="4874" max="4874" width="15.25" style="25" customWidth="1"/>
    <col min="4875" max="4875" width="3.75" style="25" customWidth="1"/>
    <col min="4876" max="4876" width="2.5" style="25" customWidth="1"/>
    <col min="4877" max="5123" width="9" style="25"/>
    <col min="5124" max="5124" width="1.125" style="25" customWidth="1"/>
    <col min="5125" max="5126" width="15.625" style="25" customWidth="1"/>
    <col min="5127" max="5127" width="15.25" style="25" customWidth="1"/>
    <col min="5128" max="5128" width="17.5" style="25" customWidth="1"/>
    <col min="5129" max="5129" width="15.125" style="25" customWidth="1"/>
    <col min="5130" max="5130" width="15.25" style="25" customWidth="1"/>
    <col min="5131" max="5131" width="3.75" style="25" customWidth="1"/>
    <col min="5132" max="5132" width="2.5" style="25" customWidth="1"/>
    <col min="5133" max="5379" width="9" style="25"/>
    <col min="5380" max="5380" width="1.125" style="25" customWidth="1"/>
    <col min="5381" max="5382" width="15.625" style="25" customWidth="1"/>
    <col min="5383" max="5383" width="15.25" style="25" customWidth="1"/>
    <col min="5384" max="5384" width="17.5" style="25" customWidth="1"/>
    <col min="5385" max="5385" width="15.125" style="25" customWidth="1"/>
    <col min="5386" max="5386" width="15.25" style="25" customWidth="1"/>
    <col min="5387" max="5387" width="3.75" style="25" customWidth="1"/>
    <col min="5388" max="5388" width="2.5" style="25" customWidth="1"/>
    <col min="5389" max="5635" width="9" style="25"/>
    <col min="5636" max="5636" width="1.125" style="25" customWidth="1"/>
    <col min="5637" max="5638" width="15.625" style="25" customWidth="1"/>
    <col min="5639" max="5639" width="15.25" style="25" customWidth="1"/>
    <col min="5640" max="5640" width="17.5" style="25" customWidth="1"/>
    <col min="5641" max="5641" width="15.125" style="25" customWidth="1"/>
    <col min="5642" max="5642" width="15.25" style="25" customWidth="1"/>
    <col min="5643" max="5643" width="3.75" style="25" customWidth="1"/>
    <col min="5644" max="5644" width="2.5" style="25" customWidth="1"/>
    <col min="5645" max="5891" width="9" style="25"/>
    <col min="5892" max="5892" width="1.125" style="25" customWidth="1"/>
    <col min="5893" max="5894" width="15.625" style="25" customWidth="1"/>
    <col min="5895" max="5895" width="15.25" style="25" customWidth="1"/>
    <col min="5896" max="5896" width="17.5" style="25" customWidth="1"/>
    <col min="5897" max="5897" width="15.125" style="25" customWidth="1"/>
    <col min="5898" max="5898" width="15.25" style="25" customWidth="1"/>
    <col min="5899" max="5899" width="3.75" style="25" customWidth="1"/>
    <col min="5900" max="5900" width="2.5" style="25" customWidth="1"/>
    <col min="5901" max="6147" width="9" style="25"/>
    <col min="6148" max="6148" width="1.125" style="25" customWidth="1"/>
    <col min="6149" max="6150" width="15.625" style="25" customWidth="1"/>
    <col min="6151" max="6151" width="15.25" style="25" customWidth="1"/>
    <col min="6152" max="6152" width="17.5" style="25" customWidth="1"/>
    <col min="6153" max="6153" width="15.125" style="25" customWidth="1"/>
    <col min="6154" max="6154" width="15.25" style="25" customWidth="1"/>
    <col min="6155" max="6155" width="3.75" style="25" customWidth="1"/>
    <col min="6156" max="6156" width="2.5" style="25" customWidth="1"/>
    <col min="6157" max="6403" width="9" style="25"/>
    <col min="6404" max="6404" width="1.125" style="25" customWidth="1"/>
    <col min="6405" max="6406" width="15.625" style="25" customWidth="1"/>
    <col min="6407" max="6407" width="15.25" style="25" customWidth="1"/>
    <col min="6408" max="6408" width="17.5" style="25" customWidth="1"/>
    <col min="6409" max="6409" width="15.125" style="25" customWidth="1"/>
    <col min="6410" max="6410" width="15.25" style="25" customWidth="1"/>
    <col min="6411" max="6411" width="3.75" style="25" customWidth="1"/>
    <col min="6412" max="6412" width="2.5" style="25" customWidth="1"/>
    <col min="6413" max="6659" width="9" style="25"/>
    <col min="6660" max="6660" width="1.125" style="25" customWidth="1"/>
    <col min="6661" max="6662" width="15.625" style="25" customWidth="1"/>
    <col min="6663" max="6663" width="15.25" style="25" customWidth="1"/>
    <col min="6664" max="6664" width="17.5" style="25" customWidth="1"/>
    <col min="6665" max="6665" width="15.125" style="25" customWidth="1"/>
    <col min="6666" max="6666" width="15.25" style="25" customWidth="1"/>
    <col min="6667" max="6667" width="3.75" style="25" customWidth="1"/>
    <col min="6668" max="6668" width="2.5" style="25" customWidth="1"/>
    <col min="6669" max="6915" width="9" style="25"/>
    <col min="6916" max="6916" width="1.125" style="25" customWidth="1"/>
    <col min="6917" max="6918" width="15.625" style="25" customWidth="1"/>
    <col min="6919" max="6919" width="15.25" style="25" customWidth="1"/>
    <col min="6920" max="6920" width="17.5" style="25" customWidth="1"/>
    <col min="6921" max="6921" width="15.125" style="25" customWidth="1"/>
    <col min="6922" max="6922" width="15.25" style="25" customWidth="1"/>
    <col min="6923" max="6923" width="3.75" style="25" customWidth="1"/>
    <col min="6924" max="6924" width="2.5" style="25" customWidth="1"/>
    <col min="6925" max="7171" width="9" style="25"/>
    <col min="7172" max="7172" width="1.125" style="25" customWidth="1"/>
    <col min="7173" max="7174" width="15.625" style="25" customWidth="1"/>
    <col min="7175" max="7175" width="15.25" style="25" customWidth="1"/>
    <col min="7176" max="7176" width="17.5" style="25" customWidth="1"/>
    <col min="7177" max="7177" width="15.125" style="25" customWidth="1"/>
    <col min="7178" max="7178" width="15.25" style="25" customWidth="1"/>
    <col min="7179" max="7179" width="3.75" style="25" customWidth="1"/>
    <col min="7180" max="7180" width="2.5" style="25" customWidth="1"/>
    <col min="7181" max="7427" width="9" style="25"/>
    <col min="7428" max="7428" width="1.125" style="25" customWidth="1"/>
    <col min="7429" max="7430" width="15.625" style="25" customWidth="1"/>
    <col min="7431" max="7431" width="15.25" style="25" customWidth="1"/>
    <col min="7432" max="7432" width="17.5" style="25" customWidth="1"/>
    <col min="7433" max="7433" width="15.125" style="25" customWidth="1"/>
    <col min="7434" max="7434" width="15.25" style="25" customWidth="1"/>
    <col min="7435" max="7435" width="3.75" style="25" customWidth="1"/>
    <col min="7436" max="7436" width="2.5" style="25" customWidth="1"/>
    <col min="7437" max="7683" width="9" style="25"/>
    <col min="7684" max="7684" width="1.125" style="25" customWidth="1"/>
    <col min="7685" max="7686" width="15.625" style="25" customWidth="1"/>
    <col min="7687" max="7687" width="15.25" style="25" customWidth="1"/>
    <col min="7688" max="7688" width="17.5" style="25" customWidth="1"/>
    <col min="7689" max="7689" width="15.125" style="25" customWidth="1"/>
    <col min="7690" max="7690" width="15.25" style="25" customWidth="1"/>
    <col min="7691" max="7691" width="3.75" style="25" customWidth="1"/>
    <col min="7692" max="7692" width="2.5" style="25" customWidth="1"/>
    <col min="7693" max="7939" width="9" style="25"/>
    <col min="7940" max="7940" width="1.125" style="25" customWidth="1"/>
    <col min="7941" max="7942" width="15.625" style="25" customWidth="1"/>
    <col min="7943" max="7943" width="15.25" style="25" customWidth="1"/>
    <col min="7944" max="7944" width="17.5" style="25" customWidth="1"/>
    <col min="7945" max="7945" width="15.125" style="25" customWidth="1"/>
    <col min="7946" max="7946" width="15.25" style="25" customWidth="1"/>
    <col min="7947" max="7947" width="3.75" style="25" customWidth="1"/>
    <col min="7948" max="7948" width="2.5" style="25" customWidth="1"/>
    <col min="7949" max="8195" width="9" style="25"/>
    <col min="8196" max="8196" width="1.125" style="25" customWidth="1"/>
    <col min="8197" max="8198" width="15.625" style="25" customWidth="1"/>
    <col min="8199" max="8199" width="15.25" style="25" customWidth="1"/>
    <col min="8200" max="8200" width="17.5" style="25" customWidth="1"/>
    <col min="8201" max="8201" width="15.125" style="25" customWidth="1"/>
    <col min="8202" max="8202" width="15.25" style="25" customWidth="1"/>
    <col min="8203" max="8203" width="3.75" style="25" customWidth="1"/>
    <col min="8204" max="8204" width="2.5" style="25" customWidth="1"/>
    <col min="8205" max="8451" width="9" style="25"/>
    <col min="8452" max="8452" width="1.125" style="25" customWidth="1"/>
    <col min="8453" max="8454" width="15.625" style="25" customWidth="1"/>
    <col min="8455" max="8455" width="15.25" style="25" customWidth="1"/>
    <col min="8456" max="8456" width="17.5" style="25" customWidth="1"/>
    <col min="8457" max="8457" width="15.125" style="25" customWidth="1"/>
    <col min="8458" max="8458" width="15.25" style="25" customWidth="1"/>
    <col min="8459" max="8459" width="3.75" style="25" customWidth="1"/>
    <col min="8460" max="8460" width="2.5" style="25" customWidth="1"/>
    <col min="8461" max="8707" width="9" style="25"/>
    <col min="8708" max="8708" width="1.125" style="25" customWidth="1"/>
    <col min="8709" max="8710" width="15.625" style="25" customWidth="1"/>
    <col min="8711" max="8711" width="15.25" style="25" customWidth="1"/>
    <col min="8712" max="8712" width="17.5" style="25" customWidth="1"/>
    <col min="8713" max="8713" width="15.125" style="25" customWidth="1"/>
    <col min="8714" max="8714" width="15.25" style="25" customWidth="1"/>
    <col min="8715" max="8715" width="3.75" style="25" customWidth="1"/>
    <col min="8716" max="8716" width="2.5" style="25" customWidth="1"/>
    <col min="8717" max="8963" width="9" style="25"/>
    <col min="8964" max="8964" width="1.125" style="25" customWidth="1"/>
    <col min="8965" max="8966" width="15.625" style="25" customWidth="1"/>
    <col min="8967" max="8967" width="15.25" style="25" customWidth="1"/>
    <col min="8968" max="8968" width="17.5" style="25" customWidth="1"/>
    <col min="8969" max="8969" width="15.125" style="25" customWidth="1"/>
    <col min="8970" max="8970" width="15.25" style="25" customWidth="1"/>
    <col min="8971" max="8971" width="3.75" style="25" customWidth="1"/>
    <col min="8972" max="8972" width="2.5" style="25" customWidth="1"/>
    <col min="8973" max="9219" width="9" style="25"/>
    <col min="9220" max="9220" width="1.125" style="25" customWidth="1"/>
    <col min="9221" max="9222" width="15.625" style="25" customWidth="1"/>
    <col min="9223" max="9223" width="15.25" style="25" customWidth="1"/>
    <col min="9224" max="9224" width="17.5" style="25" customWidth="1"/>
    <col min="9225" max="9225" width="15.125" style="25" customWidth="1"/>
    <col min="9226" max="9226" width="15.25" style="25" customWidth="1"/>
    <col min="9227" max="9227" width="3.75" style="25" customWidth="1"/>
    <col min="9228" max="9228" width="2.5" style="25" customWidth="1"/>
    <col min="9229" max="9475" width="9" style="25"/>
    <col min="9476" max="9476" width="1.125" style="25" customWidth="1"/>
    <col min="9477" max="9478" width="15.625" style="25" customWidth="1"/>
    <col min="9479" max="9479" width="15.25" style="25" customWidth="1"/>
    <col min="9480" max="9480" width="17.5" style="25" customWidth="1"/>
    <col min="9481" max="9481" width="15.125" style="25" customWidth="1"/>
    <col min="9482" max="9482" width="15.25" style="25" customWidth="1"/>
    <col min="9483" max="9483" width="3.75" style="25" customWidth="1"/>
    <col min="9484" max="9484" width="2.5" style="25" customWidth="1"/>
    <col min="9485" max="9731" width="9" style="25"/>
    <col min="9732" max="9732" width="1.125" style="25" customWidth="1"/>
    <col min="9733" max="9734" width="15.625" style="25" customWidth="1"/>
    <col min="9735" max="9735" width="15.25" style="25" customWidth="1"/>
    <col min="9736" max="9736" width="17.5" style="25" customWidth="1"/>
    <col min="9737" max="9737" width="15.125" style="25" customWidth="1"/>
    <col min="9738" max="9738" width="15.25" style="25" customWidth="1"/>
    <col min="9739" max="9739" width="3.75" style="25" customWidth="1"/>
    <col min="9740" max="9740" width="2.5" style="25" customWidth="1"/>
    <col min="9741" max="9987" width="9" style="25"/>
    <col min="9988" max="9988" width="1.125" style="25" customWidth="1"/>
    <col min="9989" max="9990" width="15.625" style="25" customWidth="1"/>
    <col min="9991" max="9991" width="15.25" style="25" customWidth="1"/>
    <col min="9992" max="9992" width="17.5" style="25" customWidth="1"/>
    <col min="9993" max="9993" width="15.125" style="25" customWidth="1"/>
    <col min="9994" max="9994" width="15.25" style="25" customWidth="1"/>
    <col min="9995" max="9995" width="3.75" style="25" customWidth="1"/>
    <col min="9996" max="9996" width="2.5" style="25" customWidth="1"/>
    <col min="9997" max="10243" width="9" style="25"/>
    <col min="10244" max="10244" width="1.125" style="25" customWidth="1"/>
    <col min="10245" max="10246" width="15.625" style="25" customWidth="1"/>
    <col min="10247" max="10247" width="15.25" style="25" customWidth="1"/>
    <col min="10248" max="10248" width="17.5" style="25" customWidth="1"/>
    <col min="10249" max="10249" width="15.125" style="25" customWidth="1"/>
    <col min="10250" max="10250" width="15.25" style="25" customWidth="1"/>
    <col min="10251" max="10251" width="3.75" style="25" customWidth="1"/>
    <col min="10252" max="10252" width="2.5" style="25" customWidth="1"/>
    <col min="10253" max="10499" width="9" style="25"/>
    <col min="10500" max="10500" width="1.125" style="25" customWidth="1"/>
    <col min="10501" max="10502" width="15.625" style="25" customWidth="1"/>
    <col min="10503" max="10503" width="15.25" style="25" customWidth="1"/>
    <col min="10504" max="10504" width="17.5" style="25" customWidth="1"/>
    <col min="10505" max="10505" width="15.125" style="25" customWidth="1"/>
    <col min="10506" max="10506" width="15.25" style="25" customWidth="1"/>
    <col min="10507" max="10507" width="3.75" style="25" customWidth="1"/>
    <col min="10508" max="10508" width="2.5" style="25" customWidth="1"/>
    <col min="10509" max="10755" width="9" style="25"/>
    <col min="10756" max="10756" width="1.125" style="25" customWidth="1"/>
    <col min="10757" max="10758" width="15.625" style="25" customWidth="1"/>
    <col min="10759" max="10759" width="15.25" style="25" customWidth="1"/>
    <col min="10760" max="10760" width="17.5" style="25" customWidth="1"/>
    <col min="10761" max="10761" width="15.125" style="25" customWidth="1"/>
    <col min="10762" max="10762" width="15.25" style="25" customWidth="1"/>
    <col min="10763" max="10763" width="3.75" style="25" customWidth="1"/>
    <col min="10764" max="10764" width="2.5" style="25" customWidth="1"/>
    <col min="10765" max="11011" width="9" style="25"/>
    <col min="11012" max="11012" width="1.125" style="25" customWidth="1"/>
    <col min="11013" max="11014" width="15.625" style="25" customWidth="1"/>
    <col min="11015" max="11015" width="15.25" style="25" customWidth="1"/>
    <col min="11016" max="11016" width="17.5" style="25" customWidth="1"/>
    <col min="11017" max="11017" width="15.125" style="25" customWidth="1"/>
    <col min="11018" max="11018" width="15.25" style="25" customWidth="1"/>
    <col min="11019" max="11019" width="3.75" style="25" customWidth="1"/>
    <col min="11020" max="11020" width="2.5" style="25" customWidth="1"/>
    <col min="11021" max="11267" width="9" style="25"/>
    <col min="11268" max="11268" width="1.125" style="25" customWidth="1"/>
    <col min="11269" max="11270" width="15.625" style="25" customWidth="1"/>
    <col min="11271" max="11271" width="15.25" style="25" customWidth="1"/>
    <col min="11272" max="11272" width="17.5" style="25" customWidth="1"/>
    <col min="11273" max="11273" width="15.125" style="25" customWidth="1"/>
    <col min="11274" max="11274" width="15.25" style="25" customWidth="1"/>
    <col min="11275" max="11275" width="3.75" style="25" customWidth="1"/>
    <col min="11276" max="11276" width="2.5" style="25" customWidth="1"/>
    <col min="11277" max="11523" width="9" style="25"/>
    <col min="11524" max="11524" width="1.125" style="25" customWidth="1"/>
    <col min="11525" max="11526" width="15.625" style="25" customWidth="1"/>
    <col min="11527" max="11527" width="15.25" style="25" customWidth="1"/>
    <col min="11528" max="11528" width="17.5" style="25" customWidth="1"/>
    <col min="11529" max="11529" width="15.125" style="25" customWidth="1"/>
    <col min="11530" max="11530" width="15.25" style="25" customWidth="1"/>
    <col min="11531" max="11531" width="3.75" style="25" customWidth="1"/>
    <col min="11532" max="11532" width="2.5" style="25" customWidth="1"/>
    <col min="11533" max="11779" width="9" style="25"/>
    <col min="11780" max="11780" width="1.125" style="25" customWidth="1"/>
    <col min="11781" max="11782" width="15.625" style="25" customWidth="1"/>
    <col min="11783" max="11783" width="15.25" style="25" customWidth="1"/>
    <col min="11784" max="11784" width="17.5" style="25" customWidth="1"/>
    <col min="11785" max="11785" width="15.125" style="25" customWidth="1"/>
    <col min="11786" max="11786" width="15.25" style="25" customWidth="1"/>
    <col min="11787" max="11787" width="3.75" style="25" customWidth="1"/>
    <col min="11788" max="11788" width="2.5" style="25" customWidth="1"/>
    <col min="11789" max="12035" width="9" style="25"/>
    <col min="12036" max="12036" width="1.125" style="25" customWidth="1"/>
    <col min="12037" max="12038" width="15.625" style="25" customWidth="1"/>
    <col min="12039" max="12039" width="15.25" style="25" customWidth="1"/>
    <col min="12040" max="12040" width="17.5" style="25" customWidth="1"/>
    <col min="12041" max="12041" width="15.125" style="25" customWidth="1"/>
    <col min="12042" max="12042" width="15.25" style="25" customWidth="1"/>
    <col min="12043" max="12043" width="3.75" style="25" customWidth="1"/>
    <col min="12044" max="12044" width="2.5" style="25" customWidth="1"/>
    <col min="12045" max="12291" width="9" style="25"/>
    <col min="12292" max="12292" width="1.125" style="25" customWidth="1"/>
    <col min="12293" max="12294" width="15.625" style="25" customWidth="1"/>
    <col min="12295" max="12295" width="15.25" style="25" customWidth="1"/>
    <col min="12296" max="12296" width="17.5" style="25" customWidth="1"/>
    <col min="12297" max="12297" width="15.125" style="25" customWidth="1"/>
    <col min="12298" max="12298" width="15.25" style="25" customWidth="1"/>
    <col min="12299" max="12299" width="3.75" style="25" customWidth="1"/>
    <col min="12300" max="12300" width="2.5" style="25" customWidth="1"/>
    <col min="12301" max="12547" width="9" style="25"/>
    <col min="12548" max="12548" width="1.125" style="25" customWidth="1"/>
    <col min="12549" max="12550" width="15.625" style="25" customWidth="1"/>
    <col min="12551" max="12551" width="15.25" style="25" customWidth="1"/>
    <col min="12552" max="12552" width="17.5" style="25" customWidth="1"/>
    <col min="12553" max="12553" width="15.125" style="25" customWidth="1"/>
    <col min="12554" max="12554" width="15.25" style="25" customWidth="1"/>
    <col min="12555" max="12555" width="3.75" style="25" customWidth="1"/>
    <col min="12556" max="12556" width="2.5" style="25" customWidth="1"/>
    <col min="12557" max="12803" width="9" style="25"/>
    <col min="12804" max="12804" width="1.125" style="25" customWidth="1"/>
    <col min="12805" max="12806" width="15.625" style="25" customWidth="1"/>
    <col min="12807" max="12807" width="15.25" style="25" customWidth="1"/>
    <col min="12808" max="12808" width="17.5" style="25" customWidth="1"/>
    <col min="12809" max="12809" width="15.125" style="25" customWidth="1"/>
    <col min="12810" max="12810" width="15.25" style="25" customWidth="1"/>
    <col min="12811" max="12811" width="3.75" style="25" customWidth="1"/>
    <col min="12812" max="12812" width="2.5" style="25" customWidth="1"/>
    <col min="12813" max="13059" width="9" style="25"/>
    <col min="13060" max="13060" width="1.125" style="25" customWidth="1"/>
    <col min="13061" max="13062" width="15.625" style="25" customWidth="1"/>
    <col min="13063" max="13063" width="15.25" style="25" customWidth="1"/>
    <col min="13064" max="13064" width="17.5" style="25" customWidth="1"/>
    <col min="13065" max="13065" width="15.125" style="25" customWidth="1"/>
    <col min="13066" max="13066" width="15.25" style="25" customWidth="1"/>
    <col min="13067" max="13067" width="3.75" style="25" customWidth="1"/>
    <col min="13068" max="13068" width="2.5" style="25" customWidth="1"/>
    <col min="13069" max="13315" width="9" style="25"/>
    <col min="13316" max="13316" width="1.125" style="25" customWidth="1"/>
    <col min="13317" max="13318" width="15.625" style="25" customWidth="1"/>
    <col min="13319" max="13319" width="15.25" style="25" customWidth="1"/>
    <col min="13320" max="13320" width="17.5" style="25" customWidth="1"/>
    <col min="13321" max="13321" width="15.125" style="25" customWidth="1"/>
    <col min="13322" max="13322" width="15.25" style="25" customWidth="1"/>
    <col min="13323" max="13323" width="3.75" style="25" customWidth="1"/>
    <col min="13324" max="13324" width="2.5" style="25" customWidth="1"/>
    <col min="13325" max="13571" width="9" style="25"/>
    <col min="13572" max="13572" width="1.125" style="25" customWidth="1"/>
    <col min="13573" max="13574" width="15.625" style="25" customWidth="1"/>
    <col min="13575" max="13575" width="15.25" style="25" customWidth="1"/>
    <col min="13576" max="13576" width="17.5" style="25" customWidth="1"/>
    <col min="13577" max="13577" width="15.125" style="25" customWidth="1"/>
    <col min="13578" max="13578" width="15.25" style="25" customWidth="1"/>
    <col min="13579" max="13579" width="3.75" style="25" customWidth="1"/>
    <col min="13580" max="13580" width="2.5" style="25" customWidth="1"/>
    <col min="13581" max="13827" width="9" style="25"/>
    <col min="13828" max="13828" width="1.125" style="25" customWidth="1"/>
    <col min="13829" max="13830" width="15.625" style="25" customWidth="1"/>
    <col min="13831" max="13831" width="15.25" style="25" customWidth="1"/>
    <col min="13832" max="13832" width="17.5" style="25" customWidth="1"/>
    <col min="13833" max="13833" width="15.125" style="25" customWidth="1"/>
    <col min="13834" max="13834" width="15.25" style="25" customWidth="1"/>
    <col min="13835" max="13835" width="3.75" style="25" customWidth="1"/>
    <col min="13836" max="13836" width="2.5" style="25" customWidth="1"/>
    <col min="13837" max="14083" width="9" style="25"/>
    <col min="14084" max="14084" width="1.125" style="25" customWidth="1"/>
    <col min="14085" max="14086" width="15.625" style="25" customWidth="1"/>
    <col min="14087" max="14087" width="15.25" style="25" customWidth="1"/>
    <col min="14088" max="14088" width="17.5" style="25" customWidth="1"/>
    <col min="14089" max="14089" width="15.125" style="25" customWidth="1"/>
    <col min="14090" max="14090" width="15.25" style="25" customWidth="1"/>
    <col min="14091" max="14091" width="3.75" style="25" customWidth="1"/>
    <col min="14092" max="14092" width="2.5" style="25" customWidth="1"/>
    <col min="14093" max="14339" width="9" style="25"/>
    <col min="14340" max="14340" width="1.125" style="25" customWidth="1"/>
    <col min="14341" max="14342" width="15.625" style="25" customWidth="1"/>
    <col min="14343" max="14343" width="15.25" style="25" customWidth="1"/>
    <col min="14344" max="14344" width="17.5" style="25" customWidth="1"/>
    <col min="14345" max="14345" width="15.125" style="25" customWidth="1"/>
    <col min="14346" max="14346" width="15.25" style="25" customWidth="1"/>
    <col min="14347" max="14347" width="3.75" style="25" customWidth="1"/>
    <col min="14348" max="14348" width="2.5" style="25" customWidth="1"/>
    <col min="14349" max="14595" width="9" style="25"/>
    <col min="14596" max="14596" width="1.125" style="25" customWidth="1"/>
    <col min="14597" max="14598" width="15.625" style="25" customWidth="1"/>
    <col min="14599" max="14599" width="15.25" style="25" customWidth="1"/>
    <col min="14600" max="14600" width="17.5" style="25" customWidth="1"/>
    <col min="14601" max="14601" width="15.125" style="25" customWidth="1"/>
    <col min="14602" max="14602" width="15.25" style="25" customWidth="1"/>
    <col min="14603" max="14603" width="3.75" style="25" customWidth="1"/>
    <col min="14604" max="14604" width="2.5" style="25" customWidth="1"/>
    <col min="14605" max="14851" width="9" style="25"/>
    <col min="14852" max="14852" width="1.125" style="25" customWidth="1"/>
    <col min="14853" max="14854" width="15.625" style="25" customWidth="1"/>
    <col min="14855" max="14855" width="15.25" style="25" customWidth="1"/>
    <col min="14856" max="14856" width="17.5" style="25" customWidth="1"/>
    <col min="14857" max="14857" width="15.125" style="25" customWidth="1"/>
    <col min="14858" max="14858" width="15.25" style="25" customWidth="1"/>
    <col min="14859" max="14859" width="3.75" style="25" customWidth="1"/>
    <col min="14860" max="14860" width="2.5" style="25" customWidth="1"/>
    <col min="14861" max="15107" width="9" style="25"/>
    <col min="15108" max="15108" width="1.125" style="25" customWidth="1"/>
    <col min="15109" max="15110" width="15.625" style="25" customWidth="1"/>
    <col min="15111" max="15111" width="15.25" style="25" customWidth="1"/>
    <col min="15112" max="15112" width="17.5" style="25" customWidth="1"/>
    <col min="15113" max="15113" width="15.125" style="25" customWidth="1"/>
    <col min="15114" max="15114" width="15.25" style="25" customWidth="1"/>
    <col min="15115" max="15115" width="3.75" style="25" customWidth="1"/>
    <col min="15116" max="15116" width="2.5" style="25" customWidth="1"/>
    <col min="15117" max="15363" width="9" style="25"/>
    <col min="15364" max="15364" width="1.125" style="25" customWidth="1"/>
    <col min="15365" max="15366" width="15.625" style="25" customWidth="1"/>
    <col min="15367" max="15367" width="15.25" style="25" customWidth="1"/>
    <col min="15368" max="15368" width="17.5" style="25" customWidth="1"/>
    <col min="15369" max="15369" width="15.125" style="25" customWidth="1"/>
    <col min="15370" max="15370" width="15.25" style="25" customWidth="1"/>
    <col min="15371" max="15371" width="3.75" style="25" customWidth="1"/>
    <col min="15372" max="15372" width="2.5" style="25" customWidth="1"/>
    <col min="15373" max="15619" width="9" style="25"/>
    <col min="15620" max="15620" width="1.125" style="25" customWidth="1"/>
    <col min="15621" max="15622" width="15.625" style="25" customWidth="1"/>
    <col min="15623" max="15623" width="15.25" style="25" customWidth="1"/>
    <col min="15624" max="15624" width="17.5" style="25" customWidth="1"/>
    <col min="15625" max="15625" width="15.125" style="25" customWidth="1"/>
    <col min="15626" max="15626" width="15.25" style="25" customWidth="1"/>
    <col min="15627" max="15627" width="3.75" style="25" customWidth="1"/>
    <col min="15628" max="15628" width="2.5" style="25" customWidth="1"/>
    <col min="15629" max="15875" width="9" style="25"/>
    <col min="15876" max="15876" width="1.125" style="25" customWidth="1"/>
    <col min="15877" max="15878" width="15.625" style="25" customWidth="1"/>
    <col min="15879" max="15879" width="15.25" style="25" customWidth="1"/>
    <col min="15880" max="15880" width="17.5" style="25" customWidth="1"/>
    <col min="15881" max="15881" width="15.125" style="25" customWidth="1"/>
    <col min="15882" max="15882" width="15.25" style="25" customWidth="1"/>
    <col min="15883" max="15883" width="3.75" style="25" customWidth="1"/>
    <col min="15884" max="15884" width="2.5" style="25" customWidth="1"/>
    <col min="15885" max="16131" width="9" style="25"/>
    <col min="16132" max="16132" width="1.125" style="25" customWidth="1"/>
    <col min="16133" max="16134" width="15.625" style="25" customWidth="1"/>
    <col min="16135" max="16135" width="15.25" style="25" customWidth="1"/>
    <col min="16136" max="16136" width="17.5" style="25" customWidth="1"/>
    <col min="16137" max="16137" width="15.125" style="25" customWidth="1"/>
    <col min="16138" max="16138" width="15.25" style="25" customWidth="1"/>
    <col min="16139" max="16139" width="3.75" style="25" customWidth="1"/>
    <col min="16140" max="16140" width="2.5" style="25" customWidth="1"/>
    <col min="16141" max="16384" width="9" style="25"/>
  </cols>
  <sheetData>
    <row r="1" spans="1:11" ht="20.100000000000001" customHeight="1">
      <c r="A1" s="11"/>
      <c r="B1" s="24"/>
      <c r="C1" s="12"/>
      <c r="D1" s="12"/>
      <c r="E1" s="12"/>
      <c r="F1" s="12"/>
      <c r="G1" s="12"/>
      <c r="H1" s="12"/>
      <c r="I1" s="12"/>
      <c r="J1" s="12"/>
    </row>
    <row r="2" spans="1:11" ht="20.100000000000001" customHeight="1">
      <c r="A2" s="11"/>
      <c r="B2" s="24" t="s">
        <v>33</v>
      </c>
      <c r="C2" s="12"/>
      <c r="D2" s="12"/>
      <c r="E2" s="12"/>
      <c r="F2" s="12"/>
      <c r="G2" s="12"/>
      <c r="H2" s="12"/>
      <c r="I2" s="12"/>
      <c r="J2" s="14" t="s">
        <v>3</v>
      </c>
    </row>
    <row r="3" spans="1:11" ht="20.100000000000001" customHeight="1">
      <c r="A3" s="608" t="s">
        <v>34</v>
      </c>
      <c r="B3" s="608"/>
      <c r="C3" s="608"/>
      <c r="D3" s="608"/>
      <c r="E3" s="608"/>
      <c r="F3" s="608"/>
      <c r="G3" s="608"/>
      <c r="H3" s="608"/>
      <c r="I3" s="608"/>
      <c r="J3" s="608"/>
    </row>
    <row r="4" spans="1:11" ht="20.100000000000001" customHeight="1">
      <c r="A4" s="15"/>
      <c r="B4" s="15"/>
      <c r="C4" s="15"/>
      <c r="D4" s="15"/>
      <c r="E4" s="15"/>
      <c r="F4" s="15"/>
      <c r="G4" s="15"/>
      <c r="H4" s="15"/>
      <c r="I4" s="15"/>
      <c r="J4" s="15"/>
    </row>
    <row r="5" spans="1:11" ht="43.5" customHeight="1">
      <c r="A5" s="15"/>
      <c r="B5" s="26" t="s">
        <v>25</v>
      </c>
      <c r="C5" s="609"/>
      <c r="D5" s="610"/>
      <c r="E5" s="610"/>
      <c r="F5" s="610"/>
      <c r="G5" s="610"/>
      <c r="H5" s="610"/>
      <c r="I5" s="610"/>
      <c r="J5" s="611"/>
    </row>
    <row r="6" spans="1:11" ht="43.5" customHeight="1">
      <c r="A6" s="12"/>
      <c r="B6" s="17" t="s">
        <v>35</v>
      </c>
      <c r="C6" s="612" t="s">
        <v>26</v>
      </c>
      <c r="D6" s="612"/>
      <c r="E6" s="612"/>
      <c r="F6" s="612"/>
      <c r="G6" s="612"/>
      <c r="H6" s="612"/>
      <c r="I6" s="612"/>
      <c r="J6" s="612"/>
      <c r="K6" s="27"/>
    </row>
    <row r="7" spans="1:11" ht="18.75" customHeight="1">
      <c r="A7" s="12"/>
      <c r="B7" s="613" t="s">
        <v>36</v>
      </c>
      <c r="C7" s="615" t="s">
        <v>37</v>
      </c>
      <c r="D7" s="612"/>
      <c r="E7" s="612"/>
      <c r="F7" s="612"/>
      <c r="G7" s="616"/>
      <c r="H7" s="609" t="s">
        <v>38</v>
      </c>
      <c r="I7" s="610"/>
      <c r="J7" s="611"/>
      <c r="K7" s="27"/>
    </row>
    <row r="8" spans="1:11" ht="43.5" customHeight="1">
      <c r="A8" s="12"/>
      <c r="B8" s="614"/>
      <c r="C8" s="617"/>
      <c r="D8" s="618"/>
      <c r="E8" s="618"/>
      <c r="F8" s="618"/>
      <c r="G8" s="619"/>
      <c r="H8" s="609"/>
      <c r="I8" s="610"/>
      <c r="J8" s="611"/>
      <c r="K8" s="27"/>
    </row>
    <row r="9" spans="1:11" ht="19.5" customHeight="1">
      <c r="A9" s="12"/>
      <c r="B9" s="636" t="s">
        <v>39</v>
      </c>
      <c r="C9" s="615" t="s">
        <v>27</v>
      </c>
      <c r="D9" s="612"/>
      <c r="E9" s="612"/>
      <c r="F9" s="612"/>
      <c r="G9" s="612"/>
      <c r="H9" s="612"/>
      <c r="I9" s="612"/>
      <c r="J9" s="612"/>
      <c r="K9" s="27"/>
    </row>
    <row r="10" spans="1:11" ht="40.5" customHeight="1">
      <c r="A10" s="12"/>
      <c r="B10" s="637"/>
      <c r="C10" s="19" t="s">
        <v>5</v>
      </c>
      <c r="D10" s="19" t="s">
        <v>6</v>
      </c>
      <c r="E10" s="620" t="s">
        <v>7</v>
      </c>
      <c r="F10" s="620"/>
      <c r="G10" s="620"/>
      <c r="H10" s="621" t="s">
        <v>28</v>
      </c>
      <c r="I10" s="621"/>
      <c r="J10" s="20" t="s">
        <v>29</v>
      </c>
    </row>
    <row r="11" spans="1:11" ht="19.5" customHeight="1">
      <c r="A11" s="12"/>
      <c r="B11" s="637"/>
      <c r="C11" s="21"/>
      <c r="D11" s="21"/>
      <c r="E11" s="620"/>
      <c r="F11" s="620"/>
      <c r="G11" s="620"/>
      <c r="H11" s="22"/>
      <c r="I11" s="23" t="s">
        <v>17</v>
      </c>
      <c r="J11" s="22"/>
    </row>
    <row r="12" spans="1:11" ht="19.5" customHeight="1">
      <c r="A12" s="12"/>
      <c r="B12" s="637"/>
      <c r="C12" s="21"/>
      <c r="D12" s="21"/>
      <c r="E12" s="620"/>
      <c r="F12" s="620"/>
      <c r="G12" s="620"/>
      <c r="H12" s="22"/>
      <c r="I12" s="23" t="s">
        <v>17</v>
      </c>
      <c r="J12" s="22"/>
    </row>
    <row r="13" spans="1:11" ht="19.5" customHeight="1">
      <c r="A13" s="12"/>
      <c r="B13" s="637"/>
      <c r="C13" s="21"/>
      <c r="D13" s="21"/>
      <c r="E13" s="620"/>
      <c r="F13" s="620"/>
      <c r="G13" s="620"/>
      <c r="H13" s="22"/>
      <c r="I13" s="23" t="s">
        <v>17</v>
      </c>
      <c r="J13" s="22"/>
    </row>
    <row r="14" spans="1:11" ht="19.5" customHeight="1">
      <c r="A14" s="12"/>
      <c r="B14" s="637"/>
      <c r="C14" s="617" t="s">
        <v>9</v>
      </c>
      <c r="D14" s="618"/>
      <c r="E14" s="618"/>
      <c r="F14" s="618"/>
      <c r="G14" s="618"/>
      <c r="H14" s="618"/>
      <c r="I14" s="618"/>
      <c r="J14" s="619"/>
    </row>
    <row r="15" spans="1:11" ht="40.5" customHeight="1">
      <c r="A15" s="12"/>
      <c r="B15" s="637"/>
      <c r="C15" s="19" t="s">
        <v>5</v>
      </c>
      <c r="D15" s="19" t="s">
        <v>6</v>
      </c>
      <c r="E15" s="620" t="s">
        <v>7</v>
      </c>
      <c r="F15" s="620"/>
      <c r="G15" s="620"/>
      <c r="H15" s="621" t="s">
        <v>28</v>
      </c>
      <c r="I15" s="621"/>
      <c r="J15" s="20" t="s">
        <v>29</v>
      </c>
    </row>
    <row r="16" spans="1:11" ht="19.5" customHeight="1">
      <c r="A16" s="12"/>
      <c r="B16" s="637"/>
      <c r="C16" s="21"/>
      <c r="D16" s="21"/>
      <c r="E16" s="620"/>
      <c r="F16" s="620"/>
      <c r="G16" s="620"/>
      <c r="H16" s="22"/>
      <c r="I16" s="23" t="s">
        <v>17</v>
      </c>
      <c r="J16" s="22"/>
      <c r="K16" s="27"/>
    </row>
    <row r="17" spans="1:12" ht="19.5" customHeight="1">
      <c r="A17" s="12"/>
      <c r="B17" s="637"/>
      <c r="C17" s="21"/>
      <c r="D17" s="21"/>
      <c r="E17" s="620"/>
      <c r="F17" s="620"/>
      <c r="G17" s="620"/>
      <c r="H17" s="22"/>
      <c r="I17" s="23" t="s">
        <v>17</v>
      </c>
      <c r="J17" s="22"/>
    </row>
    <row r="18" spans="1:12" ht="19.5" customHeight="1">
      <c r="A18" s="12"/>
      <c r="B18" s="638"/>
      <c r="C18" s="21"/>
      <c r="D18" s="21"/>
      <c r="E18" s="620"/>
      <c r="F18" s="620"/>
      <c r="G18" s="620"/>
      <c r="H18" s="22"/>
      <c r="I18" s="23" t="s">
        <v>17</v>
      </c>
      <c r="J18" s="22"/>
    </row>
    <row r="19" spans="1:12" ht="19.5" customHeight="1">
      <c r="A19" s="12"/>
      <c r="B19" s="625" t="s">
        <v>30</v>
      </c>
      <c r="C19" s="627" t="s">
        <v>40</v>
      </c>
      <c r="D19" s="628"/>
      <c r="E19" s="628"/>
      <c r="F19" s="628"/>
      <c r="G19" s="629"/>
      <c r="H19" s="609" t="s">
        <v>32</v>
      </c>
      <c r="I19" s="610"/>
      <c r="J19" s="611"/>
    </row>
    <row r="20" spans="1:12" ht="27.75" customHeight="1">
      <c r="A20" s="12"/>
      <c r="B20" s="626"/>
      <c r="C20" s="630"/>
      <c r="D20" s="631"/>
      <c r="E20" s="631"/>
      <c r="F20" s="631"/>
      <c r="G20" s="632"/>
      <c r="H20" s="633"/>
      <c r="I20" s="634"/>
      <c r="J20" s="635"/>
    </row>
    <row r="21" spans="1:12" ht="6" customHeight="1">
      <c r="A21" s="12"/>
      <c r="B21" s="12"/>
      <c r="C21" s="12"/>
      <c r="D21" s="12"/>
      <c r="E21" s="12"/>
      <c r="F21" s="12"/>
      <c r="G21" s="12"/>
      <c r="H21" s="12"/>
      <c r="I21" s="12"/>
      <c r="J21" s="12"/>
    </row>
    <row r="22" spans="1:12" ht="16.5" customHeight="1">
      <c r="A22" s="12"/>
      <c r="B22" s="12" t="s">
        <v>13</v>
      </c>
      <c r="C22" s="12"/>
      <c r="D22" s="12"/>
      <c r="E22" s="12"/>
      <c r="F22" s="12"/>
      <c r="G22" s="12"/>
      <c r="H22" s="12"/>
      <c r="I22" s="12"/>
      <c r="J22" s="12"/>
      <c r="K22" s="3"/>
      <c r="L22" s="3"/>
    </row>
    <row r="23" spans="1:12" ht="57" customHeight="1">
      <c r="A23" s="12"/>
      <c r="B23" s="622" t="s">
        <v>41</v>
      </c>
      <c r="C23" s="622"/>
      <c r="D23" s="622"/>
      <c r="E23" s="622"/>
      <c r="F23" s="622"/>
      <c r="G23" s="622"/>
      <c r="H23" s="622"/>
      <c r="I23" s="622"/>
      <c r="J23" s="622"/>
      <c r="K23" s="3"/>
      <c r="L23" s="3"/>
    </row>
    <row r="24" spans="1:12" ht="36" customHeight="1">
      <c r="A24" s="12"/>
      <c r="B24" s="622" t="s">
        <v>42</v>
      </c>
      <c r="C24" s="622"/>
      <c r="D24" s="622"/>
      <c r="E24" s="622"/>
      <c r="F24" s="622"/>
      <c r="G24" s="622"/>
      <c r="H24" s="622"/>
      <c r="I24" s="622"/>
      <c r="J24" s="622"/>
      <c r="K24" s="3"/>
      <c r="L24" s="3"/>
    </row>
    <row r="25" spans="1:12" ht="30" customHeight="1">
      <c r="A25" s="12"/>
      <c r="B25" s="623" t="s">
        <v>43</v>
      </c>
      <c r="C25" s="623"/>
      <c r="D25" s="623"/>
      <c r="E25" s="623"/>
      <c r="F25" s="623"/>
      <c r="G25" s="623"/>
      <c r="H25" s="623"/>
      <c r="I25" s="623"/>
      <c r="J25" s="623"/>
      <c r="K25" s="3"/>
      <c r="L25" s="3"/>
    </row>
    <row r="26" spans="1:12" ht="7.5" customHeight="1">
      <c r="B26" s="624"/>
      <c r="C26" s="624"/>
      <c r="D26" s="624"/>
      <c r="E26" s="624"/>
      <c r="F26" s="624"/>
      <c r="G26" s="624"/>
      <c r="H26" s="624"/>
      <c r="I26" s="624"/>
      <c r="J26" s="624"/>
    </row>
    <row r="27" spans="1:12">
      <c r="B27" s="3"/>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5"/>
  <pageMargins left="0.70866141732283472" right="0.70866141732283472" top="0.74803149606299213" bottom="0.74803149606299213" header="0.31496062992125984" footer="0.31496062992125984"/>
  <pageSetup paperSize="9" scale="7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13"/>
  <sheetViews>
    <sheetView view="pageBreakPreview" zoomScaleNormal="100" zoomScaleSheetLayoutView="100" workbookViewId="0">
      <selection activeCell="A4" sqref="A4:F4"/>
    </sheetView>
  </sheetViews>
  <sheetFormatPr defaultRowHeight="13.5"/>
  <cols>
    <col min="1" max="1" width="26.375" style="13" customWidth="1"/>
    <col min="2" max="2" width="15.625" style="13" customWidth="1"/>
    <col min="3" max="3" width="15.25" style="13" customWidth="1"/>
    <col min="4" max="4" width="17.5" style="13" customWidth="1"/>
    <col min="5" max="5" width="15" style="13" customWidth="1"/>
    <col min="6" max="6" width="15.25" style="13" hidden="1" customWidth="1"/>
    <col min="7" max="7" width="1.75" style="13" customWidth="1"/>
    <col min="8" max="8" width="2.5" style="13" customWidth="1"/>
    <col min="9" max="255" width="9" style="13"/>
    <col min="256" max="256" width="1.125" style="13" customWidth="1"/>
    <col min="257" max="258" width="15.625" style="13" customWidth="1"/>
    <col min="259" max="259" width="15.25" style="13" customWidth="1"/>
    <col min="260" max="260" width="17.5" style="13" customWidth="1"/>
    <col min="261" max="261" width="15.125" style="13" customWidth="1"/>
    <col min="262" max="262" width="15.25" style="13" customWidth="1"/>
    <col min="263" max="263" width="3.75" style="13" customWidth="1"/>
    <col min="264" max="264" width="2.5" style="13" customWidth="1"/>
    <col min="265" max="511" width="9" style="13"/>
    <col min="512" max="512" width="1.125" style="13" customWidth="1"/>
    <col min="513" max="514" width="15.625" style="13" customWidth="1"/>
    <col min="515" max="515" width="15.25" style="13" customWidth="1"/>
    <col min="516" max="516" width="17.5" style="13" customWidth="1"/>
    <col min="517" max="517" width="15.125" style="13" customWidth="1"/>
    <col min="518" max="518" width="15.25" style="13" customWidth="1"/>
    <col min="519" max="519" width="3.75" style="13" customWidth="1"/>
    <col min="520" max="520" width="2.5" style="13" customWidth="1"/>
    <col min="521" max="767" width="9" style="13"/>
    <col min="768" max="768" width="1.125" style="13" customWidth="1"/>
    <col min="769" max="770" width="15.625" style="13" customWidth="1"/>
    <col min="771" max="771" width="15.25" style="13" customWidth="1"/>
    <col min="772" max="772" width="17.5" style="13" customWidth="1"/>
    <col min="773" max="773" width="15.125" style="13" customWidth="1"/>
    <col min="774" max="774" width="15.25" style="13" customWidth="1"/>
    <col min="775" max="775" width="3.75" style="13" customWidth="1"/>
    <col min="776" max="776" width="2.5" style="13" customWidth="1"/>
    <col min="777" max="1023" width="9" style="13"/>
    <col min="1024" max="1024" width="1.125" style="13" customWidth="1"/>
    <col min="1025" max="1026" width="15.625" style="13" customWidth="1"/>
    <col min="1027" max="1027" width="15.25" style="13" customWidth="1"/>
    <col min="1028" max="1028" width="17.5" style="13" customWidth="1"/>
    <col min="1029" max="1029" width="15.125" style="13" customWidth="1"/>
    <col min="1030" max="1030" width="15.25" style="13" customWidth="1"/>
    <col min="1031" max="1031" width="3.75" style="13" customWidth="1"/>
    <col min="1032" max="1032" width="2.5" style="13" customWidth="1"/>
    <col min="1033" max="1279" width="9" style="13"/>
    <col min="1280" max="1280" width="1.125" style="13" customWidth="1"/>
    <col min="1281" max="1282" width="15.625" style="13" customWidth="1"/>
    <col min="1283" max="1283" width="15.25" style="13" customWidth="1"/>
    <col min="1284" max="1284" width="17.5" style="13" customWidth="1"/>
    <col min="1285" max="1285" width="15.125" style="13" customWidth="1"/>
    <col min="1286" max="1286" width="15.25" style="13" customWidth="1"/>
    <col min="1287" max="1287" width="3.75" style="13" customWidth="1"/>
    <col min="1288" max="1288" width="2.5" style="13" customWidth="1"/>
    <col min="1289" max="1535" width="9" style="13"/>
    <col min="1536" max="1536" width="1.125" style="13" customWidth="1"/>
    <col min="1537" max="1538" width="15.625" style="13" customWidth="1"/>
    <col min="1539" max="1539" width="15.25" style="13" customWidth="1"/>
    <col min="1540" max="1540" width="17.5" style="13" customWidth="1"/>
    <col min="1541" max="1541" width="15.125" style="13" customWidth="1"/>
    <col min="1542" max="1542" width="15.25" style="13" customWidth="1"/>
    <col min="1543" max="1543" width="3.75" style="13" customWidth="1"/>
    <col min="1544" max="1544" width="2.5" style="13" customWidth="1"/>
    <col min="1545" max="1791" width="9" style="13"/>
    <col min="1792" max="1792" width="1.125" style="13" customWidth="1"/>
    <col min="1793" max="1794" width="15.625" style="13" customWidth="1"/>
    <col min="1795" max="1795" width="15.25" style="13" customWidth="1"/>
    <col min="1796" max="1796" width="17.5" style="13" customWidth="1"/>
    <col min="1797" max="1797" width="15.125" style="13" customWidth="1"/>
    <col min="1798" max="1798" width="15.25" style="13" customWidth="1"/>
    <col min="1799" max="1799" width="3.75" style="13" customWidth="1"/>
    <col min="1800" max="1800" width="2.5" style="13" customWidth="1"/>
    <col min="1801" max="2047" width="9" style="13"/>
    <col min="2048" max="2048" width="1.125" style="13" customWidth="1"/>
    <col min="2049" max="2050" width="15.625" style="13" customWidth="1"/>
    <col min="2051" max="2051" width="15.25" style="13" customWidth="1"/>
    <col min="2052" max="2052" width="17.5" style="13" customWidth="1"/>
    <col min="2053" max="2053" width="15.125" style="13" customWidth="1"/>
    <col min="2054" max="2054" width="15.25" style="13" customWidth="1"/>
    <col min="2055" max="2055" width="3.75" style="13" customWidth="1"/>
    <col min="2056" max="2056" width="2.5" style="13" customWidth="1"/>
    <col min="2057" max="2303" width="9" style="13"/>
    <col min="2304" max="2304" width="1.125" style="13" customWidth="1"/>
    <col min="2305" max="2306" width="15.625" style="13" customWidth="1"/>
    <col min="2307" max="2307" width="15.25" style="13" customWidth="1"/>
    <col min="2308" max="2308" width="17.5" style="13" customWidth="1"/>
    <col min="2309" max="2309" width="15.125" style="13" customWidth="1"/>
    <col min="2310" max="2310" width="15.25" style="13" customWidth="1"/>
    <col min="2311" max="2311" width="3.75" style="13" customWidth="1"/>
    <col min="2312" max="2312" width="2.5" style="13" customWidth="1"/>
    <col min="2313" max="2559" width="9" style="13"/>
    <col min="2560" max="2560" width="1.125" style="13" customWidth="1"/>
    <col min="2561" max="2562" width="15.625" style="13" customWidth="1"/>
    <col min="2563" max="2563" width="15.25" style="13" customWidth="1"/>
    <col min="2564" max="2564" width="17.5" style="13" customWidth="1"/>
    <col min="2565" max="2565" width="15.125" style="13" customWidth="1"/>
    <col min="2566" max="2566" width="15.25" style="13" customWidth="1"/>
    <col min="2567" max="2567" width="3.75" style="13" customWidth="1"/>
    <col min="2568" max="2568" width="2.5" style="13" customWidth="1"/>
    <col min="2569" max="2815" width="9" style="13"/>
    <col min="2816" max="2816" width="1.125" style="13" customWidth="1"/>
    <col min="2817" max="2818" width="15.625" style="13" customWidth="1"/>
    <col min="2819" max="2819" width="15.25" style="13" customWidth="1"/>
    <col min="2820" max="2820" width="17.5" style="13" customWidth="1"/>
    <col min="2821" max="2821" width="15.125" style="13" customWidth="1"/>
    <col min="2822" max="2822" width="15.25" style="13" customWidth="1"/>
    <col min="2823" max="2823" width="3.75" style="13" customWidth="1"/>
    <col min="2824" max="2824" width="2.5" style="13" customWidth="1"/>
    <col min="2825" max="3071" width="9" style="13"/>
    <col min="3072" max="3072" width="1.125" style="13" customWidth="1"/>
    <col min="3073" max="3074" width="15.625" style="13" customWidth="1"/>
    <col min="3075" max="3075" width="15.25" style="13" customWidth="1"/>
    <col min="3076" max="3076" width="17.5" style="13" customWidth="1"/>
    <col min="3077" max="3077" width="15.125" style="13" customWidth="1"/>
    <col min="3078" max="3078" width="15.25" style="13" customWidth="1"/>
    <col min="3079" max="3079" width="3.75" style="13" customWidth="1"/>
    <col min="3080" max="3080" width="2.5" style="13" customWidth="1"/>
    <col min="3081" max="3327" width="9" style="13"/>
    <col min="3328" max="3328" width="1.125" style="13" customWidth="1"/>
    <col min="3329" max="3330" width="15.625" style="13" customWidth="1"/>
    <col min="3331" max="3331" width="15.25" style="13" customWidth="1"/>
    <col min="3332" max="3332" width="17.5" style="13" customWidth="1"/>
    <col min="3333" max="3333" width="15.125" style="13" customWidth="1"/>
    <col min="3334" max="3334" width="15.25" style="13" customWidth="1"/>
    <col min="3335" max="3335" width="3.75" style="13" customWidth="1"/>
    <col min="3336" max="3336" width="2.5" style="13" customWidth="1"/>
    <col min="3337" max="3583" width="9" style="13"/>
    <col min="3584" max="3584" width="1.125" style="13" customWidth="1"/>
    <col min="3585" max="3586" width="15.625" style="13" customWidth="1"/>
    <col min="3587" max="3587" width="15.25" style="13" customWidth="1"/>
    <col min="3588" max="3588" width="17.5" style="13" customWidth="1"/>
    <col min="3589" max="3589" width="15.125" style="13" customWidth="1"/>
    <col min="3590" max="3590" width="15.25" style="13" customWidth="1"/>
    <col min="3591" max="3591" width="3.75" style="13" customWidth="1"/>
    <col min="3592" max="3592" width="2.5" style="13" customWidth="1"/>
    <col min="3593" max="3839" width="9" style="13"/>
    <col min="3840" max="3840" width="1.125" style="13" customWidth="1"/>
    <col min="3841" max="3842" width="15.625" style="13" customWidth="1"/>
    <col min="3843" max="3843" width="15.25" style="13" customWidth="1"/>
    <col min="3844" max="3844" width="17.5" style="13" customWidth="1"/>
    <col min="3845" max="3845" width="15.125" style="13" customWidth="1"/>
    <col min="3846" max="3846" width="15.25" style="13" customWidth="1"/>
    <col min="3847" max="3847" width="3.75" style="13" customWidth="1"/>
    <col min="3848" max="3848" width="2.5" style="13" customWidth="1"/>
    <col min="3849" max="4095" width="9" style="13"/>
    <col min="4096" max="4096" width="1.125" style="13" customWidth="1"/>
    <col min="4097" max="4098" width="15.625" style="13" customWidth="1"/>
    <col min="4099" max="4099" width="15.25" style="13" customWidth="1"/>
    <col min="4100" max="4100" width="17.5" style="13" customWidth="1"/>
    <col min="4101" max="4101" width="15.125" style="13" customWidth="1"/>
    <col min="4102" max="4102" width="15.25" style="13" customWidth="1"/>
    <col min="4103" max="4103" width="3.75" style="13" customWidth="1"/>
    <col min="4104" max="4104" width="2.5" style="13" customWidth="1"/>
    <col min="4105" max="4351" width="9" style="13"/>
    <col min="4352" max="4352" width="1.125" style="13" customWidth="1"/>
    <col min="4353" max="4354" width="15.625" style="13" customWidth="1"/>
    <col min="4355" max="4355" width="15.25" style="13" customWidth="1"/>
    <col min="4356" max="4356" width="17.5" style="13" customWidth="1"/>
    <col min="4357" max="4357" width="15.125" style="13" customWidth="1"/>
    <col min="4358" max="4358" width="15.25" style="13" customWidth="1"/>
    <col min="4359" max="4359" width="3.75" style="13" customWidth="1"/>
    <col min="4360" max="4360" width="2.5" style="13" customWidth="1"/>
    <col min="4361" max="4607" width="9" style="13"/>
    <col min="4608" max="4608" width="1.125" style="13" customWidth="1"/>
    <col min="4609" max="4610" width="15.625" style="13" customWidth="1"/>
    <col min="4611" max="4611" width="15.25" style="13" customWidth="1"/>
    <col min="4612" max="4612" width="17.5" style="13" customWidth="1"/>
    <col min="4613" max="4613" width="15.125" style="13" customWidth="1"/>
    <col min="4614" max="4614" width="15.25" style="13" customWidth="1"/>
    <col min="4615" max="4615" width="3.75" style="13" customWidth="1"/>
    <col min="4616" max="4616" width="2.5" style="13" customWidth="1"/>
    <col min="4617" max="4863" width="9" style="13"/>
    <col min="4864" max="4864" width="1.125" style="13" customWidth="1"/>
    <col min="4865" max="4866" width="15.625" style="13" customWidth="1"/>
    <col min="4867" max="4867" width="15.25" style="13" customWidth="1"/>
    <col min="4868" max="4868" width="17.5" style="13" customWidth="1"/>
    <col min="4869" max="4869" width="15.125" style="13" customWidth="1"/>
    <col min="4870" max="4870" width="15.25" style="13" customWidth="1"/>
    <col min="4871" max="4871" width="3.75" style="13" customWidth="1"/>
    <col min="4872" max="4872" width="2.5" style="13" customWidth="1"/>
    <col min="4873" max="5119" width="9" style="13"/>
    <col min="5120" max="5120" width="1.125" style="13" customWidth="1"/>
    <col min="5121" max="5122" width="15.625" style="13" customWidth="1"/>
    <col min="5123" max="5123" width="15.25" style="13" customWidth="1"/>
    <col min="5124" max="5124" width="17.5" style="13" customWidth="1"/>
    <col min="5125" max="5125" width="15.125" style="13" customWidth="1"/>
    <col min="5126" max="5126" width="15.25" style="13" customWidth="1"/>
    <col min="5127" max="5127" width="3.75" style="13" customWidth="1"/>
    <col min="5128" max="5128" width="2.5" style="13" customWidth="1"/>
    <col min="5129" max="5375" width="9" style="13"/>
    <col min="5376" max="5376" width="1.125" style="13" customWidth="1"/>
    <col min="5377" max="5378" width="15.625" style="13" customWidth="1"/>
    <col min="5379" max="5379" width="15.25" style="13" customWidth="1"/>
    <col min="5380" max="5380" width="17.5" style="13" customWidth="1"/>
    <col min="5381" max="5381" width="15.125" style="13" customWidth="1"/>
    <col min="5382" max="5382" width="15.25" style="13" customWidth="1"/>
    <col min="5383" max="5383" width="3.75" style="13" customWidth="1"/>
    <col min="5384" max="5384" width="2.5" style="13" customWidth="1"/>
    <col min="5385" max="5631" width="9" style="13"/>
    <col min="5632" max="5632" width="1.125" style="13" customWidth="1"/>
    <col min="5633" max="5634" width="15.625" style="13" customWidth="1"/>
    <col min="5635" max="5635" width="15.25" style="13" customWidth="1"/>
    <col min="5636" max="5636" width="17.5" style="13" customWidth="1"/>
    <col min="5637" max="5637" width="15.125" style="13" customWidth="1"/>
    <col min="5638" max="5638" width="15.25" style="13" customWidth="1"/>
    <col min="5639" max="5639" width="3.75" style="13" customWidth="1"/>
    <col min="5640" max="5640" width="2.5" style="13" customWidth="1"/>
    <col min="5641" max="5887" width="9" style="13"/>
    <col min="5888" max="5888" width="1.125" style="13" customWidth="1"/>
    <col min="5889" max="5890" width="15.625" style="13" customWidth="1"/>
    <col min="5891" max="5891" width="15.25" style="13" customWidth="1"/>
    <col min="5892" max="5892" width="17.5" style="13" customWidth="1"/>
    <col min="5893" max="5893" width="15.125" style="13" customWidth="1"/>
    <col min="5894" max="5894" width="15.25" style="13" customWidth="1"/>
    <col min="5895" max="5895" width="3.75" style="13" customWidth="1"/>
    <col min="5896" max="5896" width="2.5" style="13" customWidth="1"/>
    <col min="5897" max="6143" width="9" style="13"/>
    <col min="6144" max="6144" width="1.125" style="13" customWidth="1"/>
    <col min="6145" max="6146" width="15.625" style="13" customWidth="1"/>
    <col min="6147" max="6147" width="15.25" style="13" customWidth="1"/>
    <col min="6148" max="6148" width="17.5" style="13" customWidth="1"/>
    <col min="6149" max="6149" width="15.125" style="13" customWidth="1"/>
    <col min="6150" max="6150" width="15.25" style="13" customWidth="1"/>
    <col min="6151" max="6151" width="3.75" style="13" customWidth="1"/>
    <col min="6152" max="6152" width="2.5" style="13" customWidth="1"/>
    <col min="6153" max="6399" width="9" style="13"/>
    <col min="6400" max="6400" width="1.125" style="13" customWidth="1"/>
    <col min="6401" max="6402" width="15.625" style="13" customWidth="1"/>
    <col min="6403" max="6403" width="15.25" style="13" customWidth="1"/>
    <col min="6404" max="6404" width="17.5" style="13" customWidth="1"/>
    <col min="6405" max="6405" width="15.125" style="13" customWidth="1"/>
    <col min="6406" max="6406" width="15.25" style="13" customWidth="1"/>
    <col min="6407" max="6407" width="3.75" style="13" customWidth="1"/>
    <col min="6408" max="6408" width="2.5" style="13" customWidth="1"/>
    <col min="6409" max="6655" width="9" style="13"/>
    <col min="6656" max="6656" width="1.125" style="13" customWidth="1"/>
    <col min="6657" max="6658" width="15.625" style="13" customWidth="1"/>
    <col min="6659" max="6659" width="15.25" style="13" customWidth="1"/>
    <col min="6660" max="6660" width="17.5" style="13" customWidth="1"/>
    <col min="6661" max="6661" width="15.125" style="13" customWidth="1"/>
    <col min="6662" max="6662" width="15.25" style="13" customWidth="1"/>
    <col min="6663" max="6663" width="3.75" style="13" customWidth="1"/>
    <col min="6664" max="6664" width="2.5" style="13" customWidth="1"/>
    <col min="6665" max="6911" width="9" style="13"/>
    <col min="6912" max="6912" width="1.125" style="13" customWidth="1"/>
    <col min="6913" max="6914" width="15.625" style="13" customWidth="1"/>
    <col min="6915" max="6915" width="15.25" style="13" customWidth="1"/>
    <col min="6916" max="6916" width="17.5" style="13" customWidth="1"/>
    <col min="6917" max="6917" width="15.125" style="13" customWidth="1"/>
    <col min="6918" max="6918" width="15.25" style="13" customWidth="1"/>
    <col min="6919" max="6919" width="3.75" style="13" customWidth="1"/>
    <col min="6920" max="6920" width="2.5" style="13" customWidth="1"/>
    <col min="6921" max="7167" width="9" style="13"/>
    <col min="7168" max="7168" width="1.125" style="13" customWidth="1"/>
    <col min="7169" max="7170" width="15.625" style="13" customWidth="1"/>
    <col min="7171" max="7171" width="15.25" style="13" customWidth="1"/>
    <col min="7172" max="7172" width="17.5" style="13" customWidth="1"/>
    <col min="7173" max="7173" width="15.125" style="13" customWidth="1"/>
    <col min="7174" max="7174" width="15.25" style="13" customWidth="1"/>
    <col min="7175" max="7175" width="3.75" style="13" customWidth="1"/>
    <col min="7176" max="7176" width="2.5" style="13" customWidth="1"/>
    <col min="7177" max="7423" width="9" style="13"/>
    <col min="7424" max="7424" width="1.125" style="13" customWidth="1"/>
    <col min="7425" max="7426" width="15.625" style="13" customWidth="1"/>
    <col min="7427" max="7427" width="15.25" style="13" customWidth="1"/>
    <col min="7428" max="7428" width="17.5" style="13" customWidth="1"/>
    <col min="7429" max="7429" width="15.125" style="13" customWidth="1"/>
    <col min="7430" max="7430" width="15.25" style="13" customWidth="1"/>
    <col min="7431" max="7431" width="3.75" style="13" customWidth="1"/>
    <col min="7432" max="7432" width="2.5" style="13" customWidth="1"/>
    <col min="7433" max="7679" width="9" style="13"/>
    <col min="7680" max="7680" width="1.125" style="13" customWidth="1"/>
    <col min="7681" max="7682" width="15.625" style="13" customWidth="1"/>
    <col min="7683" max="7683" width="15.25" style="13" customWidth="1"/>
    <col min="7684" max="7684" width="17.5" style="13" customWidth="1"/>
    <col min="7685" max="7685" width="15.125" style="13" customWidth="1"/>
    <col min="7686" max="7686" width="15.25" style="13" customWidth="1"/>
    <col min="7687" max="7687" width="3.75" style="13" customWidth="1"/>
    <col min="7688" max="7688" width="2.5" style="13" customWidth="1"/>
    <col min="7689" max="7935" width="9" style="13"/>
    <col min="7936" max="7936" width="1.125" style="13" customWidth="1"/>
    <col min="7937" max="7938" width="15.625" style="13" customWidth="1"/>
    <col min="7939" max="7939" width="15.25" style="13" customWidth="1"/>
    <col min="7940" max="7940" width="17.5" style="13" customWidth="1"/>
    <col min="7941" max="7941" width="15.125" style="13" customWidth="1"/>
    <col min="7942" max="7942" width="15.25" style="13" customWidth="1"/>
    <col min="7943" max="7943" width="3.75" style="13" customWidth="1"/>
    <col min="7944" max="7944" width="2.5" style="13" customWidth="1"/>
    <col min="7945" max="8191" width="9" style="13"/>
    <col min="8192" max="8192" width="1.125" style="13" customWidth="1"/>
    <col min="8193" max="8194" width="15.625" style="13" customWidth="1"/>
    <col min="8195" max="8195" width="15.25" style="13" customWidth="1"/>
    <col min="8196" max="8196" width="17.5" style="13" customWidth="1"/>
    <col min="8197" max="8197" width="15.125" style="13" customWidth="1"/>
    <col min="8198" max="8198" width="15.25" style="13" customWidth="1"/>
    <col min="8199" max="8199" width="3.75" style="13" customWidth="1"/>
    <col min="8200" max="8200" width="2.5" style="13" customWidth="1"/>
    <col min="8201" max="8447" width="9" style="13"/>
    <col min="8448" max="8448" width="1.125" style="13" customWidth="1"/>
    <col min="8449" max="8450" width="15.625" style="13" customWidth="1"/>
    <col min="8451" max="8451" width="15.25" style="13" customWidth="1"/>
    <col min="8452" max="8452" width="17.5" style="13" customWidth="1"/>
    <col min="8453" max="8453" width="15.125" style="13" customWidth="1"/>
    <col min="8454" max="8454" width="15.25" style="13" customWidth="1"/>
    <col min="8455" max="8455" width="3.75" style="13" customWidth="1"/>
    <col min="8456" max="8456" width="2.5" style="13" customWidth="1"/>
    <col min="8457" max="8703" width="9" style="13"/>
    <col min="8704" max="8704" width="1.125" style="13" customWidth="1"/>
    <col min="8705" max="8706" width="15.625" style="13" customWidth="1"/>
    <col min="8707" max="8707" width="15.25" style="13" customWidth="1"/>
    <col min="8708" max="8708" width="17.5" style="13" customWidth="1"/>
    <col min="8709" max="8709" width="15.125" style="13" customWidth="1"/>
    <col min="8710" max="8710" width="15.25" style="13" customWidth="1"/>
    <col min="8711" max="8711" width="3.75" style="13" customWidth="1"/>
    <col min="8712" max="8712" width="2.5" style="13" customWidth="1"/>
    <col min="8713" max="8959" width="9" style="13"/>
    <col min="8960" max="8960" width="1.125" style="13" customWidth="1"/>
    <col min="8961" max="8962" width="15.625" style="13" customWidth="1"/>
    <col min="8963" max="8963" width="15.25" style="13" customWidth="1"/>
    <col min="8964" max="8964" width="17.5" style="13" customWidth="1"/>
    <col min="8965" max="8965" width="15.125" style="13" customWidth="1"/>
    <col min="8966" max="8966" width="15.25" style="13" customWidth="1"/>
    <col min="8967" max="8967" width="3.75" style="13" customWidth="1"/>
    <col min="8968" max="8968" width="2.5" style="13" customWidth="1"/>
    <col min="8969" max="9215" width="9" style="13"/>
    <col min="9216" max="9216" width="1.125" style="13" customWidth="1"/>
    <col min="9217" max="9218" width="15.625" style="13" customWidth="1"/>
    <col min="9219" max="9219" width="15.25" style="13" customWidth="1"/>
    <col min="9220" max="9220" width="17.5" style="13" customWidth="1"/>
    <col min="9221" max="9221" width="15.125" style="13" customWidth="1"/>
    <col min="9222" max="9222" width="15.25" style="13" customWidth="1"/>
    <col min="9223" max="9223" width="3.75" style="13" customWidth="1"/>
    <col min="9224" max="9224" width="2.5" style="13" customWidth="1"/>
    <col min="9225" max="9471" width="9" style="13"/>
    <col min="9472" max="9472" width="1.125" style="13" customWidth="1"/>
    <col min="9473" max="9474" width="15.625" style="13" customWidth="1"/>
    <col min="9475" max="9475" width="15.25" style="13" customWidth="1"/>
    <col min="9476" max="9476" width="17.5" style="13" customWidth="1"/>
    <col min="9477" max="9477" width="15.125" style="13" customWidth="1"/>
    <col min="9478" max="9478" width="15.25" style="13" customWidth="1"/>
    <col min="9479" max="9479" width="3.75" style="13" customWidth="1"/>
    <col min="9480" max="9480" width="2.5" style="13" customWidth="1"/>
    <col min="9481" max="9727" width="9" style="13"/>
    <col min="9728" max="9728" width="1.125" style="13" customWidth="1"/>
    <col min="9729" max="9730" width="15.625" style="13" customWidth="1"/>
    <col min="9731" max="9731" width="15.25" style="13" customWidth="1"/>
    <col min="9732" max="9732" width="17.5" style="13" customWidth="1"/>
    <col min="9733" max="9733" width="15.125" style="13" customWidth="1"/>
    <col min="9734" max="9734" width="15.25" style="13" customWidth="1"/>
    <col min="9735" max="9735" width="3.75" style="13" customWidth="1"/>
    <col min="9736" max="9736" width="2.5" style="13" customWidth="1"/>
    <col min="9737" max="9983" width="9" style="13"/>
    <col min="9984" max="9984" width="1.125" style="13" customWidth="1"/>
    <col min="9985" max="9986" width="15.625" style="13" customWidth="1"/>
    <col min="9987" max="9987" width="15.25" style="13" customWidth="1"/>
    <col min="9988" max="9988" width="17.5" style="13" customWidth="1"/>
    <col min="9989" max="9989" width="15.125" style="13" customWidth="1"/>
    <col min="9990" max="9990" width="15.25" style="13" customWidth="1"/>
    <col min="9991" max="9991" width="3.75" style="13" customWidth="1"/>
    <col min="9992" max="9992" width="2.5" style="13" customWidth="1"/>
    <col min="9993" max="10239" width="9" style="13"/>
    <col min="10240" max="10240" width="1.125" style="13" customWidth="1"/>
    <col min="10241" max="10242" width="15.625" style="13" customWidth="1"/>
    <col min="10243" max="10243" width="15.25" style="13" customWidth="1"/>
    <col min="10244" max="10244" width="17.5" style="13" customWidth="1"/>
    <col min="10245" max="10245" width="15.125" style="13" customWidth="1"/>
    <col min="10246" max="10246" width="15.25" style="13" customWidth="1"/>
    <col min="10247" max="10247" width="3.75" style="13" customWidth="1"/>
    <col min="10248" max="10248" width="2.5" style="13" customWidth="1"/>
    <col min="10249" max="10495" width="9" style="13"/>
    <col min="10496" max="10496" width="1.125" style="13" customWidth="1"/>
    <col min="10497" max="10498" width="15.625" style="13" customWidth="1"/>
    <col min="10499" max="10499" width="15.25" style="13" customWidth="1"/>
    <col min="10500" max="10500" width="17.5" style="13" customWidth="1"/>
    <col min="10501" max="10501" width="15.125" style="13" customWidth="1"/>
    <col min="10502" max="10502" width="15.25" style="13" customWidth="1"/>
    <col min="10503" max="10503" width="3.75" style="13" customWidth="1"/>
    <col min="10504" max="10504" width="2.5" style="13" customWidth="1"/>
    <col min="10505" max="10751" width="9" style="13"/>
    <col min="10752" max="10752" width="1.125" style="13" customWidth="1"/>
    <col min="10753" max="10754" width="15.625" style="13" customWidth="1"/>
    <col min="10755" max="10755" width="15.25" style="13" customWidth="1"/>
    <col min="10756" max="10756" width="17.5" style="13" customWidth="1"/>
    <col min="10757" max="10757" width="15.125" style="13" customWidth="1"/>
    <col min="10758" max="10758" width="15.25" style="13" customWidth="1"/>
    <col min="10759" max="10759" width="3.75" style="13" customWidth="1"/>
    <col min="10760" max="10760" width="2.5" style="13" customWidth="1"/>
    <col min="10761" max="11007" width="9" style="13"/>
    <col min="11008" max="11008" width="1.125" style="13" customWidth="1"/>
    <col min="11009" max="11010" width="15.625" style="13" customWidth="1"/>
    <col min="11011" max="11011" width="15.25" style="13" customWidth="1"/>
    <col min="11012" max="11012" width="17.5" style="13" customWidth="1"/>
    <col min="11013" max="11013" width="15.125" style="13" customWidth="1"/>
    <col min="11014" max="11014" width="15.25" style="13" customWidth="1"/>
    <col min="11015" max="11015" width="3.75" style="13" customWidth="1"/>
    <col min="11016" max="11016" width="2.5" style="13" customWidth="1"/>
    <col min="11017" max="11263" width="9" style="13"/>
    <col min="11264" max="11264" width="1.125" style="13" customWidth="1"/>
    <col min="11265" max="11266" width="15.625" style="13" customWidth="1"/>
    <col min="11267" max="11267" width="15.25" style="13" customWidth="1"/>
    <col min="11268" max="11268" width="17.5" style="13" customWidth="1"/>
    <col min="11269" max="11269" width="15.125" style="13" customWidth="1"/>
    <col min="11270" max="11270" width="15.25" style="13" customWidth="1"/>
    <col min="11271" max="11271" width="3.75" style="13" customWidth="1"/>
    <col min="11272" max="11272" width="2.5" style="13" customWidth="1"/>
    <col min="11273" max="11519" width="9" style="13"/>
    <col min="11520" max="11520" width="1.125" style="13" customWidth="1"/>
    <col min="11521" max="11522" width="15.625" style="13" customWidth="1"/>
    <col min="11523" max="11523" width="15.25" style="13" customWidth="1"/>
    <col min="11524" max="11524" width="17.5" style="13" customWidth="1"/>
    <col min="11525" max="11525" width="15.125" style="13" customWidth="1"/>
    <col min="11526" max="11526" width="15.25" style="13" customWidth="1"/>
    <col min="11527" max="11527" width="3.75" style="13" customWidth="1"/>
    <col min="11528" max="11528" width="2.5" style="13" customWidth="1"/>
    <col min="11529" max="11775" width="9" style="13"/>
    <col min="11776" max="11776" width="1.125" style="13" customWidth="1"/>
    <col min="11777" max="11778" width="15.625" style="13" customWidth="1"/>
    <col min="11779" max="11779" width="15.25" style="13" customWidth="1"/>
    <col min="11780" max="11780" width="17.5" style="13" customWidth="1"/>
    <col min="11781" max="11781" width="15.125" style="13" customWidth="1"/>
    <col min="11782" max="11782" width="15.25" style="13" customWidth="1"/>
    <col min="11783" max="11783" width="3.75" style="13" customWidth="1"/>
    <col min="11784" max="11784" width="2.5" style="13" customWidth="1"/>
    <col min="11785" max="12031" width="9" style="13"/>
    <col min="12032" max="12032" width="1.125" style="13" customWidth="1"/>
    <col min="12033" max="12034" width="15.625" style="13" customWidth="1"/>
    <col min="12035" max="12035" width="15.25" style="13" customWidth="1"/>
    <col min="12036" max="12036" width="17.5" style="13" customWidth="1"/>
    <col min="12037" max="12037" width="15.125" style="13" customWidth="1"/>
    <col min="12038" max="12038" width="15.25" style="13" customWidth="1"/>
    <col min="12039" max="12039" width="3.75" style="13" customWidth="1"/>
    <col min="12040" max="12040" width="2.5" style="13" customWidth="1"/>
    <col min="12041" max="12287" width="9" style="13"/>
    <col min="12288" max="12288" width="1.125" style="13" customWidth="1"/>
    <col min="12289" max="12290" width="15.625" style="13" customWidth="1"/>
    <col min="12291" max="12291" width="15.25" style="13" customWidth="1"/>
    <col min="12292" max="12292" width="17.5" style="13" customWidth="1"/>
    <col min="12293" max="12293" width="15.125" style="13" customWidth="1"/>
    <col min="12294" max="12294" width="15.25" style="13" customWidth="1"/>
    <col min="12295" max="12295" width="3.75" style="13" customWidth="1"/>
    <col min="12296" max="12296" width="2.5" style="13" customWidth="1"/>
    <col min="12297" max="12543" width="9" style="13"/>
    <col min="12544" max="12544" width="1.125" style="13" customWidth="1"/>
    <col min="12545" max="12546" width="15.625" style="13" customWidth="1"/>
    <col min="12547" max="12547" width="15.25" style="13" customWidth="1"/>
    <col min="12548" max="12548" width="17.5" style="13" customWidth="1"/>
    <col min="12549" max="12549" width="15.125" style="13" customWidth="1"/>
    <col min="12550" max="12550" width="15.25" style="13" customWidth="1"/>
    <col min="12551" max="12551" width="3.75" style="13" customWidth="1"/>
    <col min="12552" max="12552" width="2.5" style="13" customWidth="1"/>
    <col min="12553" max="12799" width="9" style="13"/>
    <col min="12800" max="12800" width="1.125" style="13" customWidth="1"/>
    <col min="12801" max="12802" width="15.625" style="13" customWidth="1"/>
    <col min="12803" max="12803" width="15.25" style="13" customWidth="1"/>
    <col min="12804" max="12804" width="17.5" style="13" customWidth="1"/>
    <col min="12805" max="12805" width="15.125" style="13" customWidth="1"/>
    <col min="12806" max="12806" width="15.25" style="13" customWidth="1"/>
    <col min="12807" max="12807" width="3.75" style="13" customWidth="1"/>
    <col min="12808" max="12808" width="2.5" style="13" customWidth="1"/>
    <col min="12809" max="13055" width="9" style="13"/>
    <col min="13056" max="13056" width="1.125" style="13" customWidth="1"/>
    <col min="13057" max="13058" width="15.625" style="13" customWidth="1"/>
    <col min="13059" max="13059" width="15.25" style="13" customWidth="1"/>
    <col min="13060" max="13060" width="17.5" style="13" customWidth="1"/>
    <col min="13061" max="13061" width="15.125" style="13" customWidth="1"/>
    <col min="13062" max="13062" width="15.25" style="13" customWidth="1"/>
    <col min="13063" max="13063" width="3.75" style="13" customWidth="1"/>
    <col min="13064" max="13064" width="2.5" style="13" customWidth="1"/>
    <col min="13065" max="13311" width="9" style="13"/>
    <col min="13312" max="13312" width="1.125" style="13" customWidth="1"/>
    <col min="13313" max="13314" width="15.625" style="13" customWidth="1"/>
    <col min="13315" max="13315" width="15.25" style="13" customWidth="1"/>
    <col min="13316" max="13316" width="17.5" style="13" customWidth="1"/>
    <col min="13317" max="13317" width="15.125" style="13" customWidth="1"/>
    <col min="13318" max="13318" width="15.25" style="13" customWidth="1"/>
    <col min="13319" max="13319" width="3.75" style="13" customWidth="1"/>
    <col min="13320" max="13320" width="2.5" style="13" customWidth="1"/>
    <col min="13321" max="13567" width="9" style="13"/>
    <col min="13568" max="13568" width="1.125" style="13" customWidth="1"/>
    <col min="13569" max="13570" width="15.625" style="13" customWidth="1"/>
    <col min="13571" max="13571" width="15.25" style="13" customWidth="1"/>
    <col min="13572" max="13572" width="17.5" style="13" customWidth="1"/>
    <col min="13573" max="13573" width="15.125" style="13" customWidth="1"/>
    <col min="13574" max="13574" width="15.25" style="13" customWidth="1"/>
    <col min="13575" max="13575" width="3.75" style="13" customWidth="1"/>
    <col min="13576" max="13576" width="2.5" style="13" customWidth="1"/>
    <col min="13577" max="13823" width="9" style="13"/>
    <col min="13824" max="13824" width="1.125" style="13" customWidth="1"/>
    <col min="13825" max="13826" width="15.625" style="13" customWidth="1"/>
    <col min="13827" max="13827" width="15.25" style="13" customWidth="1"/>
    <col min="13828" max="13828" width="17.5" style="13" customWidth="1"/>
    <col min="13829" max="13829" width="15.125" style="13" customWidth="1"/>
    <col min="13830" max="13830" width="15.25" style="13" customWidth="1"/>
    <col min="13831" max="13831" width="3.75" style="13" customWidth="1"/>
    <col min="13832" max="13832" width="2.5" style="13" customWidth="1"/>
    <col min="13833" max="14079" width="9" style="13"/>
    <col min="14080" max="14080" width="1.125" style="13" customWidth="1"/>
    <col min="14081" max="14082" width="15.625" style="13" customWidth="1"/>
    <col min="14083" max="14083" width="15.25" style="13" customWidth="1"/>
    <col min="14084" max="14084" width="17.5" style="13" customWidth="1"/>
    <col min="14085" max="14085" width="15.125" style="13" customWidth="1"/>
    <col min="14086" max="14086" width="15.25" style="13" customWidth="1"/>
    <col min="14087" max="14087" width="3.75" style="13" customWidth="1"/>
    <col min="14088" max="14088" width="2.5" style="13" customWidth="1"/>
    <col min="14089" max="14335" width="9" style="13"/>
    <col min="14336" max="14336" width="1.125" style="13" customWidth="1"/>
    <col min="14337" max="14338" width="15.625" style="13" customWidth="1"/>
    <col min="14339" max="14339" width="15.25" style="13" customWidth="1"/>
    <col min="14340" max="14340" width="17.5" style="13" customWidth="1"/>
    <col min="14341" max="14341" width="15.125" style="13" customWidth="1"/>
    <col min="14342" max="14342" width="15.25" style="13" customWidth="1"/>
    <col min="14343" max="14343" width="3.75" style="13" customWidth="1"/>
    <col min="14344" max="14344" width="2.5" style="13" customWidth="1"/>
    <col min="14345" max="14591" width="9" style="13"/>
    <col min="14592" max="14592" width="1.125" style="13" customWidth="1"/>
    <col min="14593" max="14594" width="15.625" style="13" customWidth="1"/>
    <col min="14595" max="14595" width="15.25" style="13" customWidth="1"/>
    <col min="14596" max="14596" width="17.5" style="13" customWidth="1"/>
    <col min="14597" max="14597" width="15.125" style="13" customWidth="1"/>
    <col min="14598" max="14598" width="15.25" style="13" customWidth="1"/>
    <col min="14599" max="14599" width="3.75" style="13" customWidth="1"/>
    <col min="14600" max="14600" width="2.5" style="13" customWidth="1"/>
    <col min="14601" max="14847" width="9" style="13"/>
    <col min="14848" max="14848" width="1.125" style="13" customWidth="1"/>
    <col min="14849" max="14850" width="15.625" style="13" customWidth="1"/>
    <col min="14851" max="14851" width="15.25" style="13" customWidth="1"/>
    <col min="14852" max="14852" width="17.5" style="13" customWidth="1"/>
    <col min="14853" max="14853" width="15.125" style="13" customWidth="1"/>
    <col min="14854" max="14854" width="15.25" style="13" customWidth="1"/>
    <col min="14855" max="14855" width="3.75" style="13" customWidth="1"/>
    <col min="14856" max="14856" width="2.5" style="13" customWidth="1"/>
    <col min="14857" max="15103" width="9" style="13"/>
    <col min="15104" max="15104" width="1.125" style="13" customWidth="1"/>
    <col min="15105" max="15106" width="15.625" style="13" customWidth="1"/>
    <col min="15107" max="15107" width="15.25" style="13" customWidth="1"/>
    <col min="15108" max="15108" width="17.5" style="13" customWidth="1"/>
    <col min="15109" max="15109" width="15.125" style="13" customWidth="1"/>
    <col min="15110" max="15110" width="15.25" style="13" customWidth="1"/>
    <col min="15111" max="15111" width="3.75" style="13" customWidth="1"/>
    <col min="15112" max="15112" width="2.5" style="13" customWidth="1"/>
    <col min="15113" max="15359" width="9" style="13"/>
    <col min="15360" max="15360" width="1.125" style="13" customWidth="1"/>
    <col min="15361" max="15362" width="15.625" style="13" customWidth="1"/>
    <col min="15363" max="15363" width="15.25" style="13" customWidth="1"/>
    <col min="15364" max="15364" width="17.5" style="13" customWidth="1"/>
    <col min="15365" max="15365" width="15.125" style="13" customWidth="1"/>
    <col min="15366" max="15366" width="15.25" style="13" customWidth="1"/>
    <col min="15367" max="15367" width="3.75" style="13" customWidth="1"/>
    <col min="15368" max="15368" width="2.5" style="13" customWidth="1"/>
    <col min="15369" max="15615" width="9" style="13"/>
    <col min="15616" max="15616" width="1.125" style="13" customWidth="1"/>
    <col min="15617" max="15618" width="15.625" style="13" customWidth="1"/>
    <col min="15619" max="15619" width="15.25" style="13" customWidth="1"/>
    <col min="15620" max="15620" width="17.5" style="13" customWidth="1"/>
    <col min="15621" max="15621" width="15.125" style="13" customWidth="1"/>
    <col min="15622" max="15622" width="15.25" style="13" customWidth="1"/>
    <col min="15623" max="15623" width="3.75" style="13" customWidth="1"/>
    <col min="15624" max="15624" width="2.5" style="13" customWidth="1"/>
    <col min="15625" max="15871" width="9" style="13"/>
    <col min="15872" max="15872" width="1.125" style="13" customWidth="1"/>
    <col min="15873" max="15874" width="15.625" style="13" customWidth="1"/>
    <col min="15875" max="15875" width="15.25" style="13" customWidth="1"/>
    <col min="15876" max="15876" width="17.5" style="13" customWidth="1"/>
    <col min="15877" max="15877" width="15.125" style="13" customWidth="1"/>
    <col min="15878" max="15878" width="15.25" style="13" customWidth="1"/>
    <col min="15879" max="15879" width="3.75" style="13" customWidth="1"/>
    <col min="15880" max="15880" width="2.5" style="13" customWidth="1"/>
    <col min="15881" max="16127" width="9" style="13"/>
    <col min="16128" max="16128" width="1.125" style="13" customWidth="1"/>
    <col min="16129" max="16130" width="15.625" style="13" customWidth="1"/>
    <col min="16131" max="16131" width="15.25" style="13" customWidth="1"/>
    <col min="16132" max="16132" width="17.5" style="13" customWidth="1"/>
    <col min="16133" max="16133" width="15.125" style="13" customWidth="1"/>
    <col min="16134" max="16134" width="15.25" style="13" customWidth="1"/>
    <col min="16135" max="16135" width="3.75" style="13" customWidth="1"/>
    <col min="16136" max="16136" width="2.5" style="13" customWidth="1"/>
    <col min="16137" max="16384" width="9" style="13"/>
  </cols>
  <sheetData>
    <row r="1" spans="1:7" ht="20.100000000000001" customHeight="1"/>
    <row r="2" spans="1:7" ht="20.100000000000001" customHeight="1">
      <c r="D2" s="1291" t="s">
        <v>3</v>
      </c>
      <c r="E2" s="1291"/>
      <c r="F2" s="1291"/>
    </row>
    <row r="3" spans="1:7" ht="20.100000000000001" customHeight="1">
      <c r="E3" s="330"/>
      <c r="F3" s="330"/>
    </row>
    <row r="4" spans="1:7" ht="20.100000000000001" customHeight="1">
      <c r="A4" s="608" t="s">
        <v>585</v>
      </c>
      <c r="B4" s="608"/>
      <c r="C4" s="608"/>
      <c r="D4" s="608"/>
      <c r="E4" s="608"/>
      <c r="F4" s="608"/>
    </row>
    <row r="5" spans="1:7" ht="20.100000000000001" customHeight="1">
      <c r="A5" s="15"/>
      <c r="B5" s="15"/>
      <c r="C5" s="15"/>
      <c r="D5" s="15"/>
      <c r="E5" s="15"/>
      <c r="F5" s="15"/>
    </row>
    <row r="6" spans="1:7" ht="52.5" customHeight="1">
      <c r="A6" s="331" t="s">
        <v>586</v>
      </c>
      <c r="B6" s="1292"/>
      <c r="C6" s="1293"/>
      <c r="D6" s="1293"/>
      <c r="E6" s="1293"/>
      <c r="F6" s="1294"/>
      <c r="G6" s="18"/>
    </row>
    <row r="7" spans="1:7" ht="54.75" customHeight="1">
      <c r="A7" s="468" t="s">
        <v>35</v>
      </c>
      <c r="B7" s="1300" t="s">
        <v>26</v>
      </c>
      <c r="C7" s="1301"/>
      <c r="D7" s="1301"/>
      <c r="E7" s="1301"/>
      <c r="F7" s="1302"/>
      <c r="G7" s="18"/>
    </row>
    <row r="8" spans="1:7" ht="18" customHeight="1">
      <c r="A8" s="469"/>
      <c r="B8" s="469"/>
      <c r="C8" s="469"/>
      <c r="D8" s="469"/>
      <c r="E8" s="469"/>
      <c r="F8" s="469"/>
    </row>
    <row r="9" spans="1:7" ht="112.5" customHeight="1">
      <c r="A9" s="1602" t="s">
        <v>449</v>
      </c>
      <c r="B9" s="1306" t="s">
        <v>587</v>
      </c>
      <c r="C9" s="1307"/>
      <c r="D9" s="1307"/>
      <c r="E9" s="1307"/>
      <c r="F9" s="1308"/>
      <c r="G9" s="18"/>
    </row>
    <row r="10" spans="1:7" ht="103.5" customHeight="1">
      <c r="A10" s="1603"/>
      <c r="B10" s="1303" t="s">
        <v>588</v>
      </c>
      <c r="C10" s="1304"/>
      <c r="D10" s="1306"/>
      <c r="E10" s="1307"/>
      <c r="F10" s="1308"/>
      <c r="G10" s="18"/>
    </row>
    <row r="11" spans="1:7">
      <c r="A11" s="12"/>
    </row>
    <row r="12" spans="1:7" ht="20.100000000000001" customHeight="1">
      <c r="A12" s="623" t="s">
        <v>589</v>
      </c>
      <c r="B12" s="623"/>
      <c r="C12" s="623"/>
      <c r="D12" s="623"/>
      <c r="E12" s="623"/>
      <c r="F12" s="623"/>
    </row>
    <row r="13" spans="1:7" ht="20.100000000000001" customHeight="1">
      <c r="A13" s="623"/>
      <c r="B13" s="623"/>
      <c r="C13" s="623"/>
      <c r="D13" s="623"/>
      <c r="E13" s="623"/>
      <c r="F13" s="623"/>
    </row>
  </sheetData>
  <mergeCells count="9">
    <mergeCell ref="A12:F13"/>
    <mergeCell ref="D2:F2"/>
    <mergeCell ref="A4:F4"/>
    <mergeCell ref="B6:F6"/>
    <mergeCell ref="B7:F7"/>
    <mergeCell ref="A9:A10"/>
    <mergeCell ref="B9:F9"/>
    <mergeCell ref="B10:C10"/>
    <mergeCell ref="D10:F10"/>
  </mergeCells>
  <phoneticPr fontId="5"/>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S15"/>
  <sheetViews>
    <sheetView topLeftCell="A4" workbookViewId="0">
      <selection activeCell="C3" sqref="C3:D3"/>
    </sheetView>
  </sheetViews>
  <sheetFormatPr defaultRowHeight="13.5"/>
  <cols>
    <col min="1" max="1" width="15.75" style="470" customWidth="1"/>
    <col min="2" max="2" width="9" style="470"/>
    <col min="3" max="3" width="45.875" style="470" customWidth="1"/>
    <col min="4" max="16384" width="9" style="470"/>
  </cols>
  <sheetData>
    <row r="1" spans="1:19" ht="32.25" customHeight="1">
      <c r="A1" s="1606" t="s">
        <v>594</v>
      </c>
      <c r="B1" s="1606"/>
      <c r="C1" s="1606"/>
      <c r="D1" s="1606"/>
    </row>
    <row r="2" spans="1:19" ht="32.25" customHeight="1"/>
    <row r="3" spans="1:19" ht="31.5" customHeight="1">
      <c r="A3" s="1604" t="s">
        <v>91</v>
      </c>
      <c r="B3" s="1604"/>
      <c r="C3" s="1605"/>
      <c r="D3" s="1605"/>
    </row>
    <row r="4" spans="1:19" ht="32.25" customHeight="1">
      <c r="A4" s="1604" t="s">
        <v>595</v>
      </c>
      <c r="B4" s="1604"/>
      <c r="C4" s="1605"/>
      <c r="D4" s="1605"/>
    </row>
    <row r="5" spans="1:19" ht="32.25" customHeight="1">
      <c r="A5" s="1604" t="s">
        <v>596</v>
      </c>
      <c r="B5" s="1604"/>
      <c r="C5" s="1605"/>
      <c r="D5" s="1605"/>
    </row>
    <row r="6" spans="1:19" ht="32.25" customHeight="1">
      <c r="A6" s="1604" t="s">
        <v>597</v>
      </c>
      <c r="B6" s="1604"/>
      <c r="C6" s="1605"/>
      <c r="D6" s="1605"/>
    </row>
    <row r="7" spans="1:19" ht="32.25" customHeight="1">
      <c r="A7" s="1604" t="s">
        <v>598</v>
      </c>
      <c r="B7" s="471" t="s">
        <v>599</v>
      </c>
      <c r="C7" s="1605"/>
      <c r="D7" s="1605"/>
    </row>
    <row r="8" spans="1:19" ht="32.25" customHeight="1">
      <c r="A8" s="1604"/>
      <c r="B8" s="471" t="s">
        <v>600</v>
      </c>
      <c r="C8" s="1605"/>
      <c r="D8" s="1605"/>
    </row>
    <row r="9" spans="1:19" ht="32.25" customHeight="1">
      <c r="A9" s="1604" t="s">
        <v>601</v>
      </c>
      <c r="B9" s="1604"/>
      <c r="C9" s="1604" t="s">
        <v>602</v>
      </c>
      <c r="D9" s="1604"/>
    </row>
    <row r="10" spans="1:19" ht="47.25" customHeight="1">
      <c r="A10" s="1604" t="s">
        <v>603</v>
      </c>
      <c r="B10" s="472" t="s">
        <v>604</v>
      </c>
      <c r="C10" s="473" t="s">
        <v>605</v>
      </c>
      <c r="D10" s="471" t="s">
        <v>606</v>
      </c>
    </row>
    <row r="11" spans="1:19" ht="47.25" customHeight="1">
      <c r="A11" s="1604"/>
      <c r="B11" s="472" t="s">
        <v>607</v>
      </c>
      <c r="C11" s="473" t="s">
        <v>608</v>
      </c>
      <c r="D11" s="471" t="s">
        <v>606</v>
      </c>
    </row>
    <row r="12" spans="1:19" ht="47.25" customHeight="1">
      <c r="A12" s="1604"/>
      <c r="B12" s="472" t="s">
        <v>609</v>
      </c>
      <c r="C12" s="473" t="s">
        <v>610</v>
      </c>
      <c r="D12" s="471" t="s">
        <v>606</v>
      </c>
    </row>
    <row r="13" spans="1:19" ht="44.25" customHeight="1">
      <c r="A13" s="1607" t="s">
        <v>611</v>
      </c>
      <c r="B13" s="1607"/>
      <c r="C13" s="1607"/>
      <c r="D13" s="1607"/>
      <c r="E13" s="474"/>
      <c r="F13" s="474"/>
      <c r="G13" s="474"/>
      <c r="H13" s="474"/>
      <c r="I13" s="474"/>
      <c r="J13" s="474"/>
      <c r="K13" s="474"/>
      <c r="L13" s="474"/>
      <c r="M13" s="474"/>
      <c r="N13" s="474"/>
      <c r="O13" s="474"/>
      <c r="P13" s="474"/>
      <c r="Q13" s="474"/>
      <c r="R13" s="474"/>
      <c r="S13" s="474"/>
    </row>
    <row r="14" spans="1:19">
      <c r="A14" s="474"/>
      <c r="B14" s="474"/>
      <c r="C14" s="474"/>
      <c r="D14" s="474"/>
      <c r="E14" s="474"/>
      <c r="F14" s="474"/>
      <c r="G14" s="474"/>
      <c r="H14" s="474"/>
      <c r="I14" s="474"/>
      <c r="J14" s="474"/>
      <c r="K14" s="474"/>
      <c r="L14" s="474"/>
      <c r="M14" s="474"/>
      <c r="N14" s="474"/>
      <c r="O14" s="474"/>
      <c r="P14" s="474"/>
      <c r="Q14" s="474"/>
      <c r="R14" s="474"/>
      <c r="S14" s="474"/>
    </row>
    <row r="15" spans="1:19">
      <c r="A15" s="474"/>
      <c r="B15" s="474"/>
      <c r="C15" s="474"/>
      <c r="D15" s="474"/>
      <c r="E15" s="474"/>
      <c r="F15" s="474"/>
      <c r="G15" s="474"/>
      <c r="H15" s="474"/>
      <c r="I15" s="474"/>
      <c r="J15" s="474"/>
      <c r="K15" s="474"/>
      <c r="L15" s="474"/>
      <c r="M15" s="474"/>
      <c r="N15" s="474"/>
      <c r="O15" s="474"/>
      <c r="P15" s="474"/>
      <c r="Q15" s="474"/>
      <c r="R15" s="474"/>
      <c r="S15" s="474"/>
    </row>
  </sheetData>
  <mergeCells count="16">
    <mergeCell ref="A10:A12"/>
    <mergeCell ref="A13:D13"/>
    <mergeCell ref="A6:B6"/>
    <mergeCell ref="C6:D6"/>
    <mergeCell ref="A7:A8"/>
    <mergeCell ref="C7:D7"/>
    <mergeCell ref="C8:D8"/>
    <mergeCell ref="A9:B9"/>
    <mergeCell ref="C9:D9"/>
    <mergeCell ref="A5:B5"/>
    <mergeCell ref="C5:D5"/>
    <mergeCell ref="A1:D1"/>
    <mergeCell ref="A3:B3"/>
    <mergeCell ref="C3:D3"/>
    <mergeCell ref="A4:B4"/>
    <mergeCell ref="C4:D4"/>
  </mergeCells>
  <phoneticPr fontId="5"/>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D13"/>
  <sheetViews>
    <sheetView workbookViewId="0">
      <selection activeCell="C3" sqref="C3:D3"/>
    </sheetView>
  </sheetViews>
  <sheetFormatPr defaultRowHeight="13.5"/>
  <cols>
    <col min="1" max="2" width="9" style="470"/>
    <col min="3" max="3" width="48.5" style="470" customWidth="1"/>
    <col min="4" max="16384" width="9" style="470"/>
  </cols>
  <sheetData>
    <row r="1" spans="1:4" ht="31.5" customHeight="1">
      <c r="A1" s="1606" t="s">
        <v>612</v>
      </c>
      <c r="B1" s="1606"/>
      <c r="C1" s="1606"/>
      <c r="D1" s="1606"/>
    </row>
    <row r="2" spans="1:4" ht="31.5" customHeight="1"/>
    <row r="3" spans="1:4" ht="31.5" customHeight="1">
      <c r="A3" s="1604" t="s">
        <v>613</v>
      </c>
      <c r="B3" s="1604"/>
      <c r="C3" s="1608"/>
      <c r="D3" s="1608"/>
    </row>
    <row r="4" spans="1:4" ht="31.5" customHeight="1">
      <c r="A4" s="1604" t="s">
        <v>614</v>
      </c>
      <c r="B4" s="1604"/>
      <c r="C4" s="1608"/>
      <c r="D4" s="1608"/>
    </row>
    <row r="5" spans="1:4" ht="31.5" customHeight="1">
      <c r="A5" s="1604" t="s">
        <v>615</v>
      </c>
      <c r="B5" s="1604"/>
      <c r="C5" s="1608"/>
      <c r="D5" s="1608"/>
    </row>
    <row r="6" spans="1:4" ht="31.5" customHeight="1">
      <c r="A6" s="1604" t="s">
        <v>458</v>
      </c>
      <c r="B6" s="471" t="s">
        <v>599</v>
      </c>
      <c r="C6" s="1608"/>
      <c r="D6" s="1608"/>
    </row>
    <row r="7" spans="1:4" ht="31.5" customHeight="1">
      <c r="A7" s="1604"/>
      <c r="B7" s="471" t="s">
        <v>600</v>
      </c>
      <c r="C7" s="1608"/>
      <c r="D7" s="1608"/>
    </row>
    <row r="8" spans="1:4" ht="31.5" customHeight="1">
      <c r="A8" s="1604" t="s">
        <v>601</v>
      </c>
      <c r="B8" s="1604"/>
      <c r="C8" s="1604" t="s">
        <v>602</v>
      </c>
      <c r="D8" s="1604"/>
    </row>
    <row r="9" spans="1:4" ht="61.5" customHeight="1">
      <c r="A9" s="1604" t="s">
        <v>603</v>
      </c>
      <c r="B9" s="472" t="s">
        <v>604</v>
      </c>
      <c r="C9" s="473" t="s">
        <v>616</v>
      </c>
      <c r="D9" s="471" t="s">
        <v>606</v>
      </c>
    </row>
    <row r="10" spans="1:4" ht="61.5" customHeight="1">
      <c r="A10" s="1604"/>
      <c r="B10" s="472" t="s">
        <v>607</v>
      </c>
      <c r="C10" s="473" t="s">
        <v>617</v>
      </c>
      <c r="D10" s="471" t="s">
        <v>606</v>
      </c>
    </row>
    <row r="11" spans="1:4" ht="61.5" customHeight="1">
      <c r="A11" s="1604"/>
      <c r="B11" s="472" t="s">
        <v>609</v>
      </c>
      <c r="C11" s="473" t="s">
        <v>618</v>
      </c>
      <c r="D11" s="471" t="s">
        <v>606</v>
      </c>
    </row>
    <row r="12" spans="1:4" ht="43.5" customHeight="1">
      <c r="A12" s="1607" t="s">
        <v>611</v>
      </c>
      <c r="B12" s="1607"/>
      <c r="C12" s="1607"/>
      <c r="D12" s="1607"/>
    </row>
    <row r="13" spans="1:4">
      <c r="A13" s="474" t="s">
        <v>248</v>
      </c>
    </row>
  </sheetData>
  <mergeCells count="14">
    <mergeCell ref="A12:D12"/>
    <mergeCell ref="A6:A7"/>
    <mergeCell ref="C6:D6"/>
    <mergeCell ref="C7:D7"/>
    <mergeCell ref="A8:B8"/>
    <mergeCell ref="C8:D8"/>
    <mergeCell ref="A9:A11"/>
    <mergeCell ref="A5:B5"/>
    <mergeCell ref="C5:D5"/>
    <mergeCell ref="A1:D1"/>
    <mergeCell ref="A3:B3"/>
    <mergeCell ref="C3:D3"/>
    <mergeCell ref="A4:B4"/>
    <mergeCell ref="C4:D4"/>
  </mergeCells>
  <phoneticPr fontId="5"/>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H19"/>
  <sheetViews>
    <sheetView view="pageBreakPreview" zoomScaleNormal="100" zoomScaleSheetLayoutView="100" workbookViewId="0">
      <selection activeCell="H7" sqref="H7:AH7"/>
    </sheetView>
  </sheetViews>
  <sheetFormatPr defaultRowHeight="13.5"/>
  <cols>
    <col min="1" max="6" width="2.5" customWidth="1"/>
    <col min="7" max="7" width="6.5" customWidth="1"/>
    <col min="8" max="34" width="2.5" customWidth="1"/>
  </cols>
  <sheetData>
    <row r="1" spans="1:34" ht="17.25">
      <c r="A1" s="1614"/>
      <c r="B1" s="1615"/>
      <c r="C1" s="1615"/>
      <c r="D1" s="1615"/>
      <c r="E1" s="1615"/>
      <c r="F1" s="1615"/>
      <c r="G1" s="1615"/>
      <c r="H1" s="1615"/>
      <c r="I1" s="1615"/>
      <c r="J1" s="1615"/>
      <c r="K1" s="1615"/>
      <c r="L1" s="1615"/>
      <c r="M1" s="1615"/>
      <c r="N1" s="1615"/>
      <c r="O1" s="1615"/>
      <c r="P1" s="1615"/>
      <c r="Q1" s="1615"/>
      <c r="R1" s="1615"/>
      <c r="S1" s="1615"/>
      <c r="T1" s="1615"/>
      <c r="U1" s="1615"/>
      <c r="V1" s="1615"/>
      <c r="W1" s="1615"/>
      <c r="X1" s="1615"/>
      <c r="Y1" s="1615"/>
      <c r="Z1" s="1615"/>
      <c r="AA1" s="1615"/>
      <c r="AB1" s="1615"/>
      <c r="AC1" s="1615"/>
      <c r="AD1" s="1615"/>
      <c r="AE1" s="1615"/>
      <c r="AF1" s="1615"/>
      <c r="AG1" s="1615"/>
      <c r="AH1" s="1615"/>
    </row>
    <row r="2" spans="1:34">
      <c r="A2" s="1616" t="s">
        <v>631</v>
      </c>
      <c r="B2" s="1616"/>
      <c r="C2" s="1616"/>
      <c r="D2" s="1616"/>
      <c r="E2" s="1616"/>
      <c r="F2" s="1616"/>
      <c r="G2" s="1616"/>
      <c r="H2" s="1616"/>
      <c r="I2" s="1616"/>
      <c r="J2" s="1616"/>
      <c r="K2" s="1616"/>
      <c r="L2" s="1616"/>
      <c r="M2" s="1616"/>
      <c r="N2" s="1616"/>
      <c r="O2" s="1616"/>
      <c r="P2" s="1616"/>
      <c r="Q2" s="1616"/>
      <c r="R2" s="1616"/>
      <c r="S2" s="1616"/>
      <c r="T2" s="1616"/>
      <c r="U2" s="1616"/>
      <c r="V2" s="1616"/>
      <c r="W2" s="1616"/>
      <c r="X2" s="1616"/>
      <c r="Y2" s="1616"/>
      <c r="Z2" s="1616"/>
      <c r="AA2" s="1616"/>
      <c r="AB2" s="1616"/>
      <c r="AC2" s="1616"/>
      <c r="AD2" s="1616"/>
      <c r="AE2" s="1616"/>
      <c r="AF2" s="1616"/>
      <c r="AG2" s="1616"/>
      <c r="AH2" s="1616"/>
    </row>
    <row r="3" spans="1:34">
      <c r="A3" s="1617"/>
      <c r="B3" s="1617"/>
      <c r="C3" s="1617"/>
      <c r="D3" s="1617"/>
      <c r="E3" s="1617"/>
      <c r="F3" s="1617"/>
      <c r="G3" s="1617"/>
      <c r="H3" s="1617"/>
      <c r="I3" s="1617"/>
      <c r="J3" s="1617"/>
      <c r="K3" s="1617"/>
      <c r="L3" s="1617"/>
      <c r="M3" s="1617"/>
      <c r="N3" s="1617"/>
      <c r="O3" s="1617"/>
      <c r="P3" s="1617"/>
      <c r="Q3" s="1617"/>
      <c r="R3" s="1617"/>
      <c r="S3" s="1617"/>
      <c r="T3" s="1617"/>
      <c r="U3" s="1617"/>
      <c r="V3" s="1617"/>
      <c r="W3" s="1617"/>
      <c r="X3" s="1617"/>
      <c r="Y3" s="1617"/>
      <c r="Z3" s="1617"/>
      <c r="AA3" s="1617"/>
      <c r="AB3" s="1617"/>
      <c r="AC3" s="1617"/>
      <c r="AD3" s="1617"/>
      <c r="AE3" s="1617"/>
      <c r="AF3" s="1617"/>
      <c r="AG3" s="1617"/>
      <c r="AH3" s="1617"/>
    </row>
    <row r="4" spans="1:34" ht="17.25">
      <c r="A4" s="1618" t="s">
        <v>632</v>
      </c>
      <c r="B4" s="1618"/>
      <c r="C4" s="1618"/>
      <c r="D4" s="1618"/>
      <c r="E4" s="1618"/>
      <c r="F4" s="1618"/>
      <c r="G4" s="1618"/>
      <c r="H4" s="1618"/>
      <c r="I4" s="1618"/>
      <c r="J4" s="1618"/>
      <c r="K4" s="1618"/>
      <c r="L4" s="1618"/>
      <c r="M4" s="1618"/>
      <c r="N4" s="1618"/>
      <c r="O4" s="1618"/>
      <c r="P4" s="1618"/>
      <c r="Q4" s="1618"/>
      <c r="R4" s="1618"/>
      <c r="S4" s="1618"/>
      <c r="T4" s="1618"/>
      <c r="U4" s="1618"/>
      <c r="V4" s="1618"/>
      <c r="W4" s="1618"/>
      <c r="X4" s="1618"/>
      <c r="Y4" s="1618"/>
      <c r="Z4" s="1618"/>
      <c r="AA4" s="1618"/>
      <c r="AB4" s="1618"/>
      <c r="AC4" s="1618"/>
      <c r="AD4" s="1618"/>
      <c r="AE4" s="1618"/>
      <c r="AF4" s="1618"/>
      <c r="AG4" s="1618"/>
      <c r="AH4" s="1618"/>
    </row>
    <row r="5" spans="1:34" ht="14.25" thickBot="1">
      <c r="A5" s="1617"/>
      <c r="B5" s="1617"/>
      <c r="C5" s="1617"/>
      <c r="D5" s="1617"/>
      <c r="E5" s="1617"/>
      <c r="F5" s="1617"/>
      <c r="G5" s="1617"/>
      <c r="H5" s="1617"/>
      <c r="I5" s="1617"/>
      <c r="J5" s="1617"/>
      <c r="K5" s="1617"/>
      <c r="L5" s="1617"/>
      <c r="M5" s="1617"/>
      <c r="N5" s="1617"/>
      <c r="O5" s="1617"/>
      <c r="P5" s="1617"/>
      <c r="Q5" s="1617"/>
      <c r="R5" s="1617"/>
      <c r="S5" s="1617"/>
      <c r="T5" s="1617"/>
      <c r="U5" s="1617"/>
      <c r="V5" s="1617"/>
      <c r="W5" s="1617"/>
      <c r="X5" s="1617"/>
      <c r="Y5" s="1617"/>
      <c r="Z5" s="1617"/>
      <c r="AA5" s="1617"/>
      <c r="AB5" s="1617"/>
      <c r="AC5" s="1617"/>
      <c r="AD5" s="1617"/>
      <c r="AE5" s="1617"/>
      <c r="AF5" s="1617"/>
      <c r="AG5" s="1617"/>
      <c r="AH5" s="1617"/>
    </row>
    <row r="6" spans="1:34" ht="39.75" customHeight="1">
      <c r="A6" s="1619" t="s">
        <v>586</v>
      </c>
      <c r="B6" s="1620"/>
      <c r="C6" s="1620"/>
      <c r="D6" s="1620"/>
      <c r="E6" s="1620"/>
      <c r="F6" s="1620"/>
      <c r="G6" s="1620"/>
      <c r="H6" s="1621"/>
      <c r="I6" s="1622"/>
      <c r="J6" s="1622"/>
      <c r="K6" s="1622"/>
      <c r="L6" s="1622"/>
      <c r="M6" s="1622"/>
      <c r="N6" s="1622"/>
      <c r="O6" s="1622"/>
      <c r="P6" s="1622"/>
      <c r="Q6" s="1622"/>
      <c r="R6" s="1622"/>
      <c r="S6" s="1622"/>
      <c r="T6" s="1622"/>
      <c r="U6" s="1622"/>
      <c r="V6" s="1622"/>
      <c r="W6" s="1622"/>
      <c r="X6" s="1622"/>
      <c r="Y6" s="1622"/>
      <c r="Z6" s="1622"/>
      <c r="AA6" s="1622"/>
      <c r="AB6" s="1622"/>
      <c r="AC6" s="1622"/>
      <c r="AD6" s="1622"/>
      <c r="AE6" s="1622"/>
      <c r="AF6" s="1622"/>
      <c r="AG6" s="1622"/>
      <c r="AH6" s="1623"/>
    </row>
    <row r="7" spans="1:34" ht="39.75" customHeight="1" thickBot="1">
      <c r="A7" s="1624" t="s">
        <v>633</v>
      </c>
      <c r="B7" s="1625"/>
      <c r="C7" s="1625"/>
      <c r="D7" s="1625"/>
      <c r="E7" s="1625"/>
      <c r="F7" s="1625"/>
      <c r="G7" s="1625"/>
      <c r="H7" s="1626" t="s">
        <v>634</v>
      </c>
      <c r="I7" s="1627"/>
      <c r="J7" s="1627"/>
      <c r="K7" s="1627"/>
      <c r="L7" s="1627"/>
      <c r="M7" s="1627"/>
      <c r="N7" s="1627"/>
      <c r="O7" s="1627"/>
      <c r="P7" s="1627"/>
      <c r="Q7" s="1627"/>
      <c r="R7" s="1627"/>
      <c r="S7" s="1627"/>
      <c r="T7" s="1627"/>
      <c r="U7" s="1627"/>
      <c r="V7" s="1627"/>
      <c r="W7" s="1627"/>
      <c r="X7" s="1627"/>
      <c r="Y7" s="1627"/>
      <c r="Z7" s="1627"/>
      <c r="AA7" s="1627"/>
      <c r="AB7" s="1627"/>
      <c r="AC7" s="1627"/>
      <c r="AD7" s="1627"/>
      <c r="AE7" s="1627"/>
      <c r="AF7" s="1627"/>
      <c r="AG7" s="1627"/>
      <c r="AH7" s="1628"/>
    </row>
    <row r="8" spans="1:34" ht="39.75" customHeight="1">
      <c r="A8" s="1629" t="s">
        <v>635</v>
      </c>
      <c r="B8" s="1630"/>
      <c r="C8" s="1630"/>
      <c r="D8" s="1630"/>
      <c r="E8" s="1630"/>
      <c r="F8" s="1630"/>
      <c r="G8" s="1630"/>
      <c r="H8" s="1630"/>
      <c r="I8" s="1630"/>
      <c r="J8" s="1630"/>
      <c r="K8" s="1630"/>
      <c r="L8" s="1630"/>
      <c r="M8" s="1630"/>
      <c r="N8" s="1630"/>
      <c r="O8" s="1630"/>
      <c r="P8" s="1630"/>
      <c r="Q8" s="1630"/>
      <c r="R8" s="1630"/>
      <c r="S8" s="1630" t="s">
        <v>636</v>
      </c>
      <c r="T8" s="1630"/>
      <c r="U8" s="1630"/>
      <c r="V8" s="1630"/>
      <c r="W8" s="1630"/>
      <c r="X8" s="1630"/>
      <c r="Y8" s="1630"/>
      <c r="Z8" s="1630"/>
      <c r="AA8" s="1631" t="s">
        <v>637</v>
      </c>
      <c r="AB8" s="1631"/>
      <c r="AC8" s="1631"/>
      <c r="AD8" s="1631"/>
      <c r="AE8" s="1631"/>
      <c r="AF8" s="1631"/>
      <c r="AG8" s="1631"/>
      <c r="AH8" s="1632"/>
    </row>
    <row r="9" spans="1:34" ht="39.75" customHeight="1">
      <c r="A9" s="1609">
        <v>1</v>
      </c>
      <c r="B9" s="1610"/>
      <c r="C9" s="1611"/>
      <c r="D9" s="1611"/>
      <c r="E9" s="1611"/>
      <c r="F9" s="1611"/>
      <c r="G9" s="1611"/>
      <c r="H9" s="1611"/>
      <c r="I9" s="1611"/>
      <c r="J9" s="1611"/>
      <c r="K9" s="1611"/>
      <c r="L9" s="1611"/>
      <c r="M9" s="1611"/>
      <c r="N9" s="1611"/>
      <c r="O9" s="1611"/>
      <c r="P9" s="1611"/>
      <c r="Q9" s="1611"/>
      <c r="R9" s="1611"/>
      <c r="S9" s="1610" t="s">
        <v>638</v>
      </c>
      <c r="T9" s="1610"/>
      <c r="U9" s="1610"/>
      <c r="V9" s="1610"/>
      <c r="W9" s="1610"/>
      <c r="X9" s="1610"/>
      <c r="Y9" s="1610"/>
      <c r="Z9" s="1610"/>
      <c r="AA9" s="1612" t="s">
        <v>639</v>
      </c>
      <c r="AB9" s="1612"/>
      <c r="AC9" s="1612"/>
      <c r="AD9" s="1612"/>
      <c r="AE9" s="1612"/>
      <c r="AF9" s="1612"/>
      <c r="AG9" s="1612"/>
      <c r="AH9" s="1613"/>
    </row>
    <row r="10" spans="1:34" ht="39.75" customHeight="1">
      <c r="A10" s="1609">
        <v>2</v>
      </c>
      <c r="B10" s="1610"/>
      <c r="C10" s="1611"/>
      <c r="D10" s="1611"/>
      <c r="E10" s="1611"/>
      <c r="F10" s="1611"/>
      <c r="G10" s="1611"/>
      <c r="H10" s="1611"/>
      <c r="I10" s="1611"/>
      <c r="J10" s="1611"/>
      <c r="K10" s="1611"/>
      <c r="L10" s="1611"/>
      <c r="M10" s="1611"/>
      <c r="N10" s="1611"/>
      <c r="O10" s="1611"/>
      <c r="P10" s="1611"/>
      <c r="Q10" s="1611"/>
      <c r="R10" s="1611"/>
      <c r="S10" s="1610" t="s">
        <v>638</v>
      </c>
      <c r="T10" s="1610"/>
      <c r="U10" s="1610"/>
      <c r="V10" s="1610"/>
      <c r="W10" s="1610"/>
      <c r="X10" s="1610"/>
      <c r="Y10" s="1610"/>
      <c r="Z10" s="1610"/>
      <c r="AA10" s="1612" t="s">
        <v>639</v>
      </c>
      <c r="AB10" s="1612"/>
      <c r="AC10" s="1612"/>
      <c r="AD10" s="1612"/>
      <c r="AE10" s="1612"/>
      <c r="AF10" s="1612"/>
      <c r="AG10" s="1612"/>
      <c r="AH10" s="1613"/>
    </row>
    <row r="11" spans="1:34" ht="39.75" customHeight="1" thickBot="1">
      <c r="A11" s="1634">
        <v>3</v>
      </c>
      <c r="B11" s="1635"/>
      <c r="C11" s="1636"/>
      <c r="D11" s="1636"/>
      <c r="E11" s="1636"/>
      <c r="F11" s="1636"/>
      <c r="G11" s="1636"/>
      <c r="H11" s="1636"/>
      <c r="I11" s="1636"/>
      <c r="J11" s="1636"/>
      <c r="K11" s="1636"/>
      <c r="L11" s="1636"/>
      <c r="M11" s="1636"/>
      <c r="N11" s="1636"/>
      <c r="O11" s="1636"/>
      <c r="P11" s="1636"/>
      <c r="Q11" s="1636"/>
      <c r="R11" s="1636"/>
      <c r="S11" s="1635" t="s">
        <v>638</v>
      </c>
      <c r="T11" s="1635"/>
      <c r="U11" s="1635"/>
      <c r="V11" s="1635"/>
      <c r="W11" s="1635"/>
      <c r="X11" s="1635"/>
      <c r="Y11" s="1635"/>
      <c r="Z11" s="1635"/>
      <c r="AA11" s="1637" t="s">
        <v>639</v>
      </c>
      <c r="AB11" s="1637"/>
      <c r="AC11" s="1637"/>
      <c r="AD11" s="1637"/>
      <c r="AE11" s="1637"/>
      <c r="AF11" s="1637"/>
      <c r="AG11" s="1637"/>
      <c r="AH11" s="1638"/>
    </row>
    <row r="12" spans="1:34">
      <c r="A12" s="486"/>
      <c r="B12" s="486"/>
      <c r="C12" s="486"/>
      <c r="D12" s="486"/>
      <c r="E12" s="486"/>
      <c r="F12" s="486"/>
      <c r="G12" s="486"/>
      <c r="H12" s="486"/>
      <c r="I12" s="486"/>
      <c r="J12" s="486"/>
      <c r="K12" s="486"/>
      <c r="L12" s="486"/>
      <c r="M12" s="486"/>
      <c r="N12" s="486"/>
      <c r="O12" s="486"/>
      <c r="P12" s="486"/>
      <c r="Q12" s="486"/>
      <c r="R12" s="486"/>
      <c r="S12" s="486"/>
      <c r="T12" s="486"/>
      <c r="U12" s="486"/>
      <c r="V12" s="486"/>
      <c r="W12" s="486"/>
      <c r="X12" s="486"/>
      <c r="Y12" s="486"/>
      <c r="Z12" s="486"/>
      <c r="AA12" s="486"/>
      <c r="AB12" s="486"/>
      <c r="AC12" s="486"/>
      <c r="AD12" s="486"/>
      <c r="AE12" s="486"/>
      <c r="AF12" s="486"/>
      <c r="AG12" s="486"/>
      <c r="AH12" s="486"/>
    </row>
    <row r="13" spans="1:34">
      <c r="A13" s="486" t="s">
        <v>640</v>
      </c>
      <c r="B13" s="486">
        <v>1</v>
      </c>
      <c r="C13" s="1633" t="s">
        <v>641</v>
      </c>
      <c r="D13" s="1633"/>
      <c r="E13" s="1633"/>
      <c r="F13" s="1633"/>
      <c r="G13" s="1633"/>
      <c r="H13" s="1633"/>
      <c r="I13" s="1633"/>
      <c r="J13" s="1633"/>
      <c r="K13" s="1633"/>
      <c r="L13" s="1633"/>
      <c r="M13" s="1633"/>
      <c r="N13" s="1633"/>
      <c r="O13" s="1633"/>
      <c r="P13" s="1633"/>
      <c r="Q13" s="1633"/>
      <c r="R13" s="1633"/>
      <c r="S13" s="1633"/>
      <c r="T13" s="1633"/>
      <c r="U13" s="1633"/>
      <c r="V13" s="1633"/>
      <c r="W13" s="1633"/>
      <c r="X13" s="1633"/>
      <c r="Y13" s="1633"/>
      <c r="Z13" s="1633"/>
      <c r="AA13" s="1633"/>
      <c r="AB13" s="1633"/>
      <c r="AC13" s="1633"/>
      <c r="AD13" s="1633"/>
      <c r="AE13" s="1633"/>
      <c r="AF13" s="1633"/>
      <c r="AG13" s="1633"/>
      <c r="AH13" s="1633"/>
    </row>
    <row r="14" spans="1:34">
      <c r="A14" s="486"/>
      <c r="B14" s="486">
        <v>2</v>
      </c>
      <c r="C14" s="1614" t="s">
        <v>642</v>
      </c>
      <c r="D14" s="1614"/>
      <c r="E14" s="1614"/>
      <c r="F14" s="1614"/>
      <c r="G14" s="1614"/>
      <c r="H14" s="1614"/>
      <c r="I14" s="1614"/>
      <c r="J14" s="1614"/>
      <c r="K14" s="1614"/>
      <c r="L14" s="1614"/>
      <c r="M14" s="1614"/>
      <c r="N14" s="1614"/>
      <c r="O14" s="1614"/>
      <c r="P14" s="1614"/>
      <c r="Q14" s="1614"/>
      <c r="R14" s="1614"/>
      <c r="S14" s="1614"/>
      <c r="T14" s="1614"/>
      <c r="U14" s="1614"/>
      <c r="V14" s="1614"/>
      <c r="W14" s="1614"/>
      <c r="X14" s="1614"/>
      <c r="Y14" s="1614"/>
      <c r="Z14" s="1614"/>
      <c r="AA14" s="1614"/>
      <c r="AB14" s="1614"/>
      <c r="AC14" s="1614"/>
      <c r="AD14" s="1614"/>
      <c r="AE14" s="1614"/>
      <c r="AF14" s="1614"/>
      <c r="AG14" s="1614"/>
      <c r="AH14" s="486"/>
    </row>
    <row r="15" spans="1:34">
      <c r="A15" s="486"/>
      <c r="B15" s="486"/>
      <c r="C15" s="486" t="s">
        <v>643</v>
      </c>
      <c r="D15" s="486"/>
      <c r="E15" s="486"/>
      <c r="F15" s="486"/>
      <c r="G15" s="486"/>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row>
    <row r="16" spans="1:34">
      <c r="A16" s="486"/>
      <c r="B16" s="486">
        <v>3</v>
      </c>
      <c r="C16" s="486" t="s">
        <v>644</v>
      </c>
      <c r="D16" s="486"/>
      <c r="E16" s="486"/>
      <c r="F16" s="486"/>
      <c r="G16" s="486"/>
      <c r="H16" s="486"/>
      <c r="I16" s="486"/>
      <c r="J16" s="486"/>
      <c r="K16" s="486"/>
      <c r="L16" s="486"/>
      <c r="M16" s="486"/>
      <c r="N16" s="486"/>
      <c r="O16" s="486"/>
      <c r="P16" s="486"/>
      <c r="Q16" s="486"/>
      <c r="R16" s="486"/>
      <c r="S16" s="486"/>
      <c r="T16" s="486"/>
      <c r="U16" s="486"/>
      <c r="V16" s="486"/>
      <c r="W16" s="486"/>
      <c r="X16" s="486"/>
      <c r="Y16" s="486"/>
      <c r="Z16" s="486"/>
      <c r="AA16" s="486"/>
      <c r="AB16" s="486"/>
      <c r="AC16" s="486"/>
      <c r="AD16" s="486"/>
      <c r="AE16" s="486"/>
      <c r="AF16" s="486"/>
      <c r="AG16" s="486"/>
      <c r="AH16" s="486"/>
    </row>
    <row r="17" spans="1:34">
      <c r="A17" s="486"/>
      <c r="B17" s="486">
        <v>4</v>
      </c>
      <c r="C17" s="486" t="s">
        <v>645</v>
      </c>
      <c r="D17" s="487"/>
      <c r="E17" s="487"/>
      <c r="F17" s="487"/>
      <c r="G17" s="487"/>
      <c r="H17" s="487"/>
      <c r="I17" s="487"/>
      <c r="J17" s="487"/>
      <c r="K17" s="487"/>
      <c r="L17" s="487"/>
      <c r="M17" s="487"/>
      <c r="N17" s="487"/>
      <c r="O17" s="487"/>
      <c r="P17" s="487"/>
      <c r="Q17" s="487"/>
      <c r="R17" s="487"/>
      <c r="S17" s="487"/>
      <c r="T17" s="487"/>
      <c r="U17" s="487"/>
      <c r="V17" s="487"/>
      <c r="W17" s="487"/>
      <c r="X17" s="487"/>
      <c r="Y17" s="487"/>
      <c r="Z17" s="487"/>
      <c r="AA17" s="487"/>
      <c r="AB17" s="487"/>
      <c r="AC17" s="487"/>
      <c r="AD17" s="487"/>
      <c r="AE17" s="487"/>
      <c r="AF17" s="487"/>
      <c r="AG17" s="487"/>
      <c r="AH17" s="487"/>
    </row>
    <row r="18" spans="1:34">
      <c r="A18" s="486"/>
      <c r="B18" s="486"/>
      <c r="C18" s="486" t="s">
        <v>646</v>
      </c>
      <c r="D18" s="487"/>
      <c r="E18" s="487"/>
      <c r="F18" s="487"/>
      <c r="G18" s="487"/>
      <c r="H18" s="487"/>
      <c r="I18" s="487"/>
      <c r="J18" s="487"/>
      <c r="K18" s="487"/>
      <c r="L18" s="487"/>
      <c r="M18" s="487"/>
      <c r="N18" s="487"/>
      <c r="O18" s="487"/>
      <c r="P18" s="487"/>
      <c r="Q18" s="487"/>
      <c r="R18" s="487"/>
      <c r="S18" s="487"/>
      <c r="T18" s="487"/>
      <c r="U18" s="487"/>
      <c r="V18" s="487"/>
      <c r="W18" s="487"/>
      <c r="X18" s="487"/>
      <c r="Y18" s="487"/>
      <c r="Z18" s="487"/>
      <c r="AA18" s="487"/>
      <c r="AB18" s="487"/>
      <c r="AC18" s="487"/>
      <c r="AD18" s="487"/>
      <c r="AE18" s="487"/>
      <c r="AF18" s="487"/>
      <c r="AG18" s="487"/>
      <c r="AH18" s="487"/>
    </row>
    <row r="19" spans="1:34">
      <c r="A19" s="486"/>
      <c r="B19" s="486"/>
      <c r="C19" s="486"/>
      <c r="D19" s="486"/>
      <c r="E19" s="486"/>
      <c r="F19" s="486"/>
      <c r="G19" s="486"/>
      <c r="H19" s="486"/>
      <c r="I19" s="486"/>
      <c r="J19" s="486"/>
      <c r="K19" s="486"/>
      <c r="L19" s="486"/>
      <c r="M19" s="486"/>
      <c r="N19" s="486"/>
      <c r="O19" s="486"/>
      <c r="P19" s="486"/>
      <c r="Q19" s="486"/>
      <c r="R19" s="486"/>
      <c r="S19" s="486"/>
      <c r="T19" s="486"/>
      <c r="U19" s="486"/>
      <c r="V19" s="486"/>
      <c r="W19" s="486"/>
      <c r="X19" s="486"/>
      <c r="Y19" s="486"/>
      <c r="Z19" s="486"/>
      <c r="AA19" s="486"/>
      <c r="AB19" s="486"/>
      <c r="AC19" s="486"/>
      <c r="AD19" s="486"/>
      <c r="AE19" s="486"/>
      <c r="AF19" s="486"/>
      <c r="AG19" s="486"/>
      <c r="AH19" s="486"/>
    </row>
  </sheetData>
  <mergeCells count="26">
    <mergeCell ref="C13:AH13"/>
    <mergeCell ref="C14:AG14"/>
    <mergeCell ref="A10:B10"/>
    <mergeCell ref="C10:R10"/>
    <mergeCell ref="S10:Z10"/>
    <mergeCell ref="AA10:AH10"/>
    <mergeCell ref="A11:B11"/>
    <mergeCell ref="C11:R11"/>
    <mergeCell ref="S11:Z11"/>
    <mergeCell ref="AA11:AH11"/>
    <mergeCell ref="A9:B9"/>
    <mergeCell ref="C9:R9"/>
    <mergeCell ref="S9:Z9"/>
    <mergeCell ref="AA9:AH9"/>
    <mergeCell ref="A1:AH1"/>
    <mergeCell ref="A2:AH2"/>
    <mergeCell ref="A3:AH3"/>
    <mergeCell ref="A4:AH4"/>
    <mergeCell ref="A5:AH5"/>
    <mergeCell ref="A6:G6"/>
    <mergeCell ref="H6:AH6"/>
    <mergeCell ref="A7:G7"/>
    <mergeCell ref="H7:AH7"/>
    <mergeCell ref="A8:R8"/>
    <mergeCell ref="S8:Z8"/>
    <mergeCell ref="AA8:AH8"/>
  </mergeCells>
  <phoneticPr fontId="5"/>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G12"/>
  <sheetViews>
    <sheetView view="pageBreakPreview" zoomScaleNormal="100" zoomScaleSheetLayoutView="100" workbookViewId="0"/>
  </sheetViews>
  <sheetFormatPr defaultRowHeight="13.5"/>
  <cols>
    <col min="1" max="1" width="21.375" customWidth="1"/>
    <col min="2" max="2" width="13.375" customWidth="1"/>
    <col min="3" max="3" width="12.375" customWidth="1"/>
    <col min="4" max="4" width="13" customWidth="1"/>
    <col min="5" max="5" width="13.625" customWidth="1"/>
    <col min="7" max="7" width="5.125" customWidth="1"/>
  </cols>
  <sheetData>
    <row r="1" spans="1:7">
      <c r="A1" s="476"/>
      <c r="B1" s="476"/>
      <c r="C1" s="476"/>
      <c r="D1" s="476"/>
      <c r="E1" s="1641" t="s">
        <v>623</v>
      </c>
      <c r="F1" s="1642"/>
      <c r="G1" s="1642"/>
    </row>
    <row r="2" spans="1:7">
      <c r="A2" s="476"/>
      <c r="B2" s="476"/>
      <c r="C2" s="476"/>
      <c r="D2" s="476"/>
      <c r="E2" s="477"/>
      <c r="F2" s="476"/>
      <c r="G2" s="476"/>
    </row>
    <row r="3" spans="1:7" ht="17.25">
      <c r="A3" s="1643" t="s">
        <v>624</v>
      </c>
      <c r="B3" s="1644"/>
      <c r="C3" s="1644"/>
      <c r="D3" s="1644"/>
      <c r="E3" s="1644"/>
      <c r="F3" s="1644"/>
      <c r="G3" s="1644"/>
    </row>
    <row r="4" spans="1:7" ht="17.25">
      <c r="A4" s="478"/>
      <c r="B4" s="478"/>
      <c r="C4" s="478"/>
      <c r="D4" s="478"/>
      <c r="E4" s="478"/>
      <c r="F4" s="478"/>
      <c r="G4" s="479"/>
    </row>
    <row r="5" spans="1:7" ht="49.5" customHeight="1">
      <c r="A5" s="480" t="s">
        <v>625</v>
      </c>
      <c r="B5" s="1645"/>
      <c r="C5" s="1646"/>
      <c r="D5" s="1646"/>
      <c r="E5" s="1646"/>
      <c r="F5" s="1646"/>
      <c r="G5" s="1647"/>
    </row>
    <row r="6" spans="1:7" ht="49.5" customHeight="1">
      <c r="A6" s="481" t="s">
        <v>4</v>
      </c>
      <c r="B6" s="1648" t="s">
        <v>626</v>
      </c>
      <c r="C6" s="1649"/>
      <c r="D6" s="1649"/>
      <c r="E6" s="1649"/>
      <c r="F6" s="1649"/>
      <c r="G6" s="1650"/>
    </row>
    <row r="7" spans="1:7">
      <c r="A7" s="482"/>
      <c r="B7" s="483"/>
      <c r="C7" s="483"/>
      <c r="D7" s="483"/>
      <c r="E7" s="483"/>
      <c r="F7" s="483"/>
      <c r="G7" s="483"/>
    </row>
    <row r="8" spans="1:7" ht="79.5" customHeight="1">
      <c r="A8" s="484" t="s">
        <v>627</v>
      </c>
      <c r="B8" s="1651" t="s">
        <v>628</v>
      </c>
      <c r="C8" s="1652"/>
      <c r="D8" s="1652"/>
      <c r="E8" s="1653"/>
      <c r="F8" s="1654" t="s">
        <v>629</v>
      </c>
      <c r="G8" s="1655"/>
    </row>
    <row r="9" spans="1:7">
      <c r="A9" s="476"/>
      <c r="B9" s="476"/>
      <c r="C9" s="476"/>
      <c r="D9" s="476"/>
      <c r="E9" s="476"/>
      <c r="F9" s="476"/>
      <c r="G9" s="476"/>
    </row>
    <row r="10" spans="1:7" ht="56.25" customHeight="1">
      <c r="A10" s="1639" t="s">
        <v>630</v>
      </c>
      <c r="B10" s="1640"/>
      <c r="C10" s="1640"/>
      <c r="D10" s="1640"/>
      <c r="E10" s="1640"/>
      <c r="F10" s="1640"/>
      <c r="G10" s="1640"/>
    </row>
    <row r="11" spans="1:7">
      <c r="A11" s="485"/>
      <c r="B11" s="485"/>
      <c r="C11" s="485"/>
      <c r="D11" s="485"/>
      <c r="E11" s="485"/>
      <c r="F11" s="485"/>
      <c r="G11" s="485"/>
    </row>
    <row r="12" spans="1:7">
      <c r="A12" s="485"/>
      <c r="B12" s="485"/>
      <c r="C12" s="485"/>
      <c r="D12" s="485"/>
      <c r="E12" s="485"/>
      <c r="F12" s="485"/>
      <c r="G12" s="485"/>
    </row>
  </sheetData>
  <mergeCells count="7">
    <mergeCell ref="A10:G10"/>
    <mergeCell ref="E1:G1"/>
    <mergeCell ref="A3:G3"/>
    <mergeCell ref="B5:G5"/>
    <mergeCell ref="B6:G6"/>
    <mergeCell ref="B8:E8"/>
    <mergeCell ref="F8:G8"/>
  </mergeCells>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K26"/>
  <sheetViews>
    <sheetView view="pageBreakPreview" zoomScaleNormal="100" zoomScaleSheetLayoutView="100" workbookViewId="0">
      <selection activeCell="B25" sqref="B25:J25"/>
    </sheetView>
  </sheetViews>
  <sheetFormatPr defaultRowHeight="13.5"/>
  <cols>
    <col min="1" max="1" width="8.5" style="25" customWidth="1"/>
    <col min="2" max="2" width="15.625" style="25" customWidth="1"/>
    <col min="3" max="3" width="9.75" style="25" customWidth="1"/>
    <col min="4" max="4" width="15.25" style="25" customWidth="1"/>
    <col min="5" max="5" width="17.5" style="25" customWidth="1"/>
    <col min="6" max="6" width="12.75" style="25" customWidth="1"/>
    <col min="7" max="7" width="11" style="25" customWidth="1"/>
    <col min="8" max="8" width="5" style="25" customWidth="1"/>
    <col min="9" max="9" width="3.625" style="25" customWidth="1"/>
    <col min="10" max="10" width="8.375" style="25" customWidth="1"/>
    <col min="11" max="11" width="1" style="25" customWidth="1"/>
    <col min="12" max="12" width="2.5" style="25" customWidth="1"/>
    <col min="13" max="259" width="9" style="25"/>
    <col min="260" max="260" width="1.125" style="25" customWidth="1"/>
    <col min="261" max="262" width="15.625" style="25" customWidth="1"/>
    <col min="263" max="263" width="15.25" style="25" customWidth="1"/>
    <col min="264" max="264" width="17.5" style="25" customWidth="1"/>
    <col min="265" max="265" width="15.125" style="25" customWidth="1"/>
    <col min="266" max="266" width="15.25" style="25" customWidth="1"/>
    <col min="267" max="267" width="3.75" style="25" customWidth="1"/>
    <col min="268" max="268" width="2.5" style="25" customWidth="1"/>
    <col min="269" max="515" width="9" style="25"/>
    <col min="516" max="516" width="1.125" style="25" customWidth="1"/>
    <col min="517" max="518" width="15.625" style="25" customWidth="1"/>
    <col min="519" max="519" width="15.25" style="25" customWidth="1"/>
    <col min="520" max="520" width="17.5" style="25" customWidth="1"/>
    <col min="521" max="521" width="15.125" style="25" customWidth="1"/>
    <col min="522" max="522" width="15.25" style="25" customWidth="1"/>
    <col min="523" max="523" width="3.75" style="25" customWidth="1"/>
    <col min="524" max="524" width="2.5" style="25" customWidth="1"/>
    <col min="525" max="771" width="9" style="25"/>
    <col min="772" max="772" width="1.125" style="25" customWidth="1"/>
    <col min="773" max="774" width="15.625" style="25" customWidth="1"/>
    <col min="775" max="775" width="15.25" style="25" customWidth="1"/>
    <col min="776" max="776" width="17.5" style="25" customWidth="1"/>
    <col min="777" max="777" width="15.125" style="25" customWidth="1"/>
    <col min="778" max="778" width="15.25" style="25" customWidth="1"/>
    <col min="779" max="779" width="3.75" style="25" customWidth="1"/>
    <col min="780" max="780" width="2.5" style="25" customWidth="1"/>
    <col min="781" max="1027" width="9" style="25"/>
    <col min="1028" max="1028" width="1.125" style="25" customWidth="1"/>
    <col min="1029" max="1030" width="15.625" style="25" customWidth="1"/>
    <col min="1031" max="1031" width="15.25" style="25" customWidth="1"/>
    <col min="1032" max="1032" width="17.5" style="25" customWidth="1"/>
    <col min="1033" max="1033" width="15.125" style="25" customWidth="1"/>
    <col min="1034" max="1034" width="15.25" style="25" customWidth="1"/>
    <col min="1035" max="1035" width="3.75" style="25" customWidth="1"/>
    <col min="1036" max="1036" width="2.5" style="25" customWidth="1"/>
    <col min="1037" max="1283" width="9" style="25"/>
    <col min="1284" max="1284" width="1.125" style="25" customWidth="1"/>
    <col min="1285" max="1286" width="15.625" style="25" customWidth="1"/>
    <col min="1287" max="1287" width="15.25" style="25" customWidth="1"/>
    <col min="1288" max="1288" width="17.5" style="25" customWidth="1"/>
    <col min="1289" max="1289" width="15.125" style="25" customWidth="1"/>
    <col min="1290" max="1290" width="15.25" style="25" customWidth="1"/>
    <col min="1291" max="1291" width="3.75" style="25" customWidth="1"/>
    <col min="1292" max="1292" width="2.5" style="25" customWidth="1"/>
    <col min="1293" max="1539" width="9" style="25"/>
    <col min="1540" max="1540" width="1.125" style="25" customWidth="1"/>
    <col min="1541" max="1542" width="15.625" style="25" customWidth="1"/>
    <col min="1543" max="1543" width="15.25" style="25" customWidth="1"/>
    <col min="1544" max="1544" width="17.5" style="25" customWidth="1"/>
    <col min="1545" max="1545" width="15.125" style="25" customWidth="1"/>
    <col min="1546" max="1546" width="15.25" style="25" customWidth="1"/>
    <col min="1547" max="1547" width="3.75" style="25" customWidth="1"/>
    <col min="1548" max="1548" width="2.5" style="25" customWidth="1"/>
    <col min="1549" max="1795" width="9" style="25"/>
    <col min="1796" max="1796" width="1.125" style="25" customWidth="1"/>
    <col min="1797" max="1798" width="15.625" style="25" customWidth="1"/>
    <col min="1799" max="1799" width="15.25" style="25" customWidth="1"/>
    <col min="1800" max="1800" width="17.5" style="25" customWidth="1"/>
    <col min="1801" max="1801" width="15.125" style="25" customWidth="1"/>
    <col min="1802" max="1802" width="15.25" style="25" customWidth="1"/>
    <col min="1803" max="1803" width="3.75" style="25" customWidth="1"/>
    <col min="1804" max="1804" width="2.5" style="25" customWidth="1"/>
    <col min="1805" max="2051" width="9" style="25"/>
    <col min="2052" max="2052" width="1.125" style="25" customWidth="1"/>
    <col min="2053" max="2054" width="15.625" style="25" customWidth="1"/>
    <col min="2055" max="2055" width="15.25" style="25" customWidth="1"/>
    <col min="2056" max="2056" width="17.5" style="25" customWidth="1"/>
    <col min="2057" max="2057" width="15.125" style="25" customWidth="1"/>
    <col min="2058" max="2058" width="15.25" style="25" customWidth="1"/>
    <col min="2059" max="2059" width="3.75" style="25" customWidth="1"/>
    <col min="2060" max="2060" width="2.5" style="25" customWidth="1"/>
    <col min="2061" max="2307" width="9" style="25"/>
    <col min="2308" max="2308" width="1.125" style="25" customWidth="1"/>
    <col min="2309" max="2310" width="15.625" style="25" customWidth="1"/>
    <col min="2311" max="2311" width="15.25" style="25" customWidth="1"/>
    <col min="2312" max="2312" width="17.5" style="25" customWidth="1"/>
    <col min="2313" max="2313" width="15.125" style="25" customWidth="1"/>
    <col min="2314" max="2314" width="15.25" style="25" customWidth="1"/>
    <col min="2315" max="2315" width="3.75" style="25" customWidth="1"/>
    <col min="2316" max="2316" width="2.5" style="25" customWidth="1"/>
    <col min="2317" max="2563" width="9" style="25"/>
    <col min="2564" max="2564" width="1.125" style="25" customWidth="1"/>
    <col min="2565" max="2566" width="15.625" style="25" customWidth="1"/>
    <col min="2567" max="2567" width="15.25" style="25" customWidth="1"/>
    <col min="2568" max="2568" width="17.5" style="25" customWidth="1"/>
    <col min="2569" max="2569" width="15.125" style="25" customWidth="1"/>
    <col min="2570" max="2570" width="15.25" style="25" customWidth="1"/>
    <col min="2571" max="2571" width="3.75" style="25" customWidth="1"/>
    <col min="2572" max="2572" width="2.5" style="25" customWidth="1"/>
    <col min="2573" max="2819" width="9" style="25"/>
    <col min="2820" max="2820" width="1.125" style="25" customWidth="1"/>
    <col min="2821" max="2822" width="15.625" style="25" customWidth="1"/>
    <col min="2823" max="2823" width="15.25" style="25" customWidth="1"/>
    <col min="2824" max="2824" width="17.5" style="25" customWidth="1"/>
    <col min="2825" max="2825" width="15.125" style="25" customWidth="1"/>
    <col min="2826" max="2826" width="15.25" style="25" customWidth="1"/>
    <col min="2827" max="2827" width="3.75" style="25" customWidth="1"/>
    <col min="2828" max="2828" width="2.5" style="25" customWidth="1"/>
    <col min="2829" max="3075" width="9" style="25"/>
    <col min="3076" max="3076" width="1.125" style="25" customWidth="1"/>
    <col min="3077" max="3078" width="15.625" style="25" customWidth="1"/>
    <col min="3079" max="3079" width="15.25" style="25" customWidth="1"/>
    <col min="3080" max="3080" width="17.5" style="25" customWidth="1"/>
    <col min="3081" max="3081" width="15.125" style="25" customWidth="1"/>
    <col min="3082" max="3082" width="15.25" style="25" customWidth="1"/>
    <col min="3083" max="3083" width="3.75" style="25" customWidth="1"/>
    <col min="3084" max="3084" width="2.5" style="25" customWidth="1"/>
    <col min="3085" max="3331" width="9" style="25"/>
    <col min="3332" max="3332" width="1.125" style="25" customWidth="1"/>
    <col min="3333" max="3334" width="15.625" style="25" customWidth="1"/>
    <col min="3335" max="3335" width="15.25" style="25" customWidth="1"/>
    <col min="3336" max="3336" width="17.5" style="25" customWidth="1"/>
    <col min="3337" max="3337" width="15.125" style="25" customWidth="1"/>
    <col min="3338" max="3338" width="15.25" style="25" customWidth="1"/>
    <col min="3339" max="3339" width="3.75" style="25" customWidth="1"/>
    <col min="3340" max="3340" width="2.5" style="25" customWidth="1"/>
    <col min="3341" max="3587" width="9" style="25"/>
    <col min="3588" max="3588" width="1.125" style="25" customWidth="1"/>
    <col min="3589" max="3590" width="15.625" style="25" customWidth="1"/>
    <col min="3591" max="3591" width="15.25" style="25" customWidth="1"/>
    <col min="3592" max="3592" width="17.5" style="25" customWidth="1"/>
    <col min="3593" max="3593" width="15.125" style="25" customWidth="1"/>
    <col min="3594" max="3594" width="15.25" style="25" customWidth="1"/>
    <col min="3595" max="3595" width="3.75" style="25" customWidth="1"/>
    <col min="3596" max="3596" width="2.5" style="25" customWidth="1"/>
    <col min="3597" max="3843" width="9" style="25"/>
    <col min="3844" max="3844" width="1.125" style="25" customWidth="1"/>
    <col min="3845" max="3846" width="15.625" style="25" customWidth="1"/>
    <col min="3847" max="3847" width="15.25" style="25" customWidth="1"/>
    <col min="3848" max="3848" width="17.5" style="25" customWidth="1"/>
    <col min="3849" max="3849" width="15.125" style="25" customWidth="1"/>
    <col min="3850" max="3850" width="15.25" style="25" customWidth="1"/>
    <col min="3851" max="3851" width="3.75" style="25" customWidth="1"/>
    <col min="3852" max="3852" width="2.5" style="25" customWidth="1"/>
    <col min="3853" max="4099" width="9" style="25"/>
    <col min="4100" max="4100" width="1.125" style="25" customWidth="1"/>
    <col min="4101" max="4102" width="15.625" style="25" customWidth="1"/>
    <col min="4103" max="4103" width="15.25" style="25" customWidth="1"/>
    <col min="4104" max="4104" width="17.5" style="25" customWidth="1"/>
    <col min="4105" max="4105" width="15.125" style="25" customWidth="1"/>
    <col min="4106" max="4106" width="15.25" style="25" customWidth="1"/>
    <col min="4107" max="4107" width="3.75" style="25" customWidth="1"/>
    <col min="4108" max="4108" width="2.5" style="25" customWidth="1"/>
    <col min="4109" max="4355" width="9" style="25"/>
    <col min="4356" max="4356" width="1.125" style="25" customWidth="1"/>
    <col min="4357" max="4358" width="15.625" style="25" customWidth="1"/>
    <col min="4359" max="4359" width="15.25" style="25" customWidth="1"/>
    <col min="4360" max="4360" width="17.5" style="25" customWidth="1"/>
    <col min="4361" max="4361" width="15.125" style="25" customWidth="1"/>
    <col min="4362" max="4362" width="15.25" style="25" customWidth="1"/>
    <col min="4363" max="4363" width="3.75" style="25" customWidth="1"/>
    <col min="4364" max="4364" width="2.5" style="25" customWidth="1"/>
    <col min="4365" max="4611" width="9" style="25"/>
    <col min="4612" max="4612" width="1.125" style="25" customWidth="1"/>
    <col min="4613" max="4614" width="15.625" style="25" customWidth="1"/>
    <col min="4615" max="4615" width="15.25" style="25" customWidth="1"/>
    <col min="4616" max="4616" width="17.5" style="25" customWidth="1"/>
    <col min="4617" max="4617" width="15.125" style="25" customWidth="1"/>
    <col min="4618" max="4618" width="15.25" style="25" customWidth="1"/>
    <col min="4619" max="4619" width="3.75" style="25" customWidth="1"/>
    <col min="4620" max="4620" width="2.5" style="25" customWidth="1"/>
    <col min="4621" max="4867" width="9" style="25"/>
    <col min="4868" max="4868" width="1.125" style="25" customWidth="1"/>
    <col min="4869" max="4870" width="15.625" style="25" customWidth="1"/>
    <col min="4871" max="4871" width="15.25" style="25" customWidth="1"/>
    <col min="4872" max="4872" width="17.5" style="25" customWidth="1"/>
    <col min="4873" max="4873" width="15.125" style="25" customWidth="1"/>
    <col min="4874" max="4874" width="15.25" style="25" customWidth="1"/>
    <col min="4875" max="4875" width="3.75" style="25" customWidth="1"/>
    <col min="4876" max="4876" width="2.5" style="25" customWidth="1"/>
    <col min="4877" max="5123" width="9" style="25"/>
    <col min="5124" max="5124" width="1.125" style="25" customWidth="1"/>
    <col min="5125" max="5126" width="15.625" style="25" customWidth="1"/>
    <col min="5127" max="5127" width="15.25" style="25" customWidth="1"/>
    <col min="5128" max="5128" width="17.5" style="25" customWidth="1"/>
    <col min="5129" max="5129" width="15.125" style="25" customWidth="1"/>
    <col min="5130" max="5130" width="15.25" style="25" customWidth="1"/>
    <col min="5131" max="5131" width="3.75" style="25" customWidth="1"/>
    <col min="5132" max="5132" width="2.5" style="25" customWidth="1"/>
    <col min="5133" max="5379" width="9" style="25"/>
    <col min="5380" max="5380" width="1.125" style="25" customWidth="1"/>
    <col min="5381" max="5382" width="15.625" style="25" customWidth="1"/>
    <col min="5383" max="5383" width="15.25" style="25" customWidth="1"/>
    <col min="5384" max="5384" width="17.5" style="25" customWidth="1"/>
    <col min="5385" max="5385" width="15.125" style="25" customWidth="1"/>
    <col min="5386" max="5386" width="15.25" style="25" customWidth="1"/>
    <col min="5387" max="5387" width="3.75" style="25" customWidth="1"/>
    <col min="5388" max="5388" width="2.5" style="25" customWidth="1"/>
    <col min="5389" max="5635" width="9" style="25"/>
    <col min="5636" max="5636" width="1.125" style="25" customWidth="1"/>
    <col min="5637" max="5638" width="15.625" style="25" customWidth="1"/>
    <col min="5639" max="5639" width="15.25" style="25" customWidth="1"/>
    <col min="5640" max="5640" width="17.5" style="25" customWidth="1"/>
    <col min="5641" max="5641" width="15.125" style="25" customWidth="1"/>
    <col min="5642" max="5642" width="15.25" style="25" customWidth="1"/>
    <col min="5643" max="5643" width="3.75" style="25" customWidth="1"/>
    <col min="5644" max="5644" width="2.5" style="25" customWidth="1"/>
    <col min="5645" max="5891" width="9" style="25"/>
    <col min="5892" max="5892" width="1.125" style="25" customWidth="1"/>
    <col min="5893" max="5894" width="15.625" style="25" customWidth="1"/>
    <col min="5895" max="5895" width="15.25" style="25" customWidth="1"/>
    <col min="5896" max="5896" width="17.5" style="25" customWidth="1"/>
    <col min="5897" max="5897" width="15.125" style="25" customWidth="1"/>
    <col min="5898" max="5898" width="15.25" style="25" customWidth="1"/>
    <col min="5899" max="5899" width="3.75" style="25" customWidth="1"/>
    <col min="5900" max="5900" width="2.5" style="25" customWidth="1"/>
    <col min="5901" max="6147" width="9" style="25"/>
    <col min="6148" max="6148" width="1.125" style="25" customWidth="1"/>
    <col min="6149" max="6150" width="15.625" style="25" customWidth="1"/>
    <col min="6151" max="6151" width="15.25" style="25" customWidth="1"/>
    <col min="6152" max="6152" width="17.5" style="25" customWidth="1"/>
    <col min="6153" max="6153" width="15.125" style="25" customWidth="1"/>
    <col min="6154" max="6154" width="15.25" style="25" customWidth="1"/>
    <col min="6155" max="6155" width="3.75" style="25" customWidth="1"/>
    <col min="6156" max="6156" width="2.5" style="25" customWidth="1"/>
    <col min="6157" max="6403" width="9" style="25"/>
    <col min="6404" max="6404" width="1.125" style="25" customWidth="1"/>
    <col min="6405" max="6406" width="15.625" style="25" customWidth="1"/>
    <col min="6407" max="6407" width="15.25" style="25" customWidth="1"/>
    <col min="6408" max="6408" width="17.5" style="25" customWidth="1"/>
    <col min="6409" max="6409" width="15.125" style="25" customWidth="1"/>
    <col min="6410" max="6410" width="15.25" style="25" customWidth="1"/>
    <col min="6411" max="6411" width="3.75" style="25" customWidth="1"/>
    <col min="6412" max="6412" width="2.5" style="25" customWidth="1"/>
    <col min="6413" max="6659" width="9" style="25"/>
    <col min="6660" max="6660" width="1.125" style="25" customWidth="1"/>
    <col min="6661" max="6662" width="15.625" style="25" customWidth="1"/>
    <col min="6663" max="6663" width="15.25" style="25" customWidth="1"/>
    <col min="6664" max="6664" width="17.5" style="25" customWidth="1"/>
    <col min="6665" max="6665" width="15.125" style="25" customWidth="1"/>
    <col min="6666" max="6666" width="15.25" style="25" customWidth="1"/>
    <col min="6667" max="6667" width="3.75" style="25" customWidth="1"/>
    <col min="6668" max="6668" width="2.5" style="25" customWidth="1"/>
    <col min="6669" max="6915" width="9" style="25"/>
    <col min="6916" max="6916" width="1.125" style="25" customWidth="1"/>
    <col min="6917" max="6918" width="15.625" style="25" customWidth="1"/>
    <col min="6919" max="6919" width="15.25" style="25" customWidth="1"/>
    <col min="6920" max="6920" width="17.5" style="25" customWidth="1"/>
    <col min="6921" max="6921" width="15.125" style="25" customWidth="1"/>
    <col min="6922" max="6922" width="15.25" style="25" customWidth="1"/>
    <col min="6923" max="6923" width="3.75" style="25" customWidth="1"/>
    <col min="6924" max="6924" width="2.5" style="25" customWidth="1"/>
    <col min="6925" max="7171" width="9" style="25"/>
    <col min="7172" max="7172" width="1.125" style="25" customWidth="1"/>
    <col min="7173" max="7174" width="15.625" style="25" customWidth="1"/>
    <col min="7175" max="7175" width="15.25" style="25" customWidth="1"/>
    <col min="7176" max="7176" width="17.5" style="25" customWidth="1"/>
    <col min="7177" max="7177" width="15.125" style="25" customWidth="1"/>
    <col min="7178" max="7178" width="15.25" style="25" customWidth="1"/>
    <col min="7179" max="7179" width="3.75" style="25" customWidth="1"/>
    <col min="7180" max="7180" width="2.5" style="25" customWidth="1"/>
    <col min="7181" max="7427" width="9" style="25"/>
    <col min="7428" max="7428" width="1.125" style="25" customWidth="1"/>
    <col min="7429" max="7430" width="15.625" style="25" customWidth="1"/>
    <col min="7431" max="7431" width="15.25" style="25" customWidth="1"/>
    <col min="7432" max="7432" width="17.5" style="25" customWidth="1"/>
    <col min="7433" max="7433" width="15.125" style="25" customWidth="1"/>
    <col min="7434" max="7434" width="15.25" style="25" customWidth="1"/>
    <col min="7435" max="7435" width="3.75" style="25" customWidth="1"/>
    <col min="7436" max="7436" width="2.5" style="25" customWidth="1"/>
    <col min="7437" max="7683" width="9" style="25"/>
    <col min="7684" max="7684" width="1.125" style="25" customWidth="1"/>
    <col min="7685" max="7686" width="15.625" style="25" customWidth="1"/>
    <col min="7687" max="7687" width="15.25" style="25" customWidth="1"/>
    <col min="7688" max="7688" width="17.5" style="25" customWidth="1"/>
    <col min="7689" max="7689" width="15.125" style="25" customWidth="1"/>
    <col min="7690" max="7690" width="15.25" style="25" customWidth="1"/>
    <col min="7691" max="7691" width="3.75" style="25" customWidth="1"/>
    <col min="7692" max="7692" width="2.5" style="25" customWidth="1"/>
    <col min="7693" max="7939" width="9" style="25"/>
    <col min="7940" max="7940" width="1.125" style="25" customWidth="1"/>
    <col min="7941" max="7942" width="15.625" style="25" customWidth="1"/>
    <col min="7943" max="7943" width="15.25" style="25" customWidth="1"/>
    <col min="7944" max="7944" width="17.5" style="25" customWidth="1"/>
    <col min="7945" max="7945" width="15.125" style="25" customWidth="1"/>
    <col min="7946" max="7946" width="15.25" style="25" customWidth="1"/>
    <col min="7947" max="7947" width="3.75" style="25" customWidth="1"/>
    <col min="7948" max="7948" width="2.5" style="25" customWidth="1"/>
    <col min="7949" max="8195" width="9" style="25"/>
    <col min="8196" max="8196" width="1.125" style="25" customWidth="1"/>
    <col min="8197" max="8198" width="15.625" style="25" customWidth="1"/>
    <col min="8199" max="8199" width="15.25" style="25" customWidth="1"/>
    <col min="8200" max="8200" width="17.5" style="25" customWidth="1"/>
    <col min="8201" max="8201" width="15.125" style="25" customWidth="1"/>
    <col min="8202" max="8202" width="15.25" style="25" customWidth="1"/>
    <col min="8203" max="8203" width="3.75" style="25" customWidth="1"/>
    <col min="8204" max="8204" width="2.5" style="25" customWidth="1"/>
    <col min="8205" max="8451" width="9" style="25"/>
    <col min="8452" max="8452" width="1.125" style="25" customWidth="1"/>
    <col min="8453" max="8454" width="15.625" style="25" customWidth="1"/>
    <col min="8455" max="8455" width="15.25" style="25" customWidth="1"/>
    <col min="8456" max="8456" width="17.5" style="25" customWidth="1"/>
    <col min="8457" max="8457" width="15.125" style="25" customWidth="1"/>
    <col min="8458" max="8458" width="15.25" style="25" customWidth="1"/>
    <col min="8459" max="8459" width="3.75" style="25" customWidth="1"/>
    <col min="8460" max="8460" width="2.5" style="25" customWidth="1"/>
    <col min="8461" max="8707" width="9" style="25"/>
    <col min="8708" max="8708" width="1.125" style="25" customWidth="1"/>
    <col min="8709" max="8710" width="15.625" style="25" customWidth="1"/>
    <col min="8711" max="8711" width="15.25" style="25" customWidth="1"/>
    <col min="8712" max="8712" width="17.5" style="25" customWidth="1"/>
    <col min="8713" max="8713" width="15.125" style="25" customWidth="1"/>
    <col min="8714" max="8714" width="15.25" style="25" customWidth="1"/>
    <col min="8715" max="8715" width="3.75" style="25" customWidth="1"/>
    <col min="8716" max="8716" width="2.5" style="25" customWidth="1"/>
    <col min="8717" max="8963" width="9" style="25"/>
    <col min="8964" max="8964" width="1.125" style="25" customWidth="1"/>
    <col min="8965" max="8966" width="15.625" style="25" customWidth="1"/>
    <col min="8967" max="8967" width="15.25" style="25" customWidth="1"/>
    <col min="8968" max="8968" width="17.5" style="25" customWidth="1"/>
    <col min="8969" max="8969" width="15.125" style="25" customWidth="1"/>
    <col min="8970" max="8970" width="15.25" style="25" customWidth="1"/>
    <col min="8971" max="8971" width="3.75" style="25" customWidth="1"/>
    <col min="8972" max="8972" width="2.5" style="25" customWidth="1"/>
    <col min="8973" max="9219" width="9" style="25"/>
    <col min="9220" max="9220" width="1.125" style="25" customWidth="1"/>
    <col min="9221" max="9222" width="15.625" style="25" customWidth="1"/>
    <col min="9223" max="9223" width="15.25" style="25" customWidth="1"/>
    <col min="9224" max="9224" width="17.5" style="25" customWidth="1"/>
    <col min="9225" max="9225" width="15.125" style="25" customWidth="1"/>
    <col min="9226" max="9226" width="15.25" style="25" customWidth="1"/>
    <col min="9227" max="9227" width="3.75" style="25" customWidth="1"/>
    <col min="9228" max="9228" width="2.5" style="25" customWidth="1"/>
    <col min="9229" max="9475" width="9" style="25"/>
    <col min="9476" max="9476" width="1.125" style="25" customWidth="1"/>
    <col min="9477" max="9478" width="15.625" style="25" customWidth="1"/>
    <col min="9479" max="9479" width="15.25" style="25" customWidth="1"/>
    <col min="9480" max="9480" width="17.5" style="25" customWidth="1"/>
    <col min="9481" max="9481" width="15.125" style="25" customWidth="1"/>
    <col min="9482" max="9482" width="15.25" style="25" customWidth="1"/>
    <col min="9483" max="9483" width="3.75" style="25" customWidth="1"/>
    <col min="9484" max="9484" width="2.5" style="25" customWidth="1"/>
    <col min="9485" max="9731" width="9" style="25"/>
    <col min="9732" max="9732" width="1.125" style="25" customWidth="1"/>
    <col min="9733" max="9734" width="15.625" style="25" customWidth="1"/>
    <col min="9735" max="9735" width="15.25" style="25" customWidth="1"/>
    <col min="9736" max="9736" width="17.5" style="25" customWidth="1"/>
    <col min="9737" max="9737" width="15.125" style="25" customWidth="1"/>
    <col min="9738" max="9738" width="15.25" style="25" customWidth="1"/>
    <col min="9739" max="9739" width="3.75" style="25" customWidth="1"/>
    <col min="9740" max="9740" width="2.5" style="25" customWidth="1"/>
    <col min="9741" max="9987" width="9" style="25"/>
    <col min="9988" max="9988" width="1.125" style="25" customWidth="1"/>
    <col min="9989" max="9990" width="15.625" style="25" customWidth="1"/>
    <col min="9991" max="9991" width="15.25" style="25" customWidth="1"/>
    <col min="9992" max="9992" width="17.5" style="25" customWidth="1"/>
    <col min="9993" max="9993" width="15.125" style="25" customWidth="1"/>
    <col min="9994" max="9994" width="15.25" style="25" customWidth="1"/>
    <col min="9995" max="9995" width="3.75" style="25" customWidth="1"/>
    <col min="9996" max="9996" width="2.5" style="25" customWidth="1"/>
    <col min="9997" max="10243" width="9" style="25"/>
    <col min="10244" max="10244" width="1.125" style="25" customWidth="1"/>
    <col min="10245" max="10246" width="15.625" style="25" customWidth="1"/>
    <col min="10247" max="10247" width="15.25" style="25" customWidth="1"/>
    <col min="10248" max="10248" width="17.5" style="25" customWidth="1"/>
    <col min="10249" max="10249" width="15.125" style="25" customWidth="1"/>
    <col min="10250" max="10250" width="15.25" style="25" customWidth="1"/>
    <col min="10251" max="10251" width="3.75" style="25" customWidth="1"/>
    <col min="10252" max="10252" width="2.5" style="25" customWidth="1"/>
    <col min="10253" max="10499" width="9" style="25"/>
    <col min="10500" max="10500" width="1.125" style="25" customWidth="1"/>
    <col min="10501" max="10502" width="15.625" style="25" customWidth="1"/>
    <col min="10503" max="10503" width="15.25" style="25" customWidth="1"/>
    <col min="10504" max="10504" width="17.5" style="25" customWidth="1"/>
    <col min="10505" max="10505" width="15.125" style="25" customWidth="1"/>
    <col min="10506" max="10506" width="15.25" style="25" customWidth="1"/>
    <col min="10507" max="10507" width="3.75" style="25" customWidth="1"/>
    <col min="10508" max="10508" width="2.5" style="25" customWidth="1"/>
    <col min="10509" max="10755" width="9" style="25"/>
    <col min="10756" max="10756" width="1.125" style="25" customWidth="1"/>
    <col min="10757" max="10758" width="15.625" style="25" customWidth="1"/>
    <col min="10759" max="10759" width="15.25" style="25" customWidth="1"/>
    <col min="10760" max="10760" width="17.5" style="25" customWidth="1"/>
    <col min="10761" max="10761" width="15.125" style="25" customWidth="1"/>
    <col min="10762" max="10762" width="15.25" style="25" customWidth="1"/>
    <col min="10763" max="10763" width="3.75" style="25" customWidth="1"/>
    <col min="10764" max="10764" width="2.5" style="25" customWidth="1"/>
    <col min="10765" max="11011" width="9" style="25"/>
    <col min="11012" max="11012" width="1.125" style="25" customWidth="1"/>
    <col min="11013" max="11014" width="15.625" style="25" customWidth="1"/>
    <col min="11015" max="11015" width="15.25" style="25" customWidth="1"/>
    <col min="11016" max="11016" width="17.5" style="25" customWidth="1"/>
    <col min="11017" max="11017" width="15.125" style="25" customWidth="1"/>
    <col min="11018" max="11018" width="15.25" style="25" customWidth="1"/>
    <col min="11019" max="11019" width="3.75" style="25" customWidth="1"/>
    <col min="11020" max="11020" width="2.5" style="25" customWidth="1"/>
    <col min="11021" max="11267" width="9" style="25"/>
    <col min="11268" max="11268" width="1.125" style="25" customWidth="1"/>
    <col min="11269" max="11270" width="15.625" style="25" customWidth="1"/>
    <col min="11271" max="11271" width="15.25" style="25" customWidth="1"/>
    <col min="11272" max="11272" width="17.5" style="25" customWidth="1"/>
    <col min="11273" max="11273" width="15.125" style="25" customWidth="1"/>
    <col min="11274" max="11274" width="15.25" style="25" customWidth="1"/>
    <col min="11275" max="11275" width="3.75" style="25" customWidth="1"/>
    <col min="11276" max="11276" width="2.5" style="25" customWidth="1"/>
    <col min="11277" max="11523" width="9" style="25"/>
    <col min="11524" max="11524" width="1.125" style="25" customWidth="1"/>
    <col min="11525" max="11526" width="15.625" style="25" customWidth="1"/>
    <col min="11527" max="11527" width="15.25" style="25" customWidth="1"/>
    <col min="11528" max="11528" width="17.5" style="25" customWidth="1"/>
    <col min="11529" max="11529" width="15.125" style="25" customWidth="1"/>
    <col min="11530" max="11530" width="15.25" style="25" customWidth="1"/>
    <col min="11531" max="11531" width="3.75" style="25" customWidth="1"/>
    <col min="11532" max="11532" width="2.5" style="25" customWidth="1"/>
    <col min="11533" max="11779" width="9" style="25"/>
    <col min="11780" max="11780" width="1.125" style="25" customWidth="1"/>
    <col min="11781" max="11782" width="15.625" style="25" customWidth="1"/>
    <col min="11783" max="11783" width="15.25" style="25" customWidth="1"/>
    <col min="11784" max="11784" width="17.5" style="25" customWidth="1"/>
    <col min="11785" max="11785" width="15.125" style="25" customWidth="1"/>
    <col min="11786" max="11786" width="15.25" style="25" customWidth="1"/>
    <col min="11787" max="11787" width="3.75" style="25" customWidth="1"/>
    <col min="11788" max="11788" width="2.5" style="25" customWidth="1"/>
    <col min="11789" max="12035" width="9" style="25"/>
    <col min="12036" max="12036" width="1.125" style="25" customWidth="1"/>
    <col min="12037" max="12038" width="15.625" style="25" customWidth="1"/>
    <col min="12039" max="12039" width="15.25" style="25" customWidth="1"/>
    <col min="12040" max="12040" width="17.5" style="25" customWidth="1"/>
    <col min="12041" max="12041" width="15.125" style="25" customWidth="1"/>
    <col min="12042" max="12042" width="15.25" style="25" customWidth="1"/>
    <col min="12043" max="12043" width="3.75" style="25" customWidth="1"/>
    <col min="12044" max="12044" width="2.5" style="25" customWidth="1"/>
    <col min="12045" max="12291" width="9" style="25"/>
    <col min="12292" max="12292" width="1.125" style="25" customWidth="1"/>
    <col min="12293" max="12294" width="15.625" style="25" customWidth="1"/>
    <col min="12295" max="12295" width="15.25" style="25" customWidth="1"/>
    <col min="12296" max="12296" width="17.5" style="25" customWidth="1"/>
    <col min="12297" max="12297" width="15.125" style="25" customWidth="1"/>
    <col min="12298" max="12298" width="15.25" style="25" customWidth="1"/>
    <col min="12299" max="12299" width="3.75" style="25" customWidth="1"/>
    <col min="12300" max="12300" width="2.5" style="25" customWidth="1"/>
    <col min="12301" max="12547" width="9" style="25"/>
    <col min="12548" max="12548" width="1.125" style="25" customWidth="1"/>
    <col min="12549" max="12550" width="15.625" style="25" customWidth="1"/>
    <col min="12551" max="12551" width="15.25" style="25" customWidth="1"/>
    <col min="12552" max="12552" width="17.5" style="25" customWidth="1"/>
    <col min="12553" max="12553" width="15.125" style="25" customWidth="1"/>
    <col min="12554" max="12554" width="15.25" style="25" customWidth="1"/>
    <col min="12555" max="12555" width="3.75" style="25" customWidth="1"/>
    <col min="12556" max="12556" width="2.5" style="25" customWidth="1"/>
    <col min="12557" max="12803" width="9" style="25"/>
    <col min="12804" max="12804" width="1.125" style="25" customWidth="1"/>
    <col min="12805" max="12806" width="15.625" style="25" customWidth="1"/>
    <col min="12807" max="12807" width="15.25" style="25" customWidth="1"/>
    <col min="12808" max="12808" width="17.5" style="25" customWidth="1"/>
    <col min="12809" max="12809" width="15.125" style="25" customWidth="1"/>
    <col min="12810" max="12810" width="15.25" style="25" customWidth="1"/>
    <col min="12811" max="12811" width="3.75" style="25" customWidth="1"/>
    <col min="12812" max="12812" width="2.5" style="25" customWidth="1"/>
    <col min="12813" max="13059" width="9" style="25"/>
    <col min="13060" max="13060" width="1.125" style="25" customWidth="1"/>
    <col min="13061" max="13062" width="15.625" style="25" customWidth="1"/>
    <col min="13063" max="13063" width="15.25" style="25" customWidth="1"/>
    <col min="13064" max="13064" width="17.5" style="25" customWidth="1"/>
    <col min="13065" max="13065" width="15.125" style="25" customWidth="1"/>
    <col min="13066" max="13066" width="15.25" style="25" customWidth="1"/>
    <col min="13067" max="13067" width="3.75" style="25" customWidth="1"/>
    <col min="13068" max="13068" width="2.5" style="25" customWidth="1"/>
    <col min="13069" max="13315" width="9" style="25"/>
    <col min="13316" max="13316" width="1.125" style="25" customWidth="1"/>
    <col min="13317" max="13318" width="15.625" style="25" customWidth="1"/>
    <col min="13319" max="13319" width="15.25" style="25" customWidth="1"/>
    <col min="13320" max="13320" width="17.5" style="25" customWidth="1"/>
    <col min="13321" max="13321" width="15.125" style="25" customWidth="1"/>
    <col min="13322" max="13322" width="15.25" style="25" customWidth="1"/>
    <col min="13323" max="13323" width="3.75" style="25" customWidth="1"/>
    <col min="13324" max="13324" width="2.5" style="25" customWidth="1"/>
    <col min="13325" max="13571" width="9" style="25"/>
    <col min="13572" max="13572" width="1.125" style="25" customWidth="1"/>
    <col min="13573" max="13574" width="15.625" style="25" customWidth="1"/>
    <col min="13575" max="13575" width="15.25" style="25" customWidth="1"/>
    <col min="13576" max="13576" width="17.5" style="25" customWidth="1"/>
    <col min="13577" max="13577" width="15.125" style="25" customWidth="1"/>
    <col min="13578" max="13578" width="15.25" style="25" customWidth="1"/>
    <col min="13579" max="13579" width="3.75" style="25" customWidth="1"/>
    <col min="13580" max="13580" width="2.5" style="25" customWidth="1"/>
    <col min="13581" max="13827" width="9" style="25"/>
    <col min="13828" max="13828" width="1.125" style="25" customWidth="1"/>
    <col min="13829" max="13830" width="15.625" style="25" customWidth="1"/>
    <col min="13831" max="13831" width="15.25" style="25" customWidth="1"/>
    <col min="13832" max="13832" width="17.5" style="25" customWidth="1"/>
    <col min="13833" max="13833" width="15.125" style="25" customWidth="1"/>
    <col min="13834" max="13834" width="15.25" style="25" customWidth="1"/>
    <col min="13835" max="13835" width="3.75" style="25" customWidth="1"/>
    <col min="13836" max="13836" width="2.5" style="25" customWidth="1"/>
    <col min="13837" max="14083" width="9" style="25"/>
    <col min="14084" max="14084" width="1.125" style="25" customWidth="1"/>
    <col min="14085" max="14086" width="15.625" style="25" customWidth="1"/>
    <col min="14087" max="14087" width="15.25" style="25" customWidth="1"/>
    <col min="14088" max="14088" width="17.5" style="25" customWidth="1"/>
    <col min="14089" max="14089" width="15.125" style="25" customWidth="1"/>
    <col min="14090" max="14090" width="15.25" style="25" customWidth="1"/>
    <col min="14091" max="14091" width="3.75" style="25" customWidth="1"/>
    <col min="14092" max="14092" width="2.5" style="25" customWidth="1"/>
    <col min="14093" max="14339" width="9" style="25"/>
    <col min="14340" max="14340" width="1.125" style="25" customWidth="1"/>
    <col min="14341" max="14342" width="15.625" style="25" customWidth="1"/>
    <col min="14343" max="14343" width="15.25" style="25" customWidth="1"/>
    <col min="14344" max="14344" width="17.5" style="25" customWidth="1"/>
    <col min="14345" max="14345" width="15.125" style="25" customWidth="1"/>
    <col min="14346" max="14346" width="15.25" style="25" customWidth="1"/>
    <col min="14347" max="14347" width="3.75" style="25" customWidth="1"/>
    <col min="14348" max="14348" width="2.5" style="25" customWidth="1"/>
    <col min="14349" max="14595" width="9" style="25"/>
    <col min="14596" max="14596" width="1.125" style="25" customWidth="1"/>
    <col min="14597" max="14598" width="15.625" style="25" customWidth="1"/>
    <col min="14599" max="14599" width="15.25" style="25" customWidth="1"/>
    <col min="14600" max="14600" width="17.5" style="25" customWidth="1"/>
    <col min="14601" max="14601" width="15.125" style="25" customWidth="1"/>
    <col min="14602" max="14602" width="15.25" style="25" customWidth="1"/>
    <col min="14603" max="14603" width="3.75" style="25" customWidth="1"/>
    <col min="14604" max="14604" width="2.5" style="25" customWidth="1"/>
    <col min="14605" max="14851" width="9" style="25"/>
    <col min="14852" max="14852" width="1.125" style="25" customWidth="1"/>
    <col min="14853" max="14854" width="15.625" style="25" customWidth="1"/>
    <col min="14855" max="14855" width="15.25" style="25" customWidth="1"/>
    <col min="14856" max="14856" width="17.5" style="25" customWidth="1"/>
    <col min="14857" max="14857" width="15.125" style="25" customWidth="1"/>
    <col min="14858" max="14858" width="15.25" style="25" customWidth="1"/>
    <col min="14859" max="14859" width="3.75" style="25" customWidth="1"/>
    <col min="14860" max="14860" width="2.5" style="25" customWidth="1"/>
    <col min="14861" max="15107" width="9" style="25"/>
    <col min="15108" max="15108" width="1.125" style="25" customWidth="1"/>
    <col min="15109" max="15110" width="15.625" style="25" customWidth="1"/>
    <col min="15111" max="15111" width="15.25" style="25" customWidth="1"/>
    <col min="15112" max="15112" width="17.5" style="25" customWidth="1"/>
    <col min="15113" max="15113" width="15.125" style="25" customWidth="1"/>
    <col min="15114" max="15114" width="15.25" style="25" customWidth="1"/>
    <col min="15115" max="15115" width="3.75" style="25" customWidth="1"/>
    <col min="15116" max="15116" width="2.5" style="25" customWidth="1"/>
    <col min="15117" max="15363" width="9" style="25"/>
    <col min="15364" max="15364" width="1.125" style="25" customWidth="1"/>
    <col min="15365" max="15366" width="15.625" style="25" customWidth="1"/>
    <col min="15367" max="15367" width="15.25" style="25" customWidth="1"/>
    <col min="15368" max="15368" width="17.5" style="25" customWidth="1"/>
    <col min="15369" max="15369" width="15.125" style="25" customWidth="1"/>
    <col min="15370" max="15370" width="15.25" style="25" customWidth="1"/>
    <col min="15371" max="15371" width="3.75" style="25" customWidth="1"/>
    <col min="15372" max="15372" width="2.5" style="25" customWidth="1"/>
    <col min="15373" max="15619" width="9" style="25"/>
    <col min="15620" max="15620" width="1.125" style="25" customWidth="1"/>
    <col min="15621" max="15622" width="15.625" style="25" customWidth="1"/>
    <col min="15623" max="15623" width="15.25" style="25" customWidth="1"/>
    <col min="15624" max="15624" width="17.5" style="25" customWidth="1"/>
    <col min="15625" max="15625" width="15.125" style="25" customWidth="1"/>
    <col min="15626" max="15626" width="15.25" style="25" customWidth="1"/>
    <col min="15627" max="15627" width="3.75" style="25" customWidth="1"/>
    <col min="15628" max="15628" width="2.5" style="25" customWidth="1"/>
    <col min="15629" max="15875" width="9" style="25"/>
    <col min="15876" max="15876" width="1.125" style="25" customWidth="1"/>
    <col min="15877" max="15878" width="15.625" style="25" customWidth="1"/>
    <col min="15879" max="15879" width="15.25" style="25" customWidth="1"/>
    <col min="15880" max="15880" width="17.5" style="25" customWidth="1"/>
    <col min="15881" max="15881" width="15.125" style="25" customWidth="1"/>
    <col min="15882" max="15882" width="15.25" style="25" customWidth="1"/>
    <col min="15883" max="15883" width="3.75" style="25" customWidth="1"/>
    <col min="15884" max="15884" width="2.5" style="25" customWidth="1"/>
    <col min="15885" max="16131" width="9" style="25"/>
    <col min="16132" max="16132" width="1.125" style="25" customWidth="1"/>
    <col min="16133" max="16134" width="15.625" style="25" customWidth="1"/>
    <col min="16135" max="16135" width="15.25" style="25" customWidth="1"/>
    <col min="16136" max="16136" width="17.5" style="25" customWidth="1"/>
    <col min="16137" max="16137" width="15.125" style="25" customWidth="1"/>
    <col min="16138" max="16138" width="15.25" style="25" customWidth="1"/>
    <col min="16139" max="16139" width="3.75" style="25" customWidth="1"/>
    <col min="16140" max="16140" width="2.5" style="25" customWidth="1"/>
    <col min="16141" max="16384" width="9" style="25"/>
  </cols>
  <sheetData>
    <row r="1" spans="1:11" ht="17.25">
      <c r="A1" s="488"/>
      <c r="B1" s="489"/>
      <c r="C1" s="489"/>
      <c r="D1" s="489"/>
      <c r="E1" s="489"/>
      <c r="F1" s="489"/>
      <c r="G1" s="489"/>
      <c r="H1" s="489"/>
      <c r="I1" s="489"/>
      <c r="J1" s="489"/>
      <c r="K1" s="490"/>
    </row>
    <row r="2" spans="1:11" ht="17.25">
      <c r="A2" s="488"/>
      <c r="B2" s="491" t="s">
        <v>45</v>
      </c>
      <c r="C2" s="492"/>
      <c r="D2" s="492"/>
      <c r="E2" s="492"/>
      <c r="F2" s="492"/>
      <c r="G2" s="492"/>
      <c r="H2" s="492"/>
      <c r="I2" s="492"/>
      <c r="J2" s="493" t="s">
        <v>46</v>
      </c>
      <c r="K2" s="490"/>
    </row>
    <row r="3" spans="1:11" ht="17.25">
      <c r="A3" s="488"/>
      <c r="B3" s="491"/>
      <c r="C3" s="492"/>
      <c r="D3" s="492"/>
      <c r="E3" s="492"/>
      <c r="F3" s="492"/>
      <c r="G3" s="492"/>
      <c r="H3" s="492"/>
      <c r="I3" s="492"/>
      <c r="J3" s="493"/>
      <c r="K3" s="490"/>
    </row>
    <row r="4" spans="1:11" ht="17.25">
      <c r="A4" s="640" t="s">
        <v>47</v>
      </c>
      <c r="B4" s="640"/>
      <c r="C4" s="640"/>
      <c r="D4" s="640"/>
      <c r="E4" s="640"/>
      <c r="F4" s="640"/>
      <c r="G4" s="640"/>
      <c r="H4" s="640"/>
      <c r="I4" s="640"/>
      <c r="J4" s="640"/>
      <c r="K4" s="490"/>
    </row>
    <row r="5" spans="1:11" ht="17.25">
      <c r="A5" s="494"/>
      <c r="B5" s="494"/>
      <c r="C5" s="494"/>
      <c r="D5" s="494"/>
      <c r="E5" s="494"/>
      <c r="F5" s="494"/>
      <c r="G5" s="494"/>
      <c r="H5" s="494"/>
      <c r="I5" s="494"/>
      <c r="J5" s="494"/>
      <c r="K5" s="490"/>
    </row>
    <row r="6" spans="1:11" ht="36" customHeight="1">
      <c r="A6" s="494"/>
      <c r="B6" s="495" t="s">
        <v>25</v>
      </c>
      <c r="C6" s="641"/>
      <c r="D6" s="642"/>
      <c r="E6" s="642"/>
      <c r="F6" s="642"/>
      <c r="G6" s="642"/>
      <c r="H6" s="642"/>
      <c r="I6" s="642"/>
      <c r="J6" s="643"/>
      <c r="K6" s="490"/>
    </row>
    <row r="7" spans="1:11" ht="36" customHeight="1">
      <c r="A7" s="492"/>
      <c r="B7" s="496" t="s">
        <v>35</v>
      </c>
      <c r="C7" s="644" t="s">
        <v>26</v>
      </c>
      <c r="D7" s="644"/>
      <c r="E7" s="644"/>
      <c r="F7" s="644"/>
      <c r="G7" s="644"/>
      <c r="H7" s="644"/>
      <c r="I7" s="644"/>
      <c r="J7" s="644"/>
      <c r="K7" s="497"/>
    </row>
    <row r="8" spans="1:11" ht="73.5" customHeight="1">
      <c r="A8" s="492"/>
      <c r="B8" s="498" t="s">
        <v>48</v>
      </c>
      <c r="C8" s="645" t="s">
        <v>648</v>
      </c>
      <c r="D8" s="646"/>
      <c r="E8" s="646"/>
      <c r="F8" s="646"/>
      <c r="G8" s="646"/>
      <c r="H8" s="646"/>
      <c r="I8" s="646"/>
      <c r="J8" s="647"/>
      <c r="K8" s="497"/>
    </row>
    <row r="9" spans="1:11" ht="26.25" customHeight="1">
      <c r="A9" s="492"/>
      <c r="B9" s="648" t="s">
        <v>39</v>
      </c>
      <c r="C9" s="651" t="s">
        <v>649</v>
      </c>
      <c r="D9" s="644"/>
      <c r="E9" s="644"/>
      <c r="F9" s="644"/>
      <c r="G9" s="644"/>
      <c r="H9" s="644"/>
      <c r="I9" s="644"/>
      <c r="J9" s="644"/>
      <c r="K9" s="497"/>
    </row>
    <row r="10" spans="1:11" ht="45" customHeight="1">
      <c r="A10" s="492"/>
      <c r="B10" s="649"/>
      <c r="C10" s="499" t="s">
        <v>5</v>
      </c>
      <c r="D10" s="499" t="s">
        <v>6</v>
      </c>
      <c r="E10" s="639" t="s">
        <v>7</v>
      </c>
      <c r="F10" s="639"/>
      <c r="G10" s="639"/>
      <c r="H10" s="652" t="s">
        <v>28</v>
      </c>
      <c r="I10" s="652"/>
      <c r="J10" s="501" t="s">
        <v>29</v>
      </c>
      <c r="K10" s="490"/>
    </row>
    <row r="11" spans="1:11" ht="19.5" customHeight="1">
      <c r="A11" s="492"/>
      <c r="B11" s="649"/>
      <c r="C11" s="502"/>
      <c r="D11" s="502"/>
      <c r="E11" s="639"/>
      <c r="F11" s="639"/>
      <c r="G11" s="639"/>
      <c r="H11" s="503"/>
      <c r="I11" s="500" t="s">
        <v>17</v>
      </c>
      <c r="J11" s="503"/>
      <c r="K11" s="490"/>
    </row>
    <row r="12" spans="1:11" ht="19.5" customHeight="1">
      <c r="A12" s="492"/>
      <c r="B12" s="649"/>
      <c r="C12" s="502"/>
      <c r="D12" s="502"/>
      <c r="E12" s="639"/>
      <c r="F12" s="639"/>
      <c r="G12" s="639"/>
      <c r="H12" s="503"/>
      <c r="I12" s="500" t="s">
        <v>17</v>
      </c>
      <c r="J12" s="503"/>
      <c r="K12" s="490"/>
    </row>
    <row r="13" spans="1:11" ht="19.5" customHeight="1">
      <c r="A13" s="492"/>
      <c r="B13" s="649"/>
      <c r="C13" s="502"/>
      <c r="D13" s="502"/>
      <c r="E13" s="639"/>
      <c r="F13" s="639"/>
      <c r="G13" s="639"/>
      <c r="H13" s="503"/>
      <c r="I13" s="500" t="s">
        <v>17</v>
      </c>
      <c r="J13" s="503"/>
      <c r="K13" s="490"/>
    </row>
    <row r="14" spans="1:11" ht="29.25" customHeight="1">
      <c r="A14" s="492"/>
      <c r="B14" s="649"/>
      <c r="C14" s="653" t="s">
        <v>9</v>
      </c>
      <c r="D14" s="654"/>
      <c r="E14" s="654"/>
      <c r="F14" s="654"/>
      <c r="G14" s="654"/>
      <c r="H14" s="654"/>
      <c r="I14" s="654"/>
      <c r="J14" s="655"/>
      <c r="K14" s="490"/>
    </row>
    <row r="15" spans="1:11" ht="45" customHeight="1">
      <c r="A15" s="492"/>
      <c r="B15" s="649"/>
      <c r="C15" s="499" t="s">
        <v>5</v>
      </c>
      <c r="D15" s="499" t="s">
        <v>6</v>
      </c>
      <c r="E15" s="639" t="s">
        <v>7</v>
      </c>
      <c r="F15" s="639"/>
      <c r="G15" s="639"/>
      <c r="H15" s="652" t="s">
        <v>28</v>
      </c>
      <c r="I15" s="652"/>
      <c r="J15" s="501" t="s">
        <v>29</v>
      </c>
      <c r="K15" s="490"/>
    </row>
    <row r="16" spans="1:11" ht="19.5" customHeight="1">
      <c r="A16" s="492"/>
      <c r="B16" s="649"/>
      <c r="C16" s="502"/>
      <c r="D16" s="502"/>
      <c r="E16" s="639"/>
      <c r="F16" s="639"/>
      <c r="G16" s="639"/>
      <c r="H16" s="503"/>
      <c r="I16" s="500" t="s">
        <v>17</v>
      </c>
      <c r="J16" s="503"/>
      <c r="K16" s="497"/>
    </row>
    <row r="17" spans="1:11" ht="19.5" customHeight="1">
      <c r="A17" s="492"/>
      <c r="B17" s="649"/>
      <c r="C17" s="502"/>
      <c r="D17" s="502"/>
      <c r="E17" s="639"/>
      <c r="F17" s="639"/>
      <c r="G17" s="639"/>
      <c r="H17" s="503"/>
      <c r="I17" s="500" t="s">
        <v>17</v>
      </c>
      <c r="J17" s="503"/>
      <c r="K17" s="490"/>
    </row>
    <row r="18" spans="1:11" ht="19.5" customHeight="1">
      <c r="A18" s="492"/>
      <c r="B18" s="650"/>
      <c r="C18" s="502"/>
      <c r="D18" s="502"/>
      <c r="E18" s="639"/>
      <c r="F18" s="639"/>
      <c r="G18" s="639"/>
      <c r="H18" s="503"/>
      <c r="I18" s="500" t="s">
        <v>17</v>
      </c>
      <c r="J18" s="503"/>
      <c r="K18" s="490"/>
    </row>
    <row r="19" spans="1:11" ht="21" customHeight="1">
      <c r="A19" s="492"/>
      <c r="B19" s="659" t="s">
        <v>30</v>
      </c>
      <c r="C19" s="661" t="s">
        <v>31</v>
      </c>
      <c r="D19" s="662"/>
      <c r="E19" s="662"/>
      <c r="F19" s="662"/>
      <c r="G19" s="663"/>
      <c r="H19" s="641" t="s">
        <v>32</v>
      </c>
      <c r="I19" s="642"/>
      <c r="J19" s="643"/>
      <c r="K19" s="490"/>
    </row>
    <row r="20" spans="1:11" ht="35.25" customHeight="1">
      <c r="A20" s="492"/>
      <c r="B20" s="660"/>
      <c r="C20" s="664"/>
      <c r="D20" s="665"/>
      <c r="E20" s="665"/>
      <c r="F20" s="665"/>
      <c r="G20" s="666"/>
      <c r="H20" s="667"/>
      <c r="I20" s="668"/>
      <c r="J20" s="669"/>
      <c r="K20" s="490"/>
    </row>
    <row r="21" spans="1:11">
      <c r="A21" s="492"/>
      <c r="B21" s="492"/>
      <c r="C21" s="492"/>
      <c r="D21" s="492"/>
      <c r="E21" s="492"/>
      <c r="F21" s="492"/>
      <c r="G21" s="492"/>
      <c r="H21" s="492"/>
      <c r="I21" s="492"/>
      <c r="J21" s="492"/>
      <c r="K21" s="490"/>
    </row>
    <row r="22" spans="1:11" ht="42" customHeight="1">
      <c r="A22" s="492"/>
      <c r="B22" s="492" t="s">
        <v>13</v>
      </c>
      <c r="C22" s="492"/>
      <c r="D22" s="492"/>
      <c r="E22" s="492"/>
      <c r="F22" s="492"/>
      <c r="G22" s="492"/>
      <c r="H22" s="492"/>
      <c r="I22" s="492"/>
      <c r="J22" s="492"/>
      <c r="K22" s="504"/>
    </row>
    <row r="23" spans="1:11" ht="87.75" customHeight="1">
      <c r="A23" s="492"/>
      <c r="B23" s="656" t="s">
        <v>679</v>
      </c>
      <c r="C23" s="656"/>
      <c r="D23" s="656"/>
      <c r="E23" s="656"/>
      <c r="F23" s="656"/>
      <c r="G23" s="656"/>
      <c r="H23" s="656"/>
      <c r="I23" s="656"/>
      <c r="J23" s="656"/>
      <c r="K23" s="504"/>
    </row>
    <row r="24" spans="1:11" ht="51" customHeight="1">
      <c r="A24" s="492"/>
      <c r="B24" s="656" t="s">
        <v>680</v>
      </c>
      <c r="C24" s="656"/>
      <c r="D24" s="656"/>
      <c r="E24" s="656"/>
      <c r="F24" s="656"/>
      <c r="G24" s="656"/>
      <c r="H24" s="656"/>
      <c r="I24" s="656"/>
      <c r="J24" s="656"/>
      <c r="K24" s="504"/>
    </row>
    <row r="25" spans="1:11" ht="57" customHeight="1">
      <c r="A25" s="492"/>
      <c r="B25" s="657" t="s">
        <v>681</v>
      </c>
      <c r="C25" s="657"/>
      <c r="D25" s="657"/>
      <c r="E25" s="657"/>
      <c r="F25" s="657"/>
      <c r="G25" s="657"/>
      <c r="H25" s="657"/>
      <c r="I25" s="657"/>
      <c r="J25" s="657"/>
      <c r="K25" s="504"/>
    </row>
    <row r="26" spans="1:11">
      <c r="A26" s="489"/>
      <c r="B26" s="658"/>
      <c r="C26" s="658"/>
      <c r="D26" s="658"/>
      <c r="E26" s="658"/>
      <c r="F26" s="658"/>
      <c r="G26" s="658"/>
      <c r="H26" s="658"/>
      <c r="I26" s="658"/>
      <c r="J26" s="658"/>
      <c r="K26" s="490"/>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5"/>
  <pageMargins left="0.70866141732283472" right="0.70866141732283472" top="0.74803149606299213" bottom="0.74803149606299213" header="0.31496062992125984" footer="0.31496062992125984"/>
  <pageSetup paperSize="9" scale="8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25"/>
  <sheetViews>
    <sheetView view="pageBreakPreview" topLeftCell="A13" zoomScaleNormal="100" zoomScaleSheetLayoutView="100" workbookViewId="0">
      <selection activeCell="A3" sqref="A3:J3"/>
    </sheetView>
  </sheetViews>
  <sheetFormatPr defaultRowHeight="13.5"/>
  <cols>
    <col min="1" max="1" width="8.5" style="25" customWidth="1"/>
    <col min="2" max="2" width="15.625" style="25" customWidth="1"/>
    <col min="3" max="3" width="9.75" style="25" customWidth="1"/>
    <col min="4" max="4" width="15.25" style="25" customWidth="1"/>
    <col min="5" max="5" width="17.5" style="25" customWidth="1"/>
    <col min="6" max="6" width="12.75" style="25" customWidth="1"/>
    <col min="7" max="7" width="11" style="25" customWidth="1"/>
    <col min="8" max="8" width="5" style="25" customWidth="1"/>
    <col min="9" max="9" width="3.625" style="25" customWidth="1"/>
    <col min="10" max="10" width="8.375" style="25" customWidth="1"/>
    <col min="11" max="11" width="1" style="25" customWidth="1"/>
    <col min="12" max="12" width="2.5" style="25" customWidth="1"/>
    <col min="13" max="259" width="9" style="25"/>
    <col min="260" max="260" width="1.125" style="25" customWidth="1"/>
    <col min="261" max="262" width="15.625" style="25" customWidth="1"/>
    <col min="263" max="263" width="15.25" style="25" customWidth="1"/>
    <col min="264" max="264" width="17.5" style="25" customWidth="1"/>
    <col min="265" max="265" width="15.125" style="25" customWidth="1"/>
    <col min="266" max="266" width="15.25" style="25" customWidth="1"/>
    <col min="267" max="267" width="3.75" style="25" customWidth="1"/>
    <col min="268" max="268" width="2.5" style="25" customWidth="1"/>
    <col min="269" max="515" width="9" style="25"/>
    <col min="516" max="516" width="1.125" style="25" customWidth="1"/>
    <col min="517" max="518" width="15.625" style="25" customWidth="1"/>
    <col min="519" max="519" width="15.25" style="25" customWidth="1"/>
    <col min="520" max="520" width="17.5" style="25" customWidth="1"/>
    <col min="521" max="521" width="15.125" style="25" customWidth="1"/>
    <col min="522" max="522" width="15.25" style="25" customWidth="1"/>
    <col min="523" max="523" width="3.75" style="25" customWidth="1"/>
    <col min="524" max="524" width="2.5" style="25" customWidth="1"/>
    <col min="525" max="771" width="9" style="25"/>
    <col min="772" max="772" width="1.125" style="25" customWidth="1"/>
    <col min="773" max="774" width="15.625" style="25" customWidth="1"/>
    <col min="775" max="775" width="15.25" style="25" customWidth="1"/>
    <col min="776" max="776" width="17.5" style="25" customWidth="1"/>
    <col min="777" max="777" width="15.125" style="25" customWidth="1"/>
    <col min="778" max="778" width="15.25" style="25" customWidth="1"/>
    <col min="779" max="779" width="3.75" style="25" customWidth="1"/>
    <col min="780" max="780" width="2.5" style="25" customWidth="1"/>
    <col min="781" max="1027" width="9" style="25"/>
    <col min="1028" max="1028" width="1.125" style="25" customWidth="1"/>
    <col min="1029" max="1030" width="15.625" style="25" customWidth="1"/>
    <col min="1031" max="1031" width="15.25" style="25" customWidth="1"/>
    <col min="1032" max="1032" width="17.5" style="25" customWidth="1"/>
    <col min="1033" max="1033" width="15.125" style="25" customWidth="1"/>
    <col min="1034" max="1034" width="15.25" style="25" customWidth="1"/>
    <col min="1035" max="1035" width="3.75" style="25" customWidth="1"/>
    <col min="1036" max="1036" width="2.5" style="25" customWidth="1"/>
    <col min="1037" max="1283" width="9" style="25"/>
    <col min="1284" max="1284" width="1.125" style="25" customWidth="1"/>
    <col min="1285" max="1286" width="15.625" style="25" customWidth="1"/>
    <col min="1287" max="1287" width="15.25" style="25" customWidth="1"/>
    <col min="1288" max="1288" width="17.5" style="25" customWidth="1"/>
    <col min="1289" max="1289" width="15.125" style="25" customWidth="1"/>
    <col min="1290" max="1290" width="15.25" style="25" customWidth="1"/>
    <col min="1291" max="1291" width="3.75" style="25" customWidth="1"/>
    <col min="1292" max="1292" width="2.5" style="25" customWidth="1"/>
    <col min="1293" max="1539" width="9" style="25"/>
    <col min="1540" max="1540" width="1.125" style="25" customWidth="1"/>
    <col min="1541" max="1542" width="15.625" style="25" customWidth="1"/>
    <col min="1543" max="1543" width="15.25" style="25" customWidth="1"/>
    <col min="1544" max="1544" width="17.5" style="25" customWidth="1"/>
    <col min="1545" max="1545" width="15.125" style="25" customWidth="1"/>
    <col min="1546" max="1546" width="15.25" style="25" customWidth="1"/>
    <col min="1547" max="1547" width="3.75" style="25" customWidth="1"/>
    <col min="1548" max="1548" width="2.5" style="25" customWidth="1"/>
    <col min="1549" max="1795" width="9" style="25"/>
    <col min="1796" max="1796" width="1.125" style="25" customWidth="1"/>
    <col min="1797" max="1798" width="15.625" style="25" customWidth="1"/>
    <col min="1799" max="1799" width="15.25" style="25" customWidth="1"/>
    <col min="1800" max="1800" width="17.5" style="25" customWidth="1"/>
    <col min="1801" max="1801" width="15.125" style="25" customWidth="1"/>
    <col min="1802" max="1802" width="15.25" style="25" customWidth="1"/>
    <col min="1803" max="1803" width="3.75" style="25" customWidth="1"/>
    <col min="1804" max="1804" width="2.5" style="25" customWidth="1"/>
    <col min="1805" max="2051" width="9" style="25"/>
    <col min="2052" max="2052" width="1.125" style="25" customWidth="1"/>
    <col min="2053" max="2054" width="15.625" style="25" customWidth="1"/>
    <col min="2055" max="2055" width="15.25" style="25" customWidth="1"/>
    <col min="2056" max="2056" width="17.5" style="25" customWidth="1"/>
    <col min="2057" max="2057" width="15.125" style="25" customWidth="1"/>
    <col min="2058" max="2058" width="15.25" style="25" customWidth="1"/>
    <col min="2059" max="2059" width="3.75" style="25" customWidth="1"/>
    <col min="2060" max="2060" width="2.5" style="25" customWidth="1"/>
    <col min="2061" max="2307" width="9" style="25"/>
    <col min="2308" max="2308" width="1.125" style="25" customWidth="1"/>
    <col min="2309" max="2310" width="15.625" style="25" customWidth="1"/>
    <col min="2311" max="2311" width="15.25" style="25" customWidth="1"/>
    <col min="2312" max="2312" width="17.5" style="25" customWidth="1"/>
    <col min="2313" max="2313" width="15.125" style="25" customWidth="1"/>
    <col min="2314" max="2314" width="15.25" style="25" customWidth="1"/>
    <col min="2315" max="2315" width="3.75" style="25" customWidth="1"/>
    <col min="2316" max="2316" width="2.5" style="25" customWidth="1"/>
    <col min="2317" max="2563" width="9" style="25"/>
    <col min="2564" max="2564" width="1.125" style="25" customWidth="1"/>
    <col min="2565" max="2566" width="15.625" style="25" customWidth="1"/>
    <col min="2567" max="2567" width="15.25" style="25" customWidth="1"/>
    <col min="2568" max="2568" width="17.5" style="25" customWidth="1"/>
    <col min="2569" max="2569" width="15.125" style="25" customWidth="1"/>
    <col min="2570" max="2570" width="15.25" style="25" customWidth="1"/>
    <col min="2571" max="2571" width="3.75" style="25" customWidth="1"/>
    <col min="2572" max="2572" width="2.5" style="25" customWidth="1"/>
    <col min="2573" max="2819" width="9" style="25"/>
    <col min="2820" max="2820" width="1.125" style="25" customWidth="1"/>
    <col min="2821" max="2822" width="15.625" style="25" customWidth="1"/>
    <col min="2823" max="2823" width="15.25" style="25" customWidth="1"/>
    <col min="2824" max="2824" width="17.5" style="25" customWidth="1"/>
    <col min="2825" max="2825" width="15.125" style="25" customWidth="1"/>
    <col min="2826" max="2826" width="15.25" style="25" customWidth="1"/>
    <col min="2827" max="2827" width="3.75" style="25" customWidth="1"/>
    <col min="2828" max="2828" width="2.5" style="25" customWidth="1"/>
    <col min="2829" max="3075" width="9" style="25"/>
    <col min="3076" max="3076" width="1.125" style="25" customWidth="1"/>
    <col min="3077" max="3078" width="15.625" style="25" customWidth="1"/>
    <col min="3079" max="3079" width="15.25" style="25" customWidth="1"/>
    <col min="3080" max="3080" width="17.5" style="25" customWidth="1"/>
    <col min="3081" max="3081" width="15.125" style="25" customWidth="1"/>
    <col min="3082" max="3082" width="15.25" style="25" customWidth="1"/>
    <col min="3083" max="3083" width="3.75" style="25" customWidth="1"/>
    <col min="3084" max="3084" width="2.5" style="25" customWidth="1"/>
    <col min="3085" max="3331" width="9" style="25"/>
    <col min="3332" max="3332" width="1.125" style="25" customWidth="1"/>
    <col min="3333" max="3334" width="15.625" style="25" customWidth="1"/>
    <col min="3335" max="3335" width="15.25" style="25" customWidth="1"/>
    <col min="3336" max="3336" width="17.5" style="25" customWidth="1"/>
    <col min="3337" max="3337" width="15.125" style="25" customWidth="1"/>
    <col min="3338" max="3338" width="15.25" style="25" customWidth="1"/>
    <col min="3339" max="3339" width="3.75" style="25" customWidth="1"/>
    <col min="3340" max="3340" width="2.5" style="25" customWidth="1"/>
    <col min="3341" max="3587" width="9" style="25"/>
    <col min="3588" max="3588" width="1.125" style="25" customWidth="1"/>
    <col min="3589" max="3590" width="15.625" style="25" customWidth="1"/>
    <col min="3591" max="3591" width="15.25" style="25" customWidth="1"/>
    <col min="3592" max="3592" width="17.5" style="25" customWidth="1"/>
    <col min="3593" max="3593" width="15.125" style="25" customWidth="1"/>
    <col min="3594" max="3594" width="15.25" style="25" customWidth="1"/>
    <col min="3595" max="3595" width="3.75" style="25" customWidth="1"/>
    <col min="3596" max="3596" width="2.5" style="25" customWidth="1"/>
    <col min="3597" max="3843" width="9" style="25"/>
    <col min="3844" max="3844" width="1.125" style="25" customWidth="1"/>
    <col min="3845" max="3846" width="15.625" style="25" customWidth="1"/>
    <col min="3847" max="3847" width="15.25" style="25" customWidth="1"/>
    <col min="3848" max="3848" width="17.5" style="25" customWidth="1"/>
    <col min="3849" max="3849" width="15.125" style="25" customWidth="1"/>
    <col min="3850" max="3850" width="15.25" style="25" customWidth="1"/>
    <col min="3851" max="3851" width="3.75" style="25" customWidth="1"/>
    <col min="3852" max="3852" width="2.5" style="25" customWidth="1"/>
    <col min="3853" max="4099" width="9" style="25"/>
    <col min="4100" max="4100" width="1.125" style="25" customWidth="1"/>
    <col min="4101" max="4102" width="15.625" style="25" customWidth="1"/>
    <col min="4103" max="4103" width="15.25" style="25" customWidth="1"/>
    <col min="4104" max="4104" width="17.5" style="25" customWidth="1"/>
    <col min="4105" max="4105" width="15.125" style="25" customWidth="1"/>
    <col min="4106" max="4106" width="15.25" style="25" customWidth="1"/>
    <col min="4107" max="4107" width="3.75" style="25" customWidth="1"/>
    <col min="4108" max="4108" width="2.5" style="25" customWidth="1"/>
    <col min="4109" max="4355" width="9" style="25"/>
    <col min="4356" max="4356" width="1.125" style="25" customWidth="1"/>
    <col min="4357" max="4358" width="15.625" style="25" customWidth="1"/>
    <col min="4359" max="4359" width="15.25" style="25" customWidth="1"/>
    <col min="4360" max="4360" width="17.5" style="25" customWidth="1"/>
    <col min="4361" max="4361" width="15.125" style="25" customWidth="1"/>
    <col min="4362" max="4362" width="15.25" style="25" customWidth="1"/>
    <col min="4363" max="4363" width="3.75" style="25" customWidth="1"/>
    <col min="4364" max="4364" width="2.5" style="25" customWidth="1"/>
    <col min="4365" max="4611" width="9" style="25"/>
    <col min="4612" max="4612" width="1.125" style="25" customWidth="1"/>
    <col min="4613" max="4614" width="15.625" style="25" customWidth="1"/>
    <col min="4615" max="4615" width="15.25" style="25" customWidth="1"/>
    <col min="4616" max="4616" width="17.5" style="25" customWidth="1"/>
    <col min="4617" max="4617" width="15.125" style="25" customWidth="1"/>
    <col min="4618" max="4618" width="15.25" style="25" customWidth="1"/>
    <col min="4619" max="4619" width="3.75" style="25" customWidth="1"/>
    <col min="4620" max="4620" width="2.5" style="25" customWidth="1"/>
    <col min="4621" max="4867" width="9" style="25"/>
    <col min="4868" max="4868" width="1.125" style="25" customWidth="1"/>
    <col min="4869" max="4870" width="15.625" style="25" customWidth="1"/>
    <col min="4871" max="4871" width="15.25" style="25" customWidth="1"/>
    <col min="4872" max="4872" width="17.5" style="25" customWidth="1"/>
    <col min="4873" max="4873" width="15.125" style="25" customWidth="1"/>
    <col min="4874" max="4874" width="15.25" style="25" customWidth="1"/>
    <col min="4875" max="4875" width="3.75" style="25" customWidth="1"/>
    <col min="4876" max="4876" width="2.5" style="25" customWidth="1"/>
    <col min="4877" max="5123" width="9" style="25"/>
    <col min="5124" max="5124" width="1.125" style="25" customWidth="1"/>
    <col min="5125" max="5126" width="15.625" style="25" customWidth="1"/>
    <col min="5127" max="5127" width="15.25" style="25" customWidth="1"/>
    <col min="5128" max="5128" width="17.5" style="25" customWidth="1"/>
    <col min="5129" max="5129" width="15.125" style="25" customWidth="1"/>
    <col min="5130" max="5130" width="15.25" style="25" customWidth="1"/>
    <col min="5131" max="5131" width="3.75" style="25" customWidth="1"/>
    <col min="5132" max="5132" width="2.5" style="25" customWidth="1"/>
    <col min="5133" max="5379" width="9" style="25"/>
    <col min="5380" max="5380" width="1.125" style="25" customWidth="1"/>
    <col min="5381" max="5382" width="15.625" style="25" customWidth="1"/>
    <col min="5383" max="5383" width="15.25" style="25" customWidth="1"/>
    <col min="5384" max="5384" width="17.5" style="25" customWidth="1"/>
    <col min="5385" max="5385" width="15.125" style="25" customWidth="1"/>
    <col min="5386" max="5386" width="15.25" style="25" customWidth="1"/>
    <col min="5387" max="5387" width="3.75" style="25" customWidth="1"/>
    <col min="5388" max="5388" width="2.5" style="25" customWidth="1"/>
    <col min="5389" max="5635" width="9" style="25"/>
    <col min="5636" max="5636" width="1.125" style="25" customWidth="1"/>
    <col min="5637" max="5638" width="15.625" style="25" customWidth="1"/>
    <col min="5639" max="5639" width="15.25" style="25" customWidth="1"/>
    <col min="5640" max="5640" width="17.5" style="25" customWidth="1"/>
    <col min="5641" max="5641" width="15.125" style="25" customWidth="1"/>
    <col min="5642" max="5642" width="15.25" style="25" customWidth="1"/>
    <col min="5643" max="5643" width="3.75" style="25" customWidth="1"/>
    <col min="5644" max="5644" width="2.5" style="25" customWidth="1"/>
    <col min="5645" max="5891" width="9" style="25"/>
    <col min="5892" max="5892" width="1.125" style="25" customWidth="1"/>
    <col min="5893" max="5894" width="15.625" style="25" customWidth="1"/>
    <col min="5895" max="5895" width="15.25" style="25" customWidth="1"/>
    <col min="5896" max="5896" width="17.5" style="25" customWidth="1"/>
    <col min="5897" max="5897" width="15.125" style="25" customWidth="1"/>
    <col min="5898" max="5898" width="15.25" style="25" customWidth="1"/>
    <col min="5899" max="5899" width="3.75" style="25" customWidth="1"/>
    <col min="5900" max="5900" width="2.5" style="25" customWidth="1"/>
    <col min="5901" max="6147" width="9" style="25"/>
    <col min="6148" max="6148" width="1.125" style="25" customWidth="1"/>
    <col min="6149" max="6150" width="15.625" style="25" customWidth="1"/>
    <col min="6151" max="6151" width="15.25" style="25" customWidth="1"/>
    <col min="6152" max="6152" width="17.5" style="25" customWidth="1"/>
    <col min="6153" max="6153" width="15.125" style="25" customWidth="1"/>
    <col min="6154" max="6154" width="15.25" style="25" customWidth="1"/>
    <col min="6155" max="6155" width="3.75" style="25" customWidth="1"/>
    <col min="6156" max="6156" width="2.5" style="25" customWidth="1"/>
    <col min="6157" max="6403" width="9" style="25"/>
    <col min="6404" max="6404" width="1.125" style="25" customWidth="1"/>
    <col min="6405" max="6406" width="15.625" style="25" customWidth="1"/>
    <col min="6407" max="6407" width="15.25" style="25" customWidth="1"/>
    <col min="6408" max="6408" width="17.5" style="25" customWidth="1"/>
    <col min="6409" max="6409" width="15.125" style="25" customWidth="1"/>
    <col min="6410" max="6410" width="15.25" style="25" customWidth="1"/>
    <col min="6411" max="6411" width="3.75" style="25" customWidth="1"/>
    <col min="6412" max="6412" width="2.5" style="25" customWidth="1"/>
    <col min="6413" max="6659" width="9" style="25"/>
    <col min="6660" max="6660" width="1.125" style="25" customWidth="1"/>
    <col min="6661" max="6662" width="15.625" style="25" customWidth="1"/>
    <col min="6663" max="6663" width="15.25" style="25" customWidth="1"/>
    <col min="6664" max="6664" width="17.5" style="25" customWidth="1"/>
    <col min="6665" max="6665" width="15.125" style="25" customWidth="1"/>
    <col min="6666" max="6666" width="15.25" style="25" customWidth="1"/>
    <col min="6667" max="6667" width="3.75" style="25" customWidth="1"/>
    <col min="6668" max="6668" width="2.5" style="25" customWidth="1"/>
    <col min="6669" max="6915" width="9" style="25"/>
    <col min="6916" max="6916" width="1.125" style="25" customWidth="1"/>
    <col min="6917" max="6918" width="15.625" style="25" customWidth="1"/>
    <col min="6919" max="6919" width="15.25" style="25" customWidth="1"/>
    <col min="6920" max="6920" width="17.5" style="25" customWidth="1"/>
    <col min="6921" max="6921" width="15.125" style="25" customWidth="1"/>
    <col min="6922" max="6922" width="15.25" style="25" customWidth="1"/>
    <col min="6923" max="6923" width="3.75" style="25" customWidth="1"/>
    <col min="6924" max="6924" width="2.5" style="25" customWidth="1"/>
    <col min="6925" max="7171" width="9" style="25"/>
    <col min="7172" max="7172" width="1.125" style="25" customWidth="1"/>
    <col min="7173" max="7174" width="15.625" style="25" customWidth="1"/>
    <col min="7175" max="7175" width="15.25" style="25" customWidth="1"/>
    <col min="7176" max="7176" width="17.5" style="25" customWidth="1"/>
    <col min="7177" max="7177" width="15.125" style="25" customWidth="1"/>
    <col min="7178" max="7178" width="15.25" style="25" customWidth="1"/>
    <col min="7179" max="7179" width="3.75" style="25" customWidth="1"/>
    <col min="7180" max="7180" width="2.5" style="25" customWidth="1"/>
    <col min="7181" max="7427" width="9" style="25"/>
    <col min="7428" max="7428" width="1.125" style="25" customWidth="1"/>
    <col min="7429" max="7430" width="15.625" style="25" customWidth="1"/>
    <col min="7431" max="7431" width="15.25" style="25" customWidth="1"/>
    <col min="7432" max="7432" width="17.5" style="25" customWidth="1"/>
    <col min="7433" max="7433" width="15.125" style="25" customWidth="1"/>
    <col min="7434" max="7434" width="15.25" style="25" customWidth="1"/>
    <col min="7435" max="7435" width="3.75" style="25" customWidth="1"/>
    <col min="7436" max="7436" width="2.5" style="25" customWidth="1"/>
    <col min="7437" max="7683" width="9" style="25"/>
    <col min="7684" max="7684" width="1.125" style="25" customWidth="1"/>
    <col min="7685" max="7686" width="15.625" style="25" customWidth="1"/>
    <col min="7687" max="7687" width="15.25" style="25" customWidth="1"/>
    <col min="7688" max="7688" width="17.5" style="25" customWidth="1"/>
    <col min="7689" max="7689" width="15.125" style="25" customWidth="1"/>
    <col min="7690" max="7690" width="15.25" style="25" customWidth="1"/>
    <col min="7691" max="7691" width="3.75" style="25" customWidth="1"/>
    <col min="7692" max="7692" width="2.5" style="25" customWidth="1"/>
    <col min="7693" max="7939" width="9" style="25"/>
    <col min="7940" max="7940" width="1.125" style="25" customWidth="1"/>
    <col min="7941" max="7942" width="15.625" style="25" customWidth="1"/>
    <col min="7943" max="7943" width="15.25" style="25" customWidth="1"/>
    <col min="7944" max="7944" width="17.5" style="25" customWidth="1"/>
    <col min="7945" max="7945" width="15.125" style="25" customWidth="1"/>
    <col min="7946" max="7946" width="15.25" style="25" customWidth="1"/>
    <col min="7947" max="7947" width="3.75" style="25" customWidth="1"/>
    <col min="7948" max="7948" width="2.5" style="25" customWidth="1"/>
    <col min="7949" max="8195" width="9" style="25"/>
    <col min="8196" max="8196" width="1.125" style="25" customWidth="1"/>
    <col min="8197" max="8198" width="15.625" style="25" customWidth="1"/>
    <col min="8199" max="8199" width="15.25" style="25" customWidth="1"/>
    <col min="8200" max="8200" width="17.5" style="25" customWidth="1"/>
    <col min="8201" max="8201" width="15.125" style="25" customWidth="1"/>
    <col min="8202" max="8202" width="15.25" style="25" customWidth="1"/>
    <col min="8203" max="8203" width="3.75" style="25" customWidth="1"/>
    <col min="8204" max="8204" width="2.5" style="25" customWidth="1"/>
    <col min="8205" max="8451" width="9" style="25"/>
    <col min="8452" max="8452" width="1.125" style="25" customWidth="1"/>
    <col min="8453" max="8454" width="15.625" style="25" customWidth="1"/>
    <col min="8455" max="8455" width="15.25" style="25" customWidth="1"/>
    <col min="8456" max="8456" width="17.5" style="25" customWidth="1"/>
    <col min="8457" max="8457" width="15.125" style="25" customWidth="1"/>
    <col min="8458" max="8458" width="15.25" style="25" customWidth="1"/>
    <col min="8459" max="8459" width="3.75" style="25" customWidth="1"/>
    <col min="8460" max="8460" width="2.5" style="25" customWidth="1"/>
    <col min="8461" max="8707" width="9" style="25"/>
    <col min="8708" max="8708" width="1.125" style="25" customWidth="1"/>
    <col min="8709" max="8710" width="15.625" style="25" customWidth="1"/>
    <col min="8711" max="8711" width="15.25" style="25" customWidth="1"/>
    <col min="8712" max="8712" width="17.5" style="25" customWidth="1"/>
    <col min="8713" max="8713" width="15.125" style="25" customWidth="1"/>
    <col min="8714" max="8714" width="15.25" style="25" customWidth="1"/>
    <col min="8715" max="8715" width="3.75" style="25" customWidth="1"/>
    <col min="8716" max="8716" width="2.5" style="25" customWidth="1"/>
    <col min="8717" max="8963" width="9" style="25"/>
    <col min="8964" max="8964" width="1.125" style="25" customWidth="1"/>
    <col min="8965" max="8966" width="15.625" style="25" customWidth="1"/>
    <col min="8967" max="8967" width="15.25" style="25" customWidth="1"/>
    <col min="8968" max="8968" width="17.5" style="25" customWidth="1"/>
    <col min="8969" max="8969" width="15.125" style="25" customWidth="1"/>
    <col min="8970" max="8970" width="15.25" style="25" customWidth="1"/>
    <col min="8971" max="8971" width="3.75" style="25" customWidth="1"/>
    <col min="8972" max="8972" width="2.5" style="25" customWidth="1"/>
    <col min="8973" max="9219" width="9" style="25"/>
    <col min="9220" max="9220" width="1.125" style="25" customWidth="1"/>
    <col min="9221" max="9222" width="15.625" style="25" customWidth="1"/>
    <col min="9223" max="9223" width="15.25" style="25" customWidth="1"/>
    <col min="9224" max="9224" width="17.5" style="25" customWidth="1"/>
    <col min="9225" max="9225" width="15.125" style="25" customWidth="1"/>
    <col min="9226" max="9226" width="15.25" style="25" customWidth="1"/>
    <col min="9227" max="9227" width="3.75" style="25" customWidth="1"/>
    <col min="9228" max="9228" width="2.5" style="25" customWidth="1"/>
    <col min="9229" max="9475" width="9" style="25"/>
    <col min="9476" max="9476" width="1.125" style="25" customWidth="1"/>
    <col min="9477" max="9478" width="15.625" style="25" customWidth="1"/>
    <col min="9479" max="9479" width="15.25" style="25" customWidth="1"/>
    <col min="9480" max="9480" width="17.5" style="25" customWidth="1"/>
    <col min="9481" max="9481" width="15.125" style="25" customWidth="1"/>
    <col min="9482" max="9482" width="15.25" style="25" customWidth="1"/>
    <col min="9483" max="9483" width="3.75" style="25" customWidth="1"/>
    <col min="9484" max="9484" width="2.5" style="25" customWidth="1"/>
    <col min="9485" max="9731" width="9" style="25"/>
    <col min="9732" max="9732" width="1.125" style="25" customWidth="1"/>
    <col min="9733" max="9734" width="15.625" style="25" customWidth="1"/>
    <col min="9735" max="9735" width="15.25" style="25" customWidth="1"/>
    <col min="9736" max="9736" width="17.5" style="25" customWidth="1"/>
    <col min="9737" max="9737" width="15.125" style="25" customWidth="1"/>
    <col min="9738" max="9738" width="15.25" style="25" customWidth="1"/>
    <col min="9739" max="9739" width="3.75" style="25" customWidth="1"/>
    <col min="9740" max="9740" width="2.5" style="25" customWidth="1"/>
    <col min="9741" max="9987" width="9" style="25"/>
    <col min="9988" max="9988" width="1.125" style="25" customWidth="1"/>
    <col min="9989" max="9990" width="15.625" style="25" customWidth="1"/>
    <col min="9991" max="9991" width="15.25" style="25" customWidth="1"/>
    <col min="9992" max="9992" width="17.5" style="25" customWidth="1"/>
    <col min="9993" max="9993" width="15.125" style="25" customWidth="1"/>
    <col min="9994" max="9994" width="15.25" style="25" customWidth="1"/>
    <col min="9995" max="9995" width="3.75" style="25" customWidth="1"/>
    <col min="9996" max="9996" width="2.5" style="25" customWidth="1"/>
    <col min="9997" max="10243" width="9" style="25"/>
    <col min="10244" max="10244" width="1.125" style="25" customWidth="1"/>
    <col min="10245" max="10246" width="15.625" style="25" customWidth="1"/>
    <col min="10247" max="10247" width="15.25" style="25" customWidth="1"/>
    <col min="10248" max="10248" width="17.5" style="25" customWidth="1"/>
    <col min="10249" max="10249" width="15.125" style="25" customWidth="1"/>
    <col min="10250" max="10250" width="15.25" style="25" customWidth="1"/>
    <col min="10251" max="10251" width="3.75" style="25" customWidth="1"/>
    <col min="10252" max="10252" width="2.5" style="25" customWidth="1"/>
    <col min="10253" max="10499" width="9" style="25"/>
    <col min="10500" max="10500" width="1.125" style="25" customWidth="1"/>
    <col min="10501" max="10502" width="15.625" style="25" customWidth="1"/>
    <col min="10503" max="10503" width="15.25" style="25" customWidth="1"/>
    <col min="10504" max="10504" width="17.5" style="25" customWidth="1"/>
    <col min="10505" max="10505" width="15.125" style="25" customWidth="1"/>
    <col min="10506" max="10506" width="15.25" style="25" customWidth="1"/>
    <col min="10507" max="10507" width="3.75" style="25" customWidth="1"/>
    <col min="10508" max="10508" width="2.5" style="25" customWidth="1"/>
    <col min="10509" max="10755" width="9" style="25"/>
    <col min="10756" max="10756" width="1.125" style="25" customWidth="1"/>
    <col min="10757" max="10758" width="15.625" style="25" customWidth="1"/>
    <col min="10759" max="10759" width="15.25" style="25" customWidth="1"/>
    <col min="10760" max="10760" width="17.5" style="25" customWidth="1"/>
    <col min="10761" max="10761" width="15.125" style="25" customWidth="1"/>
    <col min="10762" max="10762" width="15.25" style="25" customWidth="1"/>
    <col min="10763" max="10763" width="3.75" style="25" customWidth="1"/>
    <col min="10764" max="10764" width="2.5" style="25" customWidth="1"/>
    <col min="10765" max="11011" width="9" style="25"/>
    <col min="11012" max="11012" width="1.125" style="25" customWidth="1"/>
    <col min="11013" max="11014" width="15.625" style="25" customWidth="1"/>
    <col min="11015" max="11015" width="15.25" style="25" customWidth="1"/>
    <col min="11016" max="11016" width="17.5" style="25" customWidth="1"/>
    <col min="11017" max="11017" width="15.125" style="25" customWidth="1"/>
    <col min="11018" max="11018" width="15.25" style="25" customWidth="1"/>
    <col min="11019" max="11019" width="3.75" style="25" customWidth="1"/>
    <col min="11020" max="11020" width="2.5" style="25" customWidth="1"/>
    <col min="11021" max="11267" width="9" style="25"/>
    <col min="11268" max="11268" width="1.125" style="25" customWidth="1"/>
    <col min="11269" max="11270" width="15.625" style="25" customWidth="1"/>
    <col min="11271" max="11271" width="15.25" style="25" customWidth="1"/>
    <col min="11272" max="11272" width="17.5" style="25" customWidth="1"/>
    <col min="11273" max="11273" width="15.125" style="25" customWidth="1"/>
    <col min="11274" max="11274" width="15.25" style="25" customWidth="1"/>
    <col min="11275" max="11275" width="3.75" style="25" customWidth="1"/>
    <col min="11276" max="11276" width="2.5" style="25" customWidth="1"/>
    <col min="11277" max="11523" width="9" style="25"/>
    <col min="11524" max="11524" width="1.125" style="25" customWidth="1"/>
    <col min="11525" max="11526" width="15.625" style="25" customWidth="1"/>
    <col min="11527" max="11527" width="15.25" style="25" customWidth="1"/>
    <col min="11528" max="11528" width="17.5" style="25" customWidth="1"/>
    <col min="11529" max="11529" width="15.125" style="25" customWidth="1"/>
    <col min="11530" max="11530" width="15.25" style="25" customWidth="1"/>
    <col min="11531" max="11531" width="3.75" style="25" customWidth="1"/>
    <col min="11532" max="11532" width="2.5" style="25" customWidth="1"/>
    <col min="11533" max="11779" width="9" style="25"/>
    <col min="11780" max="11780" width="1.125" style="25" customWidth="1"/>
    <col min="11781" max="11782" width="15.625" style="25" customWidth="1"/>
    <col min="11783" max="11783" width="15.25" style="25" customWidth="1"/>
    <col min="11784" max="11784" width="17.5" style="25" customWidth="1"/>
    <col min="11785" max="11785" width="15.125" style="25" customWidth="1"/>
    <col min="11786" max="11786" width="15.25" style="25" customWidth="1"/>
    <col min="11787" max="11787" width="3.75" style="25" customWidth="1"/>
    <col min="11788" max="11788" width="2.5" style="25" customWidth="1"/>
    <col min="11789" max="12035" width="9" style="25"/>
    <col min="12036" max="12036" width="1.125" style="25" customWidth="1"/>
    <col min="12037" max="12038" width="15.625" style="25" customWidth="1"/>
    <col min="12039" max="12039" width="15.25" style="25" customWidth="1"/>
    <col min="12040" max="12040" width="17.5" style="25" customWidth="1"/>
    <col min="12041" max="12041" width="15.125" style="25" customWidth="1"/>
    <col min="12042" max="12042" width="15.25" style="25" customWidth="1"/>
    <col min="12043" max="12043" width="3.75" style="25" customWidth="1"/>
    <col min="12044" max="12044" width="2.5" style="25" customWidth="1"/>
    <col min="12045" max="12291" width="9" style="25"/>
    <col min="12292" max="12292" width="1.125" style="25" customWidth="1"/>
    <col min="12293" max="12294" width="15.625" style="25" customWidth="1"/>
    <col min="12295" max="12295" width="15.25" style="25" customWidth="1"/>
    <col min="12296" max="12296" width="17.5" style="25" customWidth="1"/>
    <col min="12297" max="12297" width="15.125" style="25" customWidth="1"/>
    <col min="12298" max="12298" width="15.25" style="25" customWidth="1"/>
    <col min="12299" max="12299" width="3.75" style="25" customWidth="1"/>
    <col min="12300" max="12300" width="2.5" style="25" customWidth="1"/>
    <col min="12301" max="12547" width="9" style="25"/>
    <col min="12548" max="12548" width="1.125" style="25" customWidth="1"/>
    <col min="12549" max="12550" width="15.625" style="25" customWidth="1"/>
    <col min="12551" max="12551" width="15.25" style="25" customWidth="1"/>
    <col min="12552" max="12552" width="17.5" style="25" customWidth="1"/>
    <col min="12553" max="12553" width="15.125" style="25" customWidth="1"/>
    <col min="12554" max="12554" width="15.25" style="25" customWidth="1"/>
    <col min="12555" max="12555" width="3.75" style="25" customWidth="1"/>
    <col min="12556" max="12556" width="2.5" style="25" customWidth="1"/>
    <col min="12557" max="12803" width="9" style="25"/>
    <col min="12804" max="12804" width="1.125" style="25" customWidth="1"/>
    <col min="12805" max="12806" width="15.625" style="25" customWidth="1"/>
    <col min="12807" max="12807" width="15.25" style="25" customWidth="1"/>
    <col min="12808" max="12808" width="17.5" style="25" customWidth="1"/>
    <col min="12809" max="12809" width="15.125" style="25" customWidth="1"/>
    <col min="12810" max="12810" width="15.25" style="25" customWidth="1"/>
    <col min="12811" max="12811" width="3.75" style="25" customWidth="1"/>
    <col min="12812" max="12812" width="2.5" style="25" customWidth="1"/>
    <col min="12813" max="13059" width="9" style="25"/>
    <col min="13060" max="13060" width="1.125" style="25" customWidth="1"/>
    <col min="13061" max="13062" width="15.625" style="25" customWidth="1"/>
    <col min="13063" max="13063" width="15.25" style="25" customWidth="1"/>
    <col min="13064" max="13064" width="17.5" style="25" customWidth="1"/>
    <col min="13065" max="13065" width="15.125" style="25" customWidth="1"/>
    <col min="13066" max="13066" width="15.25" style="25" customWidth="1"/>
    <col min="13067" max="13067" width="3.75" style="25" customWidth="1"/>
    <col min="13068" max="13068" width="2.5" style="25" customWidth="1"/>
    <col min="13069" max="13315" width="9" style="25"/>
    <col min="13316" max="13316" width="1.125" style="25" customWidth="1"/>
    <col min="13317" max="13318" width="15.625" style="25" customWidth="1"/>
    <col min="13319" max="13319" width="15.25" style="25" customWidth="1"/>
    <col min="13320" max="13320" width="17.5" style="25" customWidth="1"/>
    <col min="13321" max="13321" width="15.125" style="25" customWidth="1"/>
    <col min="13322" max="13322" width="15.25" style="25" customWidth="1"/>
    <col min="13323" max="13323" width="3.75" style="25" customWidth="1"/>
    <col min="13324" max="13324" width="2.5" style="25" customWidth="1"/>
    <col min="13325" max="13571" width="9" style="25"/>
    <col min="13572" max="13572" width="1.125" style="25" customWidth="1"/>
    <col min="13573" max="13574" width="15.625" style="25" customWidth="1"/>
    <col min="13575" max="13575" width="15.25" style="25" customWidth="1"/>
    <col min="13576" max="13576" width="17.5" style="25" customWidth="1"/>
    <col min="13577" max="13577" width="15.125" style="25" customWidth="1"/>
    <col min="13578" max="13578" width="15.25" style="25" customWidth="1"/>
    <col min="13579" max="13579" width="3.75" style="25" customWidth="1"/>
    <col min="13580" max="13580" width="2.5" style="25" customWidth="1"/>
    <col min="13581" max="13827" width="9" style="25"/>
    <col min="13828" max="13828" width="1.125" style="25" customWidth="1"/>
    <col min="13829" max="13830" width="15.625" style="25" customWidth="1"/>
    <col min="13831" max="13831" width="15.25" style="25" customWidth="1"/>
    <col min="13832" max="13832" width="17.5" style="25" customWidth="1"/>
    <col min="13833" max="13833" width="15.125" style="25" customWidth="1"/>
    <col min="13834" max="13834" width="15.25" style="25" customWidth="1"/>
    <col min="13835" max="13835" width="3.75" style="25" customWidth="1"/>
    <col min="13836" max="13836" width="2.5" style="25" customWidth="1"/>
    <col min="13837" max="14083" width="9" style="25"/>
    <col min="14084" max="14084" width="1.125" style="25" customWidth="1"/>
    <col min="14085" max="14086" width="15.625" style="25" customWidth="1"/>
    <col min="14087" max="14087" width="15.25" style="25" customWidth="1"/>
    <col min="14088" max="14088" width="17.5" style="25" customWidth="1"/>
    <col min="14089" max="14089" width="15.125" style="25" customWidth="1"/>
    <col min="14090" max="14090" width="15.25" style="25" customWidth="1"/>
    <col min="14091" max="14091" width="3.75" style="25" customWidth="1"/>
    <col min="14092" max="14092" width="2.5" style="25" customWidth="1"/>
    <col min="14093" max="14339" width="9" style="25"/>
    <col min="14340" max="14340" width="1.125" style="25" customWidth="1"/>
    <col min="14341" max="14342" width="15.625" style="25" customWidth="1"/>
    <col min="14343" max="14343" width="15.25" style="25" customWidth="1"/>
    <col min="14344" max="14344" width="17.5" style="25" customWidth="1"/>
    <col min="14345" max="14345" width="15.125" style="25" customWidth="1"/>
    <col min="14346" max="14346" width="15.25" style="25" customWidth="1"/>
    <col min="14347" max="14347" width="3.75" style="25" customWidth="1"/>
    <col min="14348" max="14348" width="2.5" style="25" customWidth="1"/>
    <col min="14349" max="14595" width="9" style="25"/>
    <col min="14596" max="14596" width="1.125" style="25" customWidth="1"/>
    <col min="14597" max="14598" width="15.625" style="25" customWidth="1"/>
    <col min="14599" max="14599" width="15.25" style="25" customWidth="1"/>
    <col min="14600" max="14600" width="17.5" style="25" customWidth="1"/>
    <col min="14601" max="14601" width="15.125" style="25" customWidth="1"/>
    <col min="14602" max="14602" width="15.25" style="25" customWidth="1"/>
    <col min="14603" max="14603" width="3.75" style="25" customWidth="1"/>
    <col min="14604" max="14604" width="2.5" style="25" customWidth="1"/>
    <col min="14605" max="14851" width="9" style="25"/>
    <col min="14852" max="14852" width="1.125" style="25" customWidth="1"/>
    <col min="14853" max="14854" width="15.625" style="25" customWidth="1"/>
    <col min="14855" max="14855" width="15.25" style="25" customWidth="1"/>
    <col min="14856" max="14856" width="17.5" style="25" customWidth="1"/>
    <col min="14857" max="14857" width="15.125" style="25" customWidth="1"/>
    <col min="14858" max="14858" width="15.25" style="25" customWidth="1"/>
    <col min="14859" max="14859" width="3.75" style="25" customWidth="1"/>
    <col min="14860" max="14860" width="2.5" style="25" customWidth="1"/>
    <col min="14861" max="15107" width="9" style="25"/>
    <col min="15108" max="15108" width="1.125" style="25" customWidth="1"/>
    <col min="15109" max="15110" width="15.625" style="25" customWidth="1"/>
    <col min="15111" max="15111" width="15.25" style="25" customWidth="1"/>
    <col min="15112" max="15112" width="17.5" style="25" customWidth="1"/>
    <col min="15113" max="15113" width="15.125" style="25" customWidth="1"/>
    <col min="15114" max="15114" width="15.25" style="25" customWidth="1"/>
    <col min="15115" max="15115" width="3.75" style="25" customWidth="1"/>
    <col min="15116" max="15116" width="2.5" style="25" customWidth="1"/>
    <col min="15117" max="15363" width="9" style="25"/>
    <col min="15364" max="15364" width="1.125" style="25" customWidth="1"/>
    <col min="15365" max="15366" width="15.625" style="25" customWidth="1"/>
    <col min="15367" max="15367" width="15.25" style="25" customWidth="1"/>
    <col min="15368" max="15368" width="17.5" style="25" customWidth="1"/>
    <col min="15369" max="15369" width="15.125" style="25" customWidth="1"/>
    <col min="15370" max="15370" width="15.25" style="25" customWidth="1"/>
    <col min="15371" max="15371" width="3.75" style="25" customWidth="1"/>
    <col min="15372" max="15372" width="2.5" style="25" customWidth="1"/>
    <col min="15373" max="15619" width="9" style="25"/>
    <col min="15620" max="15620" width="1.125" style="25" customWidth="1"/>
    <col min="15621" max="15622" width="15.625" style="25" customWidth="1"/>
    <col min="15623" max="15623" width="15.25" style="25" customWidth="1"/>
    <col min="15624" max="15624" width="17.5" style="25" customWidth="1"/>
    <col min="15625" max="15625" width="15.125" style="25" customWidth="1"/>
    <col min="15626" max="15626" width="15.25" style="25" customWidth="1"/>
    <col min="15627" max="15627" width="3.75" style="25" customWidth="1"/>
    <col min="15628" max="15628" width="2.5" style="25" customWidth="1"/>
    <col min="15629" max="15875" width="9" style="25"/>
    <col min="15876" max="15876" width="1.125" style="25" customWidth="1"/>
    <col min="15877" max="15878" width="15.625" style="25" customWidth="1"/>
    <col min="15879" max="15879" width="15.25" style="25" customWidth="1"/>
    <col min="15880" max="15880" width="17.5" style="25" customWidth="1"/>
    <col min="15881" max="15881" width="15.125" style="25" customWidth="1"/>
    <col min="15882" max="15882" width="15.25" style="25" customWidth="1"/>
    <col min="15883" max="15883" width="3.75" style="25" customWidth="1"/>
    <col min="15884" max="15884" width="2.5" style="25" customWidth="1"/>
    <col min="15885" max="16131" width="9" style="25"/>
    <col min="16132" max="16132" width="1.125" style="25" customWidth="1"/>
    <col min="16133" max="16134" width="15.625" style="25" customWidth="1"/>
    <col min="16135" max="16135" width="15.25" style="25" customWidth="1"/>
    <col min="16136" max="16136" width="17.5" style="25" customWidth="1"/>
    <col min="16137" max="16137" width="15.125" style="25" customWidth="1"/>
    <col min="16138" max="16138" width="15.25" style="25" customWidth="1"/>
    <col min="16139" max="16139" width="3.75" style="25" customWidth="1"/>
    <col min="16140" max="16140" width="2.5" style="25" customWidth="1"/>
    <col min="16141" max="16384" width="9" style="25"/>
  </cols>
  <sheetData>
    <row r="1" spans="1:11" ht="20.100000000000001" customHeight="1">
      <c r="A1" s="11"/>
      <c r="B1" s="13"/>
      <c r="C1" s="13"/>
      <c r="D1" s="13"/>
      <c r="E1" s="13"/>
      <c r="F1" s="13"/>
      <c r="G1" s="13"/>
      <c r="H1" s="13"/>
      <c r="I1" s="13"/>
      <c r="J1" s="13"/>
    </row>
    <row r="2" spans="1:11" ht="20.100000000000001" customHeight="1">
      <c r="A2" s="11"/>
      <c r="B2" s="24" t="s">
        <v>50</v>
      </c>
      <c r="C2" s="12"/>
      <c r="D2" s="12"/>
      <c r="E2" s="12"/>
      <c r="F2" s="12"/>
      <c r="G2" s="12"/>
      <c r="H2" s="12"/>
      <c r="I2" s="12"/>
      <c r="J2" s="14" t="s">
        <v>3</v>
      </c>
    </row>
    <row r="3" spans="1:11" ht="20.100000000000001" customHeight="1">
      <c r="A3" s="608" t="s">
        <v>51</v>
      </c>
      <c r="B3" s="608"/>
      <c r="C3" s="608"/>
      <c r="D3" s="608"/>
      <c r="E3" s="608"/>
      <c r="F3" s="608"/>
      <c r="G3" s="608"/>
      <c r="H3" s="608"/>
      <c r="I3" s="608"/>
      <c r="J3" s="608"/>
    </row>
    <row r="4" spans="1:11" ht="20.100000000000001" customHeight="1">
      <c r="A4" s="15"/>
      <c r="B4" s="15"/>
      <c r="C4" s="15"/>
      <c r="D4" s="15"/>
      <c r="E4" s="15"/>
      <c r="F4" s="15"/>
      <c r="G4" s="15"/>
      <c r="H4" s="15"/>
      <c r="I4" s="15"/>
      <c r="J4" s="15"/>
    </row>
    <row r="5" spans="1:11" ht="43.5" customHeight="1">
      <c r="A5" s="15"/>
      <c r="B5" s="16" t="s">
        <v>25</v>
      </c>
      <c r="C5" s="609"/>
      <c r="D5" s="610"/>
      <c r="E5" s="610"/>
      <c r="F5" s="610"/>
      <c r="G5" s="610"/>
      <c r="H5" s="610"/>
      <c r="I5" s="610"/>
      <c r="J5" s="611"/>
    </row>
    <row r="6" spans="1:11" ht="43.5" customHeight="1">
      <c r="A6" s="12"/>
      <c r="B6" s="17" t="s">
        <v>35</v>
      </c>
      <c r="C6" s="612" t="s">
        <v>26</v>
      </c>
      <c r="D6" s="612"/>
      <c r="E6" s="612"/>
      <c r="F6" s="612"/>
      <c r="G6" s="612"/>
      <c r="H6" s="612"/>
      <c r="I6" s="612"/>
      <c r="J6" s="612"/>
      <c r="K6" s="27"/>
    </row>
    <row r="7" spans="1:11" ht="19.5" customHeight="1">
      <c r="A7" s="12"/>
      <c r="B7" s="636" t="s">
        <v>52</v>
      </c>
      <c r="C7" s="615" t="s">
        <v>27</v>
      </c>
      <c r="D7" s="612"/>
      <c r="E7" s="612"/>
      <c r="F7" s="612"/>
      <c r="G7" s="612"/>
      <c r="H7" s="612"/>
      <c r="I7" s="612"/>
      <c r="J7" s="612"/>
      <c r="K7" s="27"/>
    </row>
    <row r="8" spans="1:11" ht="40.5" customHeight="1">
      <c r="A8" s="12"/>
      <c r="B8" s="637"/>
      <c r="C8" s="670" t="s">
        <v>6</v>
      </c>
      <c r="D8" s="670"/>
      <c r="E8" s="620" t="s">
        <v>7</v>
      </c>
      <c r="F8" s="620"/>
      <c r="G8" s="620"/>
      <c r="H8" s="621" t="s">
        <v>28</v>
      </c>
      <c r="I8" s="621"/>
      <c r="J8" s="20" t="s">
        <v>29</v>
      </c>
    </row>
    <row r="9" spans="1:11" ht="19.5" customHeight="1">
      <c r="A9" s="12"/>
      <c r="B9" s="637"/>
      <c r="C9" s="670"/>
      <c r="D9" s="670"/>
      <c r="E9" s="620"/>
      <c r="F9" s="620"/>
      <c r="G9" s="620"/>
      <c r="H9" s="22"/>
      <c r="I9" s="23" t="s">
        <v>17</v>
      </c>
      <c r="J9" s="22"/>
    </row>
    <row r="10" spans="1:11" ht="19.5" customHeight="1">
      <c r="A10" s="12"/>
      <c r="B10" s="637"/>
      <c r="C10" s="670"/>
      <c r="D10" s="670"/>
      <c r="E10" s="620"/>
      <c r="F10" s="620"/>
      <c r="G10" s="620"/>
      <c r="H10" s="22"/>
      <c r="I10" s="23" t="s">
        <v>17</v>
      </c>
      <c r="J10" s="22"/>
    </row>
    <row r="11" spans="1:11" ht="19.5" customHeight="1">
      <c r="A11" s="12"/>
      <c r="B11" s="637"/>
      <c r="C11" s="670"/>
      <c r="D11" s="670"/>
      <c r="E11" s="620"/>
      <c r="F11" s="620"/>
      <c r="G11" s="620"/>
      <c r="H11" s="22"/>
      <c r="I11" s="23" t="s">
        <v>17</v>
      </c>
      <c r="J11" s="22"/>
    </row>
    <row r="12" spans="1:11" ht="19.5" customHeight="1">
      <c r="A12" s="12"/>
      <c r="B12" s="637"/>
      <c r="C12" s="617" t="s">
        <v>9</v>
      </c>
      <c r="D12" s="618"/>
      <c r="E12" s="618"/>
      <c r="F12" s="618"/>
      <c r="G12" s="618"/>
      <c r="H12" s="618"/>
      <c r="I12" s="618"/>
      <c r="J12" s="619"/>
    </row>
    <row r="13" spans="1:11" ht="40.5" customHeight="1">
      <c r="A13" s="12"/>
      <c r="B13" s="637"/>
      <c r="C13" s="670" t="s">
        <v>6</v>
      </c>
      <c r="D13" s="670"/>
      <c r="E13" s="620" t="s">
        <v>7</v>
      </c>
      <c r="F13" s="620"/>
      <c r="G13" s="620"/>
      <c r="H13" s="621" t="s">
        <v>28</v>
      </c>
      <c r="I13" s="621"/>
      <c r="J13" s="20" t="s">
        <v>29</v>
      </c>
    </row>
    <row r="14" spans="1:11" ht="19.5" customHeight="1">
      <c r="A14" s="12"/>
      <c r="B14" s="637"/>
      <c r="C14" s="670"/>
      <c r="D14" s="670"/>
      <c r="E14" s="620"/>
      <c r="F14" s="620"/>
      <c r="G14" s="620"/>
      <c r="H14" s="22"/>
      <c r="I14" s="23" t="s">
        <v>17</v>
      </c>
      <c r="J14" s="22"/>
      <c r="K14" s="27"/>
    </row>
    <row r="15" spans="1:11" ht="19.5" customHeight="1">
      <c r="A15" s="12"/>
      <c r="B15" s="637"/>
      <c r="C15" s="670"/>
      <c r="D15" s="670"/>
      <c r="E15" s="620"/>
      <c r="F15" s="620"/>
      <c r="G15" s="620"/>
      <c r="H15" s="22"/>
      <c r="I15" s="23" t="s">
        <v>17</v>
      </c>
      <c r="J15" s="22"/>
    </row>
    <row r="16" spans="1:11" ht="19.5" customHeight="1">
      <c r="A16" s="12"/>
      <c r="B16" s="638"/>
      <c r="C16" s="670"/>
      <c r="D16" s="670"/>
      <c r="E16" s="620"/>
      <c r="F16" s="620"/>
      <c r="G16" s="620"/>
      <c r="H16" s="22"/>
      <c r="I16" s="23" t="s">
        <v>17</v>
      </c>
      <c r="J16" s="22"/>
    </row>
    <row r="17" spans="1:12" ht="19.5" customHeight="1">
      <c r="A17" s="12"/>
      <c r="B17" s="671" t="s">
        <v>53</v>
      </c>
      <c r="C17" s="627" t="s">
        <v>40</v>
      </c>
      <c r="D17" s="628"/>
      <c r="E17" s="628"/>
      <c r="F17" s="628"/>
      <c r="G17" s="629"/>
      <c r="H17" s="609" t="s">
        <v>32</v>
      </c>
      <c r="I17" s="610"/>
      <c r="J17" s="611"/>
    </row>
    <row r="18" spans="1:12" ht="27" customHeight="1">
      <c r="A18" s="12"/>
      <c r="B18" s="672"/>
      <c r="C18" s="630"/>
      <c r="D18" s="631"/>
      <c r="E18" s="631"/>
      <c r="F18" s="631"/>
      <c r="G18" s="632"/>
      <c r="H18" s="633"/>
      <c r="I18" s="634"/>
      <c r="J18" s="635"/>
    </row>
    <row r="19" spans="1:12" ht="6" customHeight="1">
      <c r="A19" s="12"/>
      <c r="B19" s="12"/>
      <c r="C19" s="12"/>
      <c r="D19" s="12"/>
      <c r="E19" s="12"/>
      <c r="F19" s="12"/>
      <c r="G19" s="12"/>
      <c r="H19" s="12"/>
      <c r="I19" s="12"/>
      <c r="J19" s="12"/>
    </row>
    <row r="20" spans="1:12" ht="19.5" customHeight="1">
      <c r="A20" s="12"/>
      <c r="B20" s="12" t="s">
        <v>13</v>
      </c>
      <c r="C20" s="12"/>
      <c r="D20" s="12"/>
      <c r="E20" s="12"/>
      <c r="F20" s="12"/>
      <c r="G20" s="12"/>
      <c r="H20" s="12"/>
      <c r="I20" s="12"/>
      <c r="J20" s="12"/>
      <c r="K20" s="3"/>
      <c r="L20" s="3"/>
    </row>
    <row r="21" spans="1:12" ht="53.25" customHeight="1">
      <c r="A21" s="12"/>
      <c r="B21" s="622" t="s">
        <v>54</v>
      </c>
      <c r="C21" s="622"/>
      <c r="D21" s="622"/>
      <c r="E21" s="622"/>
      <c r="F21" s="622"/>
      <c r="G21" s="622"/>
      <c r="H21" s="622"/>
      <c r="I21" s="622"/>
      <c r="J21" s="622"/>
      <c r="K21" s="3"/>
      <c r="L21" s="3"/>
    </row>
    <row r="22" spans="1:12" ht="33.75" customHeight="1">
      <c r="A22" s="12"/>
      <c r="B22" s="622" t="s">
        <v>42</v>
      </c>
      <c r="C22" s="622"/>
      <c r="D22" s="622"/>
      <c r="E22" s="622"/>
      <c r="F22" s="622"/>
      <c r="G22" s="622"/>
      <c r="H22" s="622"/>
      <c r="I22" s="622"/>
      <c r="J22" s="622"/>
      <c r="K22" s="3"/>
      <c r="L22" s="3"/>
    </row>
    <row r="23" spans="1:12" ht="32.25" customHeight="1">
      <c r="A23" s="12"/>
      <c r="B23" s="623" t="s">
        <v>43</v>
      </c>
      <c r="C23" s="623"/>
      <c r="D23" s="623"/>
      <c r="E23" s="623"/>
      <c r="F23" s="623"/>
      <c r="G23" s="623"/>
      <c r="H23" s="623"/>
      <c r="I23" s="623"/>
      <c r="J23" s="623"/>
      <c r="K23" s="3"/>
      <c r="L23" s="3"/>
    </row>
    <row r="24" spans="1:12" ht="7.5" customHeight="1">
      <c r="A24" s="13"/>
      <c r="B24" s="622"/>
      <c r="C24" s="622"/>
      <c r="D24" s="622"/>
      <c r="E24" s="622"/>
      <c r="F24" s="622"/>
      <c r="G24" s="622"/>
      <c r="H24" s="622"/>
      <c r="I24" s="622"/>
      <c r="J24" s="622"/>
    </row>
    <row r="25" spans="1:12">
      <c r="B25" s="3"/>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5"/>
  <pageMargins left="0.70866141732283472" right="0.70866141732283472" top="0.74803149606299213" bottom="0.74803149606299213" header="0.31496062992125984" footer="0.31496062992125984"/>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O36"/>
  <sheetViews>
    <sheetView view="pageBreakPreview" topLeftCell="A25" zoomScaleSheetLayoutView="100" workbookViewId="0">
      <selection activeCell="B4" sqref="B4:AL4"/>
    </sheetView>
  </sheetViews>
  <sheetFormatPr defaultColWidth="8.625" defaultRowHeight="21" customHeight="1"/>
  <cols>
    <col min="1" max="18" width="2.625" style="1" customWidth="1"/>
    <col min="19" max="34" width="2.875" style="1" customWidth="1"/>
    <col min="35" max="39" width="2.625" style="1" customWidth="1"/>
    <col min="40" max="40" width="2.5" style="1" customWidth="1"/>
    <col min="41" max="41" width="9" style="1" customWidth="1"/>
    <col min="42" max="42" width="2.5" style="1" customWidth="1"/>
    <col min="43" max="16384" width="8.625" style="1"/>
  </cols>
  <sheetData>
    <row r="1" spans="1:41" ht="20.100000000000001" customHeight="1"/>
    <row r="2" spans="1:41" ht="20.100000000000001" customHeight="1">
      <c r="AD2" s="673" t="s">
        <v>56</v>
      </c>
      <c r="AE2" s="673"/>
      <c r="AF2" s="673"/>
      <c r="AG2" s="673"/>
      <c r="AH2" s="673"/>
      <c r="AI2" s="673"/>
      <c r="AJ2" s="673"/>
      <c r="AK2" s="673"/>
      <c r="AL2" s="673"/>
    </row>
    <row r="3" spans="1:41" ht="20.100000000000001" customHeight="1"/>
    <row r="4" spans="1:41" ht="20.100000000000001" customHeight="1">
      <c r="B4" s="674" t="s">
        <v>57</v>
      </c>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row>
    <row r="5" spans="1:41" s="5" customFormat="1" ht="20.100000000000001" customHeight="1">
      <c r="A5" s="28"/>
      <c r="B5" s="29"/>
      <c r="C5" s="29"/>
      <c r="D5" s="29"/>
      <c r="E5" s="29"/>
      <c r="F5" s="29"/>
      <c r="G5" s="29"/>
      <c r="H5" s="29"/>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row>
    <row r="6" spans="1:41" s="5" customFormat="1" ht="29.25" customHeight="1">
      <c r="A6" s="28"/>
      <c r="B6" s="675" t="s">
        <v>58</v>
      </c>
      <c r="C6" s="675"/>
      <c r="D6" s="675"/>
      <c r="E6" s="675"/>
      <c r="F6" s="675"/>
      <c r="G6" s="675"/>
      <c r="H6" s="675"/>
      <c r="I6" s="675"/>
      <c r="J6" s="675"/>
      <c r="K6" s="675"/>
      <c r="L6" s="676"/>
      <c r="M6" s="676"/>
      <c r="N6" s="676"/>
      <c r="O6" s="676"/>
      <c r="P6" s="676"/>
      <c r="Q6" s="676"/>
      <c r="R6" s="676"/>
      <c r="S6" s="676"/>
      <c r="T6" s="676"/>
      <c r="U6" s="676"/>
      <c r="V6" s="676"/>
      <c r="W6" s="676"/>
      <c r="X6" s="676"/>
      <c r="Y6" s="676"/>
      <c r="Z6" s="676"/>
      <c r="AA6" s="676"/>
      <c r="AB6" s="676"/>
      <c r="AC6" s="676"/>
      <c r="AD6" s="676"/>
      <c r="AE6" s="676"/>
      <c r="AF6" s="676"/>
      <c r="AG6" s="676"/>
      <c r="AH6" s="676"/>
      <c r="AI6" s="676"/>
      <c r="AJ6" s="676"/>
      <c r="AK6" s="676"/>
      <c r="AL6" s="676"/>
    </row>
    <row r="7" spans="1:41" s="5" customFormat="1" ht="31.5" customHeight="1">
      <c r="A7" s="28"/>
      <c r="B7" s="675" t="s">
        <v>59</v>
      </c>
      <c r="C7" s="675"/>
      <c r="D7" s="675"/>
      <c r="E7" s="675"/>
      <c r="F7" s="675"/>
      <c r="G7" s="675"/>
      <c r="H7" s="675"/>
      <c r="I7" s="675"/>
      <c r="J7" s="675"/>
      <c r="K7" s="675"/>
      <c r="L7" s="677"/>
      <c r="M7" s="677"/>
      <c r="N7" s="677"/>
      <c r="O7" s="677"/>
      <c r="P7" s="677"/>
      <c r="Q7" s="677"/>
      <c r="R7" s="677"/>
      <c r="S7" s="677"/>
      <c r="T7" s="677"/>
      <c r="U7" s="677"/>
      <c r="V7" s="677"/>
      <c r="W7" s="677"/>
      <c r="X7" s="677"/>
      <c r="Y7" s="677"/>
      <c r="Z7" s="677"/>
      <c r="AA7" s="678" t="s">
        <v>60</v>
      </c>
      <c r="AB7" s="678"/>
      <c r="AC7" s="678"/>
      <c r="AD7" s="678"/>
      <c r="AE7" s="678"/>
      <c r="AF7" s="678"/>
      <c r="AG7" s="678"/>
      <c r="AH7" s="678"/>
      <c r="AI7" s="679" t="s">
        <v>61</v>
      </c>
      <c r="AJ7" s="679"/>
      <c r="AK7" s="679"/>
      <c r="AL7" s="679"/>
    </row>
    <row r="8" spans="1:41" s="5" customFormat="1" ht="29.25" customHeight="1">
      <c r="B8" s="680" t="s">
        <v>62</v>
      </c>
      <c r="C8" s="680"/>
      <c r="D8" s="680"/>
      <c r="E8" s="680"/>
      <c r="F8" s="680"/>
      <c r="G8" s="680"/>
      <c r="H8" s="680"/>
      <c r="I8" s="680"/>
      <c r="J8" s="680"/>
      <c r="K8" s="680"/>
      <c r="L8" s="676" t="s">
        <v>63</v>
      </c>
      <c r="M8" s="676"/>
      <c r="N8" s="676"/>
      <c r="O8" s="676"/>
      <c r="P8" s="676"/>
      <c r="Q8" s="676"/>
      <c r="R8" s="676"/>
      <c r="S8" s="676"/>
      <c r="T8" s="676"/>
      <c r="U8" s="676"/>
      <c r="V8" s="676"/>
      <c r="W8" s="676"/>
      <c r="X8" s="676"/>
      <c r="Y8" s="676"/>
      <c r="Z8" s="676"/>
      <c r="AA8" s="676"/>
      <c r="AB8" s="676"/>
      <c r="AC8" s="676"/>
      <c r="AD8" s="676"/>
      <c r="AE8" s="676"/>
      <c r="AF8" s="676"/>
      <c r="AG8" s="676"/>
      <c r="AH8" s="676"/>
      <c r="AI8" s="676"/>
      <c r="AJ8" s="676"/>
      <c r="AK8" s="676"/>
      <c r="AL8" s="676"/>
    </row>
    <row r="9" spans="1:41" ht="12.75" customHeight="1" thickBot="1">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row>
    <row r="10" spans="1:41" ht="21" customHeight="1">
      <c r="B10" s="681" t="s">
        <v>64</v>
      </c>
      <c r="C10" s="682"/>
      <c r="D10" s="682"/>
      <c r="E10" s="682"/>
      <c r="F10" s="682"/>
      <c r="G10" s="682"/>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3"/>
    </row>
    <row r="11" spans="1:41" ht="27.75" customHeight="1">
      <c r="B11" s="684" t="s">
        <v>65</v>
      </c>
      <c r="C11" s="685"/>
      <c r="D11" s="685"/>
      <c r="E11" s="685"/>
      <c r="F11" s="685"/>
      <c r="G11" s="685"/>
      <c r="H11" s="685"/>
      <c r="I11" s="685"/>
      <c r="J11" s="685"/>
      <c r="K11" s="685"/>
      <c r="L11" s="685"/>
      <c r="M11" s="685"/>
      <c r="N11" s="685"/>
      <c r="O11" s="685"/>
      <c r="P11" s="685"/>
      <c r="Q11" s="685"/>
      <c r="R11" s="685"/>
      <c r="S11" s="686"/>
      <c r="T11" s="686"/>
      <c r="U11" s="686"/>
      <c r="V11" s="686"/>
      <c r="W11" s="686"/>
      <c r="X11" s="686"/>
      <c r="Y11" s="686"/>
      <c r="Z11" s="686"/>
      <c r="AA11" s="686"/>
      <c r="AB11" s="686"/>
      <c r="AC11" s="686"/>
      <c r="AD11" s="686"/>
      <c r="AE11" s="32" t="s">
        <v>24</v>
      </c>
      <c r="AF11" s="33"/>
      <c r="AG11" s="687"/>
      <c r="AH11" s="687"/>
      <c r="AI11" s="687"/>
      <c r="AJ11" s="687"/>
      <c r="AK11" s="687"/>
      <c r="AL11" s="688"/>
      <c r="AO11" s="34"/>
    </row>
    <row r="12" spans="1:41" ht="27.75" customHeight="1" thickBot="1">
      <c r="B12" s="35"/>
      <c r="C12" s="694" t="s">
        <v>66</v>
      </c>
      <c r="D12" s="694"/>
      <c r="E12" s="694"/>
      <c r="F12" s="694"/>
      <c r="G12" s="694"/>
      <c r="H12" s="694"/>
      <c r="I12" s="694"/>
      <c r="J12" s="694"/>
      <c r="K12" s="694"/>
      <c r="L12" s="694"/>
      <c r="M12" s="694"/>
      <c r="N12" s="694"/>
      <c r="O12" s="694"/>
      <c r="P12" s="694"/>
      <c r="Q12" s="694"/>
      <c r="R12" s="694"/>
      <c r="S12" s="691">
        <f>ROUNDUP(S11*30%,1)</f>
        <v>0</v>
      </c>
      <c r="T12" s="691"/>
      <c r="U12" s="691"/>
      <c r="V12" s="691"/>
      <c r="W12" s="691"/>
      <c r="X12" s="691"/>
      <c r="Y12" s="691"/>
      <c r="Z12" s="691"/>
      <c r="AA12" s="691"/>
      <c r="AB12" s="691"/>
      <c r="AC12" s="691"/>
      <c r="AD12" s="691"/>
      <c r="AE12" s="36" t="s">
        <v>24</v>
      </c>
      <c r="AF12" s="36"/>
      <c r="AG12" s="692"/>
      <c r="AH12" s="692"/>
      <c r="AI12" s="692"/>
      <c r="AJ12" s="692"/>
      <c r="AK12" s="692"/>
      <c r="AL12" s="693"/>
    </row>
    <row r="13" spans="1:41" ht="27.75" customHeight="1" thickTop="1">
      <c r="B13" s="695" t="s">
        <v>67</v>
      </c>
      <c r="C13" s="696"/>
      <c r="D13" s="696"/>
      <c r="E13" s="696"/>
      <c r="F13" s="696"/>
      <c r="G13" s="696"/>
      <c r="H13" s="696"/>
      <c r="I13" s="696"/>
      <c r="J13" s="696"/>
      <c r="K13" s="696"/>
      <c r="L13" s="696"/>
      <c r="M13" s="696"/>
      <c r="N13" s="696"/>
      <c r="O13" s="696"/>
      <c r="P13" s="696"/>
      <c r="Q13" s="696"/>
      <c r="R13" s="696"/>
      <c r="S13" s="697" t="e">
        <f>ROUNDUP(AG14/AG15,1)</f>
        <v>#DIV/0!</v>
      </c>
      <c r="T13" s="697"/>
      <c r="U13" s="697"/>
      <c r="V13" s="697"/>
      <c r="W13" s="697"/>
      <c r="X13" s="697"/>
      <c r="Y13" s="697"/>
      <c r="Z13" s="697"/>
      <c r="AA13" s="697"/>
      <c r="AB13" s="697"/>
      <c r="AC13" s="697"/>
      <c r="AD13" s="697"/>
      <c r="AE13" s="37" t="s">
        <v>24</v>
      </c>
      <c r="AF13" s="37"/>
      <c r="AG13" s="698" t="s">
        <v>68</v>
      </c>
      <c r="AH13" s="698"/>
      <c r="AI13" s="698"/>
      <c r="AJ13" s="698"/>
      <c r="AK13" s="698"/>
      <c r="AL13" s="699"/>
    </row>
    <row r="14" spans="1:41" ht="27.75" customHeight="1">
      <c r="B14" s="700" t="s">
        <v>69</v>
      </c>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701"/>
      <c r="AC14" s="701"/>
      <c r="AD14" s="701"/>
      <c r="AE14" s="701"/>
      <c r="AF14" s="702"/>
      <c r="AG14" s="703"/>
      <c r="AH14" s="703"/>
      <c r="AI14" s="703"/>
      <c r="AJ14" s="703"/>
      <c r="AK14" s="703"/>
      <c r="AL14" s="704"/>
    </row>
    <row r="15" spans="1:41" ht="27.75" customHeight="1" thickBot="1">
      <c r="B15" s="705" t="s">
        <v>70</v>
      </c>
      <c r="C15" s="706"/>
      <c r="D15" s="706"/>
      <c r="E15" s="706"/>
      <c r="F15" s="706"/>
      <c r="G15" s="706"/>
      <c r="H15" s="706"/>
      <c r="I15" s="706"/>
      <c r="J15" s="706"/>
      <c r="K15" s="706"/>
      <c r="L15" s="706"/>
      <c r="M15" s="706"/>
      <c r="N15" s="706"/>
      <c r="O15" s="706"/>
      <c r="P15" s="706"/>
      <c r="Q15" s="706"/>
      <c r="R15" s="706"/>
      <c r="S15" s="706"/>
      <c r="T15" s="706"/>
      <c r="U15" s="706"/>
      <c r="V15" s="706"/>
      <c r="W15" s="706"/>
      <c r="X15" s="706"/>
      <c r="Y15" s="706"/>
      <c r="Z15" s="706"/>
      <c r="AA15" s="706"/>
      <c r="AB15" s="706"/>
      <c r="AC15" s="706"/>
      <c r="AD15" s="706"/>
      <c r="AE15" s="706"/>
      <c r="AF15" s="707"/>
      <c r="AG15" s="708"/>
      <c r="AH15" s="708"/>
      <c r="AI15" s="708"/>
      <c r="AJ15" s="708"/>
      <c r="AK15" s="708"/>
      <c r="AL15" s="709"/>
    </row>
    <row r="16" spans="1:41" ht="12.75" customHeight="1" thickBot="1">
      <c r="B16" s="38"/>
      <c r="C16" s="39"/>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row>
    <row r="17" spans="2:38" ht="21" customHeight="1">
      <c r="B17" s="681" t="s">
        <v>71</v>
      </c>
      <c r="C17" s="682"/>
      <c r="D17" s="682"/>
      <c r="E17" s="682"/>
      <c r="F17" s="682"/>
      <c r="G17" s="682"/>
      <c r="H17" s="682"/>
      <c r="I17" s="682"/>
      <c r="J17" s="682"/>
      <c r="K17" s="682"/>
      <c r="L17" s="682"/>
      <c r="M17" s="682"/>
      <c r="N17" s="682"/>
      <c r="O17" s="682"/>
      <c r="P17" s="682"/>
      <c r="Q17" s="682"/>
      <c r="R17" s="682"/>
      <c r="S17" s="682"/>
      <c r="T17" s="682"/>
      <c r="U17" s="682"/>
      <c r="V17" s="682"/>
      <c r="W17" s="682"/>
      <c r="X17" s="682"/>
      <c r="Y17" s="682"/>
      <c r="Z17" s="682"/>
      <c r="AA17" s="682"/>
      <c r="AB17" s="682"/>
      <c r="AC17" s="682"/>
      <c r="AD17" s="682"/>
      <c r="AE17" s="682"/>
      <c r="AF17" s="682"/>
      <c r="AG17" s="682"/>
      <c r="AH17" s="682"/>
      <c r="AI17" s="682"/>
      <c r="AJ17" s="682"/>
      <c r="AK17" s="682"/>
      <c r="AL17" s="683"/>
    </row>
    <row r="18" spans="2:38" ht="27.75" customHeight="1" thickBot="1">
      <c r="B18" s="689" t="s">
        <v>72</v>
      </c>
      <c r="C18" s="690"/>
      <c r="D18" s="690"/>
      <c r="E18" s="690"/>
      <c r="F18" s="690"/>
      <c r="G18" s="690"/>
      <c r="H18" s="690"/>
      <c r="I18" s="690"/>
      <c r="J18" s="690"/>
      <c r="K18" s="690"/>
      <c r="L18" s="690"/>
      <c r="M18" s="690"/>
      <c r="N18" s="690"/>
      <c r="O18" s="690"/>
      <c r="P18" s="690"/>
      <c r="Q18" s="690"/>
      <c r="R18" s="690"/>
      <c r="S18" s="691">
        <f>ROUNDUP(S11/50,1)</f>
        <v>0</v>
      </c>
      <c r="T18" s="691"/>
      <c r="U18" s="691"/>
      <c r="V18" s="691"/>
      <c r="W18" s="691"/>
      <c r="X18" s="691"/>
      <c r="Y18" s="691"/>
      <c r="Z18" s="691"/>
      <c r="AA18" s="691"/>
      <c r="AB18" s="691"/>
      <c r="AC18" s="691"/>
      <c r="AD18" s="691"/>
      <c r="AE18" s="40" t="s">
        <v>24</v>
      </c>
      <c r="AF18" s="41"/>
      <c r="AG18" s="692"/>
      <c r="AH18" s="692"/>
      <c r="AI18" s="692"/>
      <c r="AJ18" s="692"/>
      <c r="AK18" s="692"/>
      <c r="AL18" s="693"/>
    </row>
    <row r="19" spans="2:38" ht="27.75" customHeight="1" thickTop="1" thickBot="1">
      <c r="B19" s="710" t="s">
        <v>73</v>
      </c>
      <c r="C19" s="711"/>
      <c r="D19" s="711"/>
      <c r="E19" s="711"/>
      <c r="F19" s="711"/>
      <c r="G19" s="711"/>
      <c r="H19" s="711"/>
      <c r="I19" s="711"/>
      <c r="J19" s="711"/>
      <c r="K19" s="711"/>
      <c r="L19" s="711"/>
      <c r="M19" s="711"/>
      <c r="N19" s="711"/>
      <c r="O19" s="711"/>
      <c r="P19" s="711"/>
      <c r="Q19" s="711"/>
      <c r="R19" s="711"/>
      <c r="S19" s="712"/>
      <c r="T19" s="712"/>
      <c r="U19" s="712"/>
      <c r="V19" s="712"/>
      <c r="W19" s="712"/>
      <c r="X19" s="712"/>
      <c r="Y19" s="712"/>
      <c r="Z19" s="712"/>
      <c r="AA19" s="712"/>
      <c r="AB19" s="712"/>
      <c r="AC19" s="712"/>
      <c r="AD19" s="712"/>
      <c r="AE19" s="42" t="s">
        <v>24</v>
      </c>
      <c r="AF19" s="43"/>
      <c r="AG19" s="713" t="s">
        <v>74</v>
      </c>
      <c r="AH19" s="713"/>
      <c r="AI19" s="713"/>
      <c r="AJ19" s="713"/>
      <c r="AK19" s="713"/>
      <c r="AL19" s="714"/>
    </row>
    <row r="20" spans="2:38" ht="12.75" customHeight="1" thickBot="1">
      <c r="B20" s="39"/>
      <c r="C20" s="39"/>
      <c r="D20" s="39"/>
      <c r="E20" s="39"/>
      <c r="F20" s="39"/>
      <c r="G20" s="39"/>
      <c r="H20" s="39"/>
      <c r="I20" s="39"/>
      <c r="J20" s="39"/>
      <c r="K20" s="39"/>
      <c r="L20" s="39"/>
      <c r="M20" s="39"/>
      <c r="N20" s="39"/>
      <c r="O20" s="39"/>
      <c r="P20" s="39"/>
      <c r="Q20" s="39"/>
      <c r="R20" s="39"/>
      <c r="S20" s="44"/>
      <c r="T20" s="44"/>
      <c r="U20" s="44"/>
      <c r="V20" s="44"/>
      <c r="W20" s="44"/>
      <c r="X20" s="44"/>
      <c r="Y20" s="44"/>
      <c r="Z20" s="44"/>
      <c r="AA20" s="44"/>
      <c r="AB20" s="44"/>
      <c r="AC20" s="44"/>
      <c r="AD20" s="44"/>
      <c r="AE20" s="45"/>
      <c r="AF20" s="45"/>
      <c r="AG20" s="46"/>
      <c r="AH20" s="46"/>
      <c r="AI20" s="46"/>
      <c r="AJ20" s="46"/>
      <c r="AK20" s="46"/>
      <c r="AL20" s="46"/>
    </row>
    <row r="21" spans="2:38" ht="27.75" customHeight="1" thickBot="1">
      <c r="B21" s="681" t="s">
        <v>75</v>
      </c>
      <c r="C21" s="682"/>
      <c r="D21" s="682"/>
      <c r="E21" s="682"/>
      <c r="F21" s="682"/>
      <c r="G21" s="682"/>
      <c r="H21" s="682"/>
      <c r="I21" s="682"/>
      <c r="J21" s="682"/>
      <c r="K21" s="682"/>
      <c r="L21" s="682"/>
      <c r="M21" s="682"/>
      <c r="N21" s="682"/>
      <c r="O21" s="682"/>
      <c r="P21" s="682"/>
      <c r="Q21" s="682"/>
      <c r="R21" s="682"/>
      <c r="S21" s="682"/>
      <c r="T21" s="682"/>
      <c r="U21" s="682"/>
      <c r="V21" s="682"/>
      <c r="W21" s="682"/>
      <c r="X21" s="682"/>
      <c r="Y21" s="682"/>
      <c r="Z21" s="682"/>
      <c r="AA21" s="682"/>
      <c r="AB21" s="682"/>
      <c r="AC21" s="682"/>
      <c r="AD21" s="682"/>
      <c r="AE21" s="682"/>
      <c r="AF21" s="682"/>
      <c r="AG21" s="682"/>
      <c r="AH21" s="682"/>
      <c r="AI21" s="682"/>
      <c r="AJ21" s="682"/>
      <c r="AK21" s="682"/>
      <c r="AL21" s="683"/>
    </row>
    <row r="22" spans="2:38" ht="27.75" customHeight="1">
      <c r="B22" s="715" t="s">
        <v>76</v>
      </c>
      <c r="C22" s="716"/>
      <c r="D22" s="716"/>
      <c r="E22" s="716"/>
      <c r="F22" s="716"/>
      <c r="G22" s="716"/>
      <c r="H22" s="716"/>
      <c r="I22" s="716"/>
      <c r="J22" s="716"/>
      <c r="K22" s="716"/>
      <c r="L22" s="716"/>
      <c r="M22" s="716"/>
      <c r="N22" s="716"/>
      <c r="O22" s="716"/>
      <c r="P22" s="716"/>
      <c r="Q22" s="716"/>
      <c r="R22" s="717"/>
      <c r="S22" s="720" t="s">
        <v>77</v>
      </c>
      <c r="T22" s="716"/>
      <c r="U22" s="716"/>
      <c r="V22" s="716"/>
      <c r="W22" s="716"/>
      <c r="X22" s="716"/>
      <c r="Y22" s="716"/>
      <c r="Z22" s="716"/>
      <c r="AA22" s="716"/>
      <c r="AB22" s="716"/>
      <c r="AC22" s="716"/>
      <c r="AD22" s="716"/>
      <c r="AE22" s="716"/>
      <c r="AF22" s="716"/>
      <c r="AG22" s="716"/>
      <c r="AH22" s="716"/>
      <c r="AI22" s="721"/>
      <c r="AJ22" s="721"/>
      <c r="AK22" s="721"/>
      <c r="AL22" s="722"/>
    </row>
    <row r="23" spans="2:38" ht="47.25" customHeight="1">
      <c r="B23" s="718"/>
      <c r="C23" s="719"/>
      <c r="D23" s="719"/>
      <c r="E23" s="719"/>
      <c r="F23" s="719"/>
      <c r="G23" s="719"/>
      <c r="H23" s="719"/>
      <c r="I23" s="719"/>
      <c r="J23" s="719"/>
      <c r="K23" s="719"/>
      <c r="L23" s="719"/>
      <c r="M23" s="719"/>
      <c r="N23" s="719"/>
      <c r="O23" s="719"/>
      <c r="P23" s="719"/>
      <c r="Q23" s="719"/>
      <c r="R23" s="719"/>
      <c r="S23" s="723" t="s">
        <v>78</v>
      </c>
      <c r="T23" s="723"/>
      <c r="U23" s="723"/>
      <c r="V23" s="723"/>
      <c r="W23" s="723"/>
      <c r="X23" s="723"/>
      <c r="Y23" s="723"/>
      <c r="Z23" s="723"/>
      <c r="AA23" s="723"/>
      <c r="AB23" s="723"/>
      <c r="AC23" s="723"/>
      <c r="AD23" s="723"/>
      <c r="AE23" s="723"/>
      <c r="AF23" s="723" t="s">
        <v>28</v>
      </c>
      <c r="AG23" s="723"/>
      <c r="AH23" s="723"/>
      <c r="AI23" s="724" t="s">
        <v>29</v>
      </c>
      <c r="AJ23" s="724"/>
      <c r="AK23" s="724"/>
      <c r="AL23" s="725"/>
    </row>
    <row r="24" spans="2:38" ht="27.75" customHeight="1">
      <c r="B24" s="47">
        <v>1</v>
      </c>
      <c r="C24" s="726"/>
      <c r="D24" s="726"/>
      <c r="E24" s="726"/>
      <c r="F24" s="726"/>
      <c r="G24" s="726"/>
      <c r="H24" s="726"/>
      <c r="I24" s="726"/>
      <c r="J24" s="726"/>
      <c r="K24" s="726"/>
      <c r="L24" s="726"/>
      <c r="M24" s="726"/>
      <c r="N24" s="726"/>
      <c r="O24" s="726"/>
      <c r="P24" s="726"/>
      <c r="Q24" s="726"/>
      <c r="R24" s="726"/>
      <c r="S24" s="726"/>
      <c r="T24" s="726"/>
      <c r="U24" s="726"/>
      <c r="V24" s="726"/>
      <c r="W24" s="726"/>
      <c r="X24" s="726"/>
      <c r="Y24" s="726"/>
      <c r="Z24" s="726"/>
      <c r="AA24" s="726"/>
      <c r="AB24" s="726"/>
      <c r="AC24" s="726"/>
      <c r="AD24" s="726"/>
      <c r="AE24" s="726"/>
      <c r="AF24" s="726"/>
      <c r="AG24" s="726"/>
      <c r="AH24" s="48" t="s">
        <v>17</v>
      </c>
      <c r="AI24" s="726"/>
      <c r="AJ24" s="726"/>
      <c r="AK24" s="726"/>
      <c r="AL24" s="727"/>
    </row>
    <row r="25" spans="2:38" ht="27.75" customHeight="1">
      <c r="B25" s="47">
        <v>2</v>
      </c>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48" t="s">
        <v>17</v>
      </c>
      <c r="AI25" s="726"/>
      <c r="AJ25" s="726"/>
      <c r="AK25" s="726"/>
      <c r="AL25" s="727"/>
    </row>
    <row r="26" spans="2:38" ht="27.75" customHeight="1">
      <c r="B26" s="47">
        <v>3</v>
      </c>
      <c r="C26" s="726"/>
      <c r="D26" s="726"/>
      <c r="E26" s="726"/>
      <c r="F26" s="726"/>
      <c r="G26" s="726"/>
      <c r="H26" s="726"/>
      <c r="I26" s="726"/>
      <c r="J26" s="726"/>
      <c r="K26" s="726"/>
      <c r="L26" s="726"/>
      <c r="M26" s="726"/>
      <c r="N26" s="726"/>
      <c r="O26" s="726"/>
      <c r="P26" s="726"/>
      <c r="Q26" s="726"/>
      <c r="R26" s="726"/>
      <c r="S26" s="726"/>
      <c r="T26" s="726"/>
      <c r="U26" s="726"/>
      <c r="V26" s="726"/>
      <c r="W26" s="726"/>
      <c r="X26" s="726"/>
      <c r="Y26" s="726"/>
      <c r="Z26" s="726"/>
      <c r="AA26" s="726"/>
      <c r="AB26" s="726"/>
      <c r="AC26" s="726"/>
      <c r="AD26" s="726"/>
      <c r="AE26" s="726"/>
      <c r="AF26" s="726"/>
      <c r="AG26" s="726"/>
      <c r="AH26" s="48" t="s">
        <v>17</v>
      </c>
      <c r="AI26" s="726"/>
      <c r="AJ26" s="726"/>
      <c r="AK26" s="726"/>
      <c r="AL26" s="727"/>
    </row>
    <row r="27" spans="2:38" ht="27.75" customHeight="1" thickBot="1">
      <c r="B27" s="49">
        <v>4</v>
      </c>
      <c r="C27" s="729"/>
      <c r="D27" s="729"/>
      <c r="E27" s="729"/>
      <c r="F27" s="729"/>
      <c r="G27" s="729"/>
      <c r="H27" s="729"/>
      <c r="I27" s="729"/>
      <c r="J27" s="729"/>
      <c r="K27" s="729"/>
      <c r="L27" s="729"/>
      <c r="M27" s="729"/>
      <c r="N27" s="729"/>
      <c r="O27" s="729"/>
      <c r="P27" s="729"/>
      <c r="Q27" s="729"/>
      <c r="R27" s="729"/>
      <c r="S27" s="729"/>
      <c r="T27" s="729"/>
      <c r="U27" s="729"/>
      <c r="V27" s="729"/>
      <c r="W27" s="729"/>
      <c r="X27" s="729"/>
      <c r="Y27" s="729"/>
      <c r="Z27" s="729"/>
      <c r="AA27" s="729"/>
      <c r="AB27" s="729"/>
      <c r="AC27" s="729"/>
      <c r="AD27" s="729"/>
      <c r="AE27" s="729"/>
      <c r="AF27" s="729"/>
      <c r="AG27" s="729"/>
      <c r="AH27" s="50" t="s">
        <v>17</v>
      </c>
      <c r="AI27" s="729"/>
      <c r="AJ27" s="729"/>
      <c r="AK27" s="729"/>
      <c r="AL27" s="730"/>
    </row>
    <row r="28" spans="2:38" ht="15" customHeight="1">
      <c r="B28" s="731" t="s">
        <v>79</v>
      </c>
      <c r="C28" s="732"/>
      <c r="D28" s="732"/>
      <c r="E28" s="732"/>
      <c r="F28" s="732"/>
      <c r="G28" s="732"/>
      <c r="H28" s="732"/>
      <c r="I28" s="732"/>
      <c r="J28" s="732"/>
      <c r="K28" s="732"/>
      <c r="L28" s="732"/>
      <c r="M28" s="732"/>
      <c r="N28" s="732"/>
      <c r="O28" s="732"/>
      <c r="P28" s="732"/>
      <c r="Q28" s="732"/>
      <c r="R28" s="732"/>
      <c r="S28" s="732"/>
      <c r="T28" s="732"/>
      <c r="U28" s="732"/>
      <c r="V28" s="732"/>
      <c r="W28" s="732"/>
      <c r="X28" s="732"/>
      <c r="Y28" s="732"/>
      <c r="Z28" s="732"/>
      <c r="AA28" s="732"/>
      <c r="AB28" s="732"/>
      <c r="AC28" s="732"/>
      <c r="AD28" s="732"/>
      <c r="AE28" s="732"/>
      <c r="AF28" s="732"/>
      <c r="AG28" s="732"/>
      <c r="AH28" s="732"/>
      <c r="AI28" s="735" t="s">
        <v>38</v>
      </c>
      <c r="AJ28" s="735"/>
      <c r="AK28" s="735"/>
      <c r="AL28" s="736"/>
    </row>
    <row r="29" spans="2:38" ht="36.75" customHeight="1" thickBot="1">
      <c r="B29" s="733"/>
      <c r="C29" s="734"/>
      <c r="D29" s="734"/>
      <c r="E29" s="734"/>
      <c r="F29" s="734"/>
      <c r="G29" s="734"/>
      <c r="H29" s="734"/>
      <c r="I29" s="734"/>
      <c r="J29" s="734"/>
      <c r="K29" s="734"/>
      <c r="L29" s="734"/>
      <c r="M29" s="734"/>
      <c r="N29" s="734"/>
      <c r="O29" s="734"/>
      <c r="P29" s="734"/>
      <c r="Q29" s="734"/>
      <c r="R29" s="734"/>
      <c r="S29" s="734"/>
      <c r="T29" s="734"/>
      <c r="U29" s="734"/>
      <c r="V29" s="734"/>
      <c r="W29" s="734"/>
      <c r="X29" s="734"/>
      <c r="Y29" s="734"/>
      <c r="Z29" s="734"/>
      <c r="AA29" s="734"/>
      <c r="AB29" s="734"/>
      <c r="AC29" s="734"/>
      <c r="AD29" s="734"/>
      <c r="AE29" s="734"/>
      <c r="AF29" s="734"/>
      <c r="AG29" s="734"/>
      <c r="AH29" s="734"/>
      <c r="AI29" s="737"/>
      <c r="AJ29" s="737"/>
      <c r="AK29" s="737"/>
      <c r="AL29" s="738"/>
    </row>
    <row r="30" spans="2:38" ht="9.75" customHeight="1">
      <c r="B30" s="38"/>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row>
    <row r="31" spans="2:38" ht="22.5" customHeight="1">
      <c r="B31" s="739" t="s">
        <v>16</v>
      </c>
      <c r="C31" s="739"/>
      <c r="D31" s="739"/>
      <c r="E31" s="739"/>
      <c r="F31" s="739"/>
      <c r="G31" s="739"/>
      <c r="H31" s="740" t="s">
        <v>80</v>
      </c>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0"/>
      <c r="AL31" s="740"/>
    </row>
    <row r="32" spans="2:38" ht="8.25" customHeight="1">
      <c r="B32" s="38"/>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row>
    <row r="33" spans="2:39" s="51" customFormat="1" ht="17.25" customHeight="1">
      <c r="B33" s="728" t="s">
        <v>81</v>
      </c>
      <c r="C33" s="728"/>
      <c r="D33" s="728"/>
      <c r="E33" s="728"/>
      <c r="F33" s="728"/>
      <c r="G33" s="728"/>
      <c r="H33" s="728"/>
      <c r="I33" s="728"/>
      <c r="J33" s="728"/>
      <c r="K33" s="728"/>
      <c r="L33" s="728"/>
      <c r="M33" s="728"/>
      <c r="N33" s="728"/>
      <c r="O33" s="728"/>
      <c r="P33" s="728"/>
      <c r="Q33" s="728"/>
      <c r="R33" s="728"/>
      <c r="S33" s="728"/>
      <c r="T33" s="728"/>
      <c r="U33" s="728"/>
      <c r="V33" s="728"/>
      <c r="W33" s="728"/>
      <c r="X33" s="728"/>
      <c r="Y33" s="728"/>
      <c r="Z33" s="728"/>
      <c r="AA33" s="728"/>
      <c r="AB33" s="728"/>
      <c r="AC33" s="728"/>
      <c r="AD33" s="728"/>
      <c r="AE33" s="728"/>
      <c r="AF33" s="728"/>
      <c r="AG33" s="728"/>
      <c r="AH33" s="728"/>
      <c r="AI33" s="728"/>
      <c r="AJ33" s="728"/>
      <c r="AK33" s="728"/>
      <c r="AL33" s="728"/>
    </row>
    <row r="34" spans="2:39" s="51" customFormat="1" ht="45.75" customHeight="1">
      <c r="B34" s="728"/>
      <c r="C34" s="728"/>
      <c r="D34" s="728"/>
      <c r="E34" s="728"/>
      <c r="F34" s="728"/>
      <c r="G34" s="728"/>
      <c r="H34" s="728"/>
      <c r="I34" s="728"/>
      <c r="J34" s="728"/>
      <c r="K34" s="728"/>
      <c r="L34" s="728"/>
      <c r="M34" s="728"/>
      <c r="N34" s="728"/>
      <c r="O34" s="728"/>
      <c r="P34" s="728"/>
      <c r="Q34" s="728"/>
      <c r="R34" s="728"/>
      <c r="S34" s="728"/>
      <c r="T34" s="728"/>
      <c r="U34" s="728"/>
      <c r="V34" s="728"/>
      <c r="W34" s="728"/>
      <c r="X34" s="728"/>
      <c r="Y34" s="728"/>
      <c r="Z34" s="728"/>
      <c r="AA34" s="728"/>
      <c r="AB34" s="728"/>
      <c r="AC34" s="728"/>
      <c r="AD34" s="728"/>
      <c r="AE34" s="728"/>
      <c r="AF34" s="728"/>
      <c r="AG34" s="728"/>
      <c r="AH34" s="728"/>
      <c r="AI34" s="728"/>
      <c r="AJ34" s="728"/>
      <c r="AK34" s="728"/>
      <c r="AL34" s="728"/>
      <c r="AM34" s="52"/>
    </row>
    <row r="35" spans="2:39" s="51" customFormat="1" ht="9" customHeight="1">
      <c r="B35" s="51" t="s">
        <v>82</v>
      </c>
      <c r="AM35" s="53"/>
    </row>
    <row r="36" spans="2:39" s="51" customFormat="1" ht="21" customHeight="1">
      <c r="B36" s="51" t="s">
        <v>82</v>
      </c>
      <c r="AM36" s="53"/>
    </row>
  </sheetData>
  <protectedRanges>
    <protectedRange sqref="L7:Z7 AI7:AL7 L6:AL6 L8:AL8" name="範囲1"/>
  </protectedRanges>
  <mergeCells count="59">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5"/>
  <pageMargins left="0.62986111111111109" right="0.62986111111111109" top="0.55138888888888893" bottom="0.31527777777777777" header="0.51180555555555551" footer="0.51180555555555551"/>
  <pageSetup paperSize="9" scale="76" firstPageNumber="0" orientation="portrait" cellComments="atEnd"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43"/>
  <sheetViews>
    <sheetView view="pageBreakPreview" topLeftCell="B1" zoomScale="86" zoomScaleNormal="86" zoomScaleSheetLayoutView="86" workbookViewId="0">
      <selection activeCell="B4" sqref="B4:J4"/>
    </sheetView>
  </sheetViews>
  <sheetFormatPr defaultRowHeight="13.5"/>
  <cols>
    <col min="1" max="1" width="2.5" style="54" customWidth="1"/>
    <col min="2" max="2" width="18.25" style="54" customWidth="1"/>
    <col min="3" max="3" width="17.25" style="54" customWidth="1"/>
    <col min="4" max="4" width="18" style="54" customWidth="1"/>
    <col min="5" max="5" width="29.5" style="54" customWidth="1"/>
    <col min="6" max="6" width="5.125" style="54" customWidth="1"/>
    <col min="7" max="7" width="8.75" style="54" customWidth="1"/>
    <col min="8" max="8" width="16.375" style="54" customWidth="1"/>
    <col min="9" max="10" width="16.125" style="54" customWidth="1"/>
    <col min="11" max="11" width="2.125" style="54" customWidth="1"/>
    <col min="12" max="260" width="9" style="54"/>
    <col min="261" max="261" width="20.125" style="54" customWidth="1"/>
    <col min="262" max="262" width="18.875" style="54" customWidth="1"/>
    <col min="263" max="263" width="8.875" style="54" customWidth="1"/>
    <col min="264" max="264" width="18.875" style="54" customWidth="1"/>
    <col min="265" max="265" width="12.625" style="54" customWidth="1"/>
    <col min="266" max="266" width="22.875" style="54" customWidth="1"/>
    <col min="267" max="516" width="9" style="54"/>
    <col min="517" max="517" width="20.125" style="54" customWidth="1"/>
    <col min="518" max="518" width="18.875" style="54" customWidth="1"/>
    <col min="519" max="519" width="8.875" style="54" customWidth="1"/>
    <col min="520" max="520" width="18.875" style="54" customWidth="1"/>
    <col min="521" max="521" width="12.625" style="54" customWidth="1"/>
    <col min="522" max="522" width="22.875" style="54" customWidth="1"/>
    <col min="523" max="772" width="9" style="54"/>
    <col min="773" max="773" width="20.125" style="54" customWidth="1"/>
    <col min="774" max="774" width="18.875" style="54" customWidth="1"/>
    <col min="775" max="775" width="8.875" style="54" customWidth="1"/>
    <col min="776" max="776" width="18.875" style="54" customWidth="1"/>
    <col min="777" max="777" width="12.625" style="54" customWidth="1"/>
    <col min="778" max="778" width="22.875" style="54" customWidth="1"/>
    <col min="779" max="1028" width="9" style="54"/>
    <col min="1029" max="1029" width="20.125" style="54" customWidth="1"/>
    <col min="1030" max="1030" width="18.875" style="54" customWidth="1"/>
    <col min="1031" max="1031" width="8.875" style="54" customWidth="1"/>
    <col min="1032" max="1032" width="18.875" style="54" customWidth="1"/>
    <col min="1033" max="1033" width="12.625" style="54" customWidth="1"/>
    <col min="1034" max="1034" width="22.875" style="54" customWidth="1"/>
    <col min="1035" max="1284" width="9" style="54"/>
    <col min="1285" max="1285" width="20.125" style="54" customWidth="1"/>
    <col min="1286" max="1286" width="18.875" style="54" customWidth="1"/>
    <col min="1287" max="1287" width="8.875" style="54" customWidth="1"/>
    <col min="1288" max="1288" width="18.875" style="54" customWidth="1"/>
    <col min="1289" max="1289" width="12.625" style="54" customWidth="1"/>
    <col min="1290" max="1290" width="22.875" style="54" customWidth="1"/>
    <col min="1291" max="1540" width="9" style="54"/>
    <col min="1541" max="1541" width="20.125" style="54" customWidth="1"/>
    <col min="1542" max="1542" width="18.875" style="54" customWidth="1"/>
    <col min="1543" max="1543" width="8.875" style="54" customWidth="1"/>
    <col min="1544" max="1544" width="18.875" style="54" customWidth="1"/>
    <col min="1545" max="1545" width="12.625" style="54" customWidth="1"/>
    <col min="1546" max="1546" width="22.875" style="54" customWidth="1"/>
    <col min="1547" max="1796" width="9" style="54"/>
    <col min="1797" max="1797" width="20.125" style="54" customWidth="1"/>
    <col min="1798" max="1798" width="18.875" style="54" customWidth="1"/>
    <col min="1799" max="1799" width="8.875" style="54" customWidth="1"/>
    <col min="1800" max="1800" width="18.875" style="54" customWidth="1"/>
    <col min="1801" max="1801" width="12.625" style="54" customWidth="1"/>
    <col min="1802" max="1802" width="22.875" style="54" customWidth="1"/>
    <col min="1803" max="2052" width="9" style="54"/>
    <col min="2053" max="2053" width="20.125" style="54" customWidth="1"/>
    <col min="2054" max="2054" width="18.875" style="54" customWidth="1"/>
    <col min="2055" max="2055" width="8.875" style="54" customWidth="1"/>
    <col min="2056" max="2056" width="18.875" style="54" customWidth="1"/>
    <col min="2057" max="2057" width="12.625" style="54" customWidth="1"/>
    <col min="2058" max="2058" width="22.875" style="54" customWidth="1"/>
    <col min="2059" max="2308" width="9" style="54"/>
    <col min="2309" max="2309" width="20.125" style="54" customWidth="1"/>
    <col min="2310" max="2310" width="18.875" style="54" customWidth="1"/>
    <col min="2311" max="2311" width="8.875" style="54" customWidth="1"/>
    <col min="2312" max="2312" width="18.875" style="54" customWidth="1"/>
    <col min="2313" max="2313" width="12.625" style="54" customWidth="1"/>
    <col min="2314" max="2314" width="22.875" style="54" customWidth="1"/>
    <col min="2315" max="2564" width="9" style="54"/>
    <col min="2565" max="2565" width="20.125" style="54" customWidth="1"/>
    <col min="2566" max="2566" width="18.875" style="54" customWidth="1"/>
    <col min="2567" max="2567" width="8.875" style="54" customWidth="1"/>
    <col min="2568" max="2568" width="18.875" style="54" customWidth="1"/>
    <col min="2569" max="2569" width="12.625" style="54" customWidth="1"/>
    <col min="2570" max="2570" width="22.875" style="54" customWidth="1"/>
    <col min="2571" max="2820" width="9" style="54"/>
    <col min="2821" max="2821" width="20.125" style="54" customWidth="1"/>
    <col min="2822" max="2822" width="18.875" style="54" customWidth="1"/>
    <col min="2823" max="2823" width="8.875" style="54" customWidth="1"/>
    <col min="2824" max="2824" width="18.875" style="54" customWidth="1"/>
    <col min="2825" max="2825" width="12.625" style="54" customWidth="1"/>
    <col min="2826" max="2826" width="22.875" style="54" customWidth="1"/>
    <col min="2827" max="3076" width="9" style="54"/>
    <col min="3077" max="3077" width="20.125" style="54" customWidth="1"/>
    <col min="3078" max="3078" width="18.875" style="54" customWidth="1"/>
    <col min="3079" max="3079" width="8.875" style="54" customWidth="1"/>
    <col min="3080" max="3080" width="18.875" style="54" customWidth="1"/>
    <col min="3081" max="3081" width="12.625" style="54" customWidth="1"/>
    <col min="3082" max="3082" width="22.875" style="54" customWidth="1"/>
    <col min="3083" max="3332" width="9" style="54"/>
    <col min="3333" max="3333" width="20.125" style="54" customWidth="1"/>
    <col min="3334" max="3334" width="18.875" style="54" customWidth="1"/>
    <col min="3335" max="3335" width="8.875" style="54" customWidth="1"/>
    <col min="3336" max="3336" width="18.875" style="54" customWidth="1"/>
    <col min="3337" max="3337" width="12.625" style="54" customWidth="1"/>
    <col min="3338" max="3338" width="22.875" style="54" customWidth="1"/>
    <col min="3339" max="3588" width="9" style="54"/>
    <col min="3589" max="3589" width="20.125" style="54" customWidth="1"/>
    <col min="3590" max="3590" width="18.875" style="54" customWidth="1"/>
    <col min="3591" max="3591" width="8.875" style="54" customWidth="1"/>
    <col min="3592" max="3592" width="18.875" style="54" customWidth="1"/>
    <col min="3593" max="3593" width="12.625" style="54" customWidth="1"/>
    <col min="3594" max="3594" width="22.875" style="54" customWidth="1"/>
    <col min="3595" max="3844" width="9" style="54"/>
    <col min="3845" max="3845" width="20.125" style="54" customWidth="1"/>
    <col min="3846" max="3846" width="18.875" style="54" customWidth="1"/>
    <col min="3847" max="3847" width="8.875" style="54" customWidth="1"/>
    <col min="3848" max="3848" width="18.875" style="54" customWidth="1"/>
    <col min="3849" max="3849" width="12.625" style="54" customWidth="1"/>
    <col min="3850" max="3850" width="22.875" style="54" customWidth="1"/>
    <col min="3851" max="4100" width="9" style="54"/>
    <col min="4101" max="4101" width="20.125" style="54" customWidth="1"/>
    <col min="4102" max="4102" width="18.875" style="54" customWidth="1"/>
    <col min="4103" max="4103" width="8.875" style="54" customWidth="1"/>
    <col min="4104" max="4104" width="18.875" style="54" customWidth="1"/>
    <col min="4105" max="4105" width="12.625" style="54" customWidth="1"/>
    <col min="4106" max="4106" width="22.875" style="54" customWidth="1"/>
    <col min="4107" max="4356" width="9" style="54"/>
    <col min="4357" max="4357" width="20.125" style="54" customWidth="1"/>
    <col min="4358" max="4358" width="18.875" style="54" customWidth="1"/>
    <col min="4359" max="4359" width="8.875" style="54" customWidth="1"/>
    <col min="4360" max="4360" width="18.875" style="54" customWidth="1"/>
    <col min="4361" max="4361" width="12.625" style="54" customWidth="1"/>
    <col min="4362" max="4362" width="22.875" style="54" customWidth="1"/>
    <col min="4363" max="4612" width="9" style="54"/>
    <col min="4613" max="4613" width="20.125" style="54" customWidth="1"/>
    <col min="4614" max="4614" width="18.875" style="54" customWidth="1"/>
    <col min="4615" max="4615" width="8.875" style="54" customWidth="1"/>
    <col min="4616" max="4616" width="18.875" style="54" customWidth="1"/>
    <col min="4617" max="4617" width="12.625" style="54" customWidth="1"/>
    <col min="4618" max="4618" width="22.875" style="54" customWidth="1"/>
    <col min="4619" max="4868" width="9" style="54"/>
    <col min="4869" max="4869" width="20.125" style="54" customWidth="1"/>
    <col min="4870" max="4870" width="18.875" style="54" customWidth="1"/>
    <col min="4871" max="4871" width="8.875" style="54" customWidth="1"/>
    <col min="4872" max="4872" width="18.875" style="54" customWidth="1"/>
    <col min="4873" max="4873" width="12.625" style="54" customWidth="1"/>
    <col min="4874" max="4874" width="22.875" style="54" customWidth="1"/>
    <col min="4875" max="5124" width="9" style="54"/>
    <col min="5125" max="5125" width="20.125" style="54" customWidth="1"/>
    <col min="5126" max="5126" width="18.875" style="54" customWidth="1"/>
    <col min="5127" max="5127" width="8.875" style="54" customWidth="1"/>
    <col min="5128" max="5128" width="18.875" style="54" customWidth="1"/>
    <col min="5129" max="5129" width="12.625" style="54" customWidth="1"/>
    <col min="5130" max="5130" width="22.875" style="54" customWidth="1"/>
    <col min="5131" max="5380" width="9" style="54"/>
    <col min="5381" max="5381" width="20.125" style="54" customWidth="1"/>
    <col min="5382" max="5382" width="18.875" style="54" customWidth="1"/>
    <col min="5383" max="5383" width="8.875" style="54" customWidth="1"/>
    <col min="5384" max="5384" width="18.875" style="54" customWidth="1"/>
    <col min="5385" max="5385" width="12.625" style="54" customWidth="1"/>
    <col min="5386" max="5386" width="22.875" style="54" customWidth="1"/>
    <col min="5387" max="5636" width="9" style="54"/>
    <col min="5637" max="5637" width="20.125" style="54" customWidth="1"/>
    <col min="5638" max="5638" width="18.875" style="54" customWidth="1"/>
    <col min="5639" max="5639" width="8.875" style="54" customWidth="1"/>
    <col min="5640" max="5640" width="18.875" style="54" customWidth="1"/>
    <col min="5641" max="5641" width="12.625" style="54" customWidth="1"/>
    <col min="5642" max="5642" width="22.875" style="54" customWidth="1"/>
    <col min="5643" max="5892" width="9" style="54"/>
    <col min="5893" max="5893" width="20.125" style="54" customWidth="1"/>
    <col min="5894" max="5894" width="18.875" style="54" customWidth="1"/>
    <col min="5895" max="5895" width="8.875" style="54" customWidth="1"/>
    <col min="5896" max="5896" width="18.875" style="54" customWidth="1"/>
    <col min="5897" max="5897" width="12.625" style="54" customWidth="1"/>
    <col min="5898" max="5898" width="22.875" style="54" customWidth="1"/>
    <col min="5899" max="6148" width="9" style="54"/>
    <col min="6149" max="6149" width="20.125" style="54" customWidth="1"/>
    <col min="6150" max="6150" width="18.875" style="54" customWidth="1"/>
    <col min="6151" max="6151" width="8.875" style="54" customWidth="1"/>
    <col min="6152" max="6152" width="18.875" style="54" customWidth="1"/>
    <col min="6153" max="6153" width="12.625" style="54" customWidth="1"/>
    <col min="6154" max="6154" width="22.875" style="54" customWidth="1"/>
    <col min="6155" max="6404" width="9" style="54"/>
    <col min="6405" max="6405" width="20.125" style="54" customWidth="1"/>
    <col min="6406" max="6406" width="18.875" style="54" customWidth="1"/>
    <col min="6407" max="6407" width="8.875" style="54" customWidth="1"/>
    <col min="6408" max="6408" width="18.875" style="54" customWidth="1"/>
    <col min="6409" max="6409" width="12.625" style="54" customWidth="1"/>
    <col min="6410" max="6410" width="22.875" style="54" customWidth="1"/>
    <col min="6411" max="6660" width="9" style="54"/>
    <col min="6661" max="6661" width="20.125" style="54" customWidth="1"/>
    <col min="6662" max="6662" width="18.875" style="54" customWidth="1"/>
    <col min="6663" max="6663" width="8.875" style="54" customWidth="1"/>
    <col min="6664" max="6664" width="18.875" style="54" customWidth="1"/>
    <col min="6665" max="6665" width="12.625" style="54" customWidth="1"/>
    <col min="6666" max="6666" width="22.875" style="54" customWidth="1"/>
    <col min="6667" max="6916" width="9" style="54"/>
    <col min="6917" max="6917" width="20.125" style="54" customWidth="1"/>
    <col min="6918" max="6918" width="18.875" style="54" customWidth="1"/>
    <col min="6919" max="6919" width="8.875" style="54" customWidth="1"/>
    <col min="6920" max="6920" width="18.875" style="54" customWidth="1"/>
    <col min="6921" max="6921" width="12.625" style="54" customWidth="1"/>
    <col min="6922" max="6922" width="22.875" style="54" customWidth="1"/>
    <col min="6923" max="7172" width="9" style="54"/>
    <col min="7173" max="7173" width="20.125" style="54" customWidth="1"/>
    <col min="7174" max="7174" width="18.875" style="54" customWidth="1"/>
    <col min="7175" max="7175" width="8.875" style="54" customWidth="1"/>
    <col min="7176" max="7176" width="18.875" style="54" customWidth="1"/>
    <col min="7177" max="7177" width="12.625" style="54" customWidth="1"/>
    <col min="7178" max="7178" width="22.875" style="54" customWidth="1"/>
    <col min="7179" max="7428" width="9" style="54"/>
    <col min="7429" max="7429" width="20.125" style="54" customWidth="1"/>
    <col min="7430" max="7430" width="18.875" style="54" customWidth="1"/>
    <col min="7431" max="7431" width="8.875" style="54" customWidth="1"/>
    <col min="7432" max="7432" width="18.875" style="54" customWidth="1"/>
    <col min="7433" max="7433" width="12.625" style="54" customWidth="1"/>
    <col min="7434" max="7434" width="22.875" style="54" customWidth="1"/>
    <col min="7435" max="7684" width="9" style="54"/>
    <col min="7685" max="7685" width="20.125" style="54" customWidth="1"/>
    <col min="7686" max="7686" width="18.875" style="54" customWidth="1"/>
    <col min="7687" max="7687" width="8.875" style="54" customWidth="1"/>
    <col min="7688" max="7688" width="18.875" style="54" customWidth="1"/>
    <col min="7689" max="7689" width="12.625" style="54" customWidth="1"/>
    <col min="7690" max="7690" width="22.875" style="54" customWidth="1"/>
    <col min="7691" max="7940" width="9" style="54"/>
    <col min="7941" max="7941" width="20.125" style="54" customWidth="1"/>
    <col min="7942" max="7942" width="18.875" style="54" customWidth="1"/>
    <col min="7943" max="7943" width="8.875" style="54" customWidth="1"/>
    <col min="7944" max="7944" width="18.875" style="54" customWidth="1"/>
    <col min="7945" max="7945" width="12.625" style="54" customWidth="1"/>
    <col min="7946" max="7946" width="22.875" style="54" customWidth="1"/>
    <col min="7947" max="8196" width="9" style="54"/>
    <col min="8197" max="8197" width="20.125" style="54" customWidth="1"/>
    <col min="8198" max="8198" width="18.875" style="54" customWidth="1"/>
    <col min="8199" max="8199" width="8.875" style="54" customWidth="1"/>
    <col min="8200" max="8200" width="18.875" style="54" customWidth="1"/>
    <col min="8201" max="8201" width="12.625" style="54" customWidth="1"/>
    <col min="8202" max="8202" width="22.875" style="54" customWidth="1"/>
    <col min="8203" max="8452" width="9" style="54"/>
    <col min="8453" max="8453" width="20.125" style="54" customWidth="1"/>
    <col min="8454" max="8454" width="18.875" style="54" customWidth="1"/>
    <col min="8455" max="8455" width="8.875" style="54" customWidth="1"/>
    <col min="8456" max="8456" width="18.875" style="54" customWidth="1"/>
    <col min="8457" max="8457" width="12.625" style="54" customWidth="1"/>
    <col min="8458" max="8458" width="22.875" style="54" customWidth="1"/>
    <col min="8459" max="8708" width="9" style="54"/>
    <col min="8709" max="8709" width="20.125" style="54" customWidth="1"/>
    <col min="8710" max="8710" width="18.875" style="54" customWidth="1"/>
    <col min="8711" max="8711" width="8.875" style="54" customWidth="1"/>
    <col min="8712" max="8712" width="18.875" style="54" customWidth="1"/>
    <col min="8713" max="8713" width="12.625" style="54" customWidth="1"/>
    <col min="8714" max="8714" width="22.875" style="54" customWidth="1"/>
    <col min="8715" max="8964" width="9" style="54"/>
    <col min="8965" max="8965" width="20.125" style="54" customWidth="1"/>
    <col min="8966" max="8966" width="18.875" style="54" customWidth="1"/>
    <col min="8967" max="8967" width="8.875" style="54" customWidth="1"/>
    <col min="8968" max="8968" width="18.875" style="54" customWidth="1"/>
    <col min="8969" max="8969" width="12.625" style="54" customWidth="1"/>
    <col min="8970" max="8970" width="22.875" style="54" customWidth="1"/>
    <col min="8971" max="9220" width="9" style="54"/>
    <col min="9221" max="9221" width="20.125" style="54" customWidth="1"/>
    <col min="9222" max="9222" width="18.875" style="54" customWidth="1"/>
    <col min="9223" max="9223" width="8.875" style="54" customWidth="1"/>
    <col min="9224" max="9224" width="18.875" style="54" customWidth="1"/>
    <col min="9225" max="9225" width="12.625" style="54" customWidth="1"/>
    <col min="9226" max="9226" width="22.875" style="54" customWidth="1"/>
    <col min="9227" max="9476" width="9" style="54"/>
    <col min="9477" max="9477" width="20.125" style="54" customWidth="1"/>
    <col min="9478" max="9478" width="18.875" style="54" customWidth="1"/>
    <col min="9479" max="9479" width="8.875" style="54" customWidth="1"/>
    <col min="9480" max="9480" width="18.875" style="54" customWidth="1"/>
    <col min="9481" max="9481" width="12.625" style="54" customWidth="1"/>
    <col min="9482" max="9482" width="22.875" style="54" customWidth="1"/>
    <col min="9483" max="9732" width="9" style="54"/>
    <col min="9733" max="9733" width="20.125" style="54" customWidth="1"/>
    <col min="9734" max="9734" width="18.875" style="54" customWidth="1"/>
    <col min="9735" max="9735" width="8.875" style="54" customWidth="1"/>
    <col min="9736" max="9736" width="18.875" style="54" customWidth="1"/>
    <col min="9737" max="9737" width="12.625" style="54" customWidth="1"/>
    <col min="9738" max="9738" width="22.875" style="54" customWidth="1"/>
    <col min="9739" max="9988" width="9" style="54"/>
    <col min="9989" max="9989" width="20.125" style="54" customWidth="1"/>
    <col min="9990" max="9990" width="18.875" style="54" customWidth="1"/>
    <col min="9991" max="9991" width="8.875" style="54" customWidth="1"/>
    <col min="9992" max="9992" width="18.875" style="54" customWidth="1"/>
    <col min="9993" max="9993" width="12.625" style="54" customWidth="1"/>
    <col min="9994" max="9994" width="22.875" style="54" customWidth="1"/>
    <col min="9995" max="10244" width="9" style="54"/>
    <col min="10245" max="10245" width="20.125" style="54" customWidth="1"/>
    <col min="10246" max="10246" width="18.875" style="54" customWidth="1"/>
    <col min="10247" max="10247" width="8.875" style="54" customWidth="1"/>
    <col min="10248" max="10248" width="18.875" style="54" customWidth="1"/>
    <col min="10249" max="10249" width="12.625" style="54" customWidth="1"/>
    <col min="10250" max="10250" width="22.875" style="54" customWidth="1"/>
    <col min="10251" max="10500" width="9" style="54"/>
    <col min="10501" max="10501" width="20.125" style="54" customWidth="1"/>
    <col min="10502" max="10502" width="18.875" style="54" customWidth="1"/>
    <col min="10503" max="10503" width="8.875" style="54" customWidth="1"/>
    <col min="10504" max="10504" width="18.875" style="54" customWidth="1"/>
    <col min="10505" max="10505" width="12.625" style="54" customWidth="1"/>
    <col min="10506" max="10506" width="22.875" style="54" customWidth="1"/>
    <col min="10507" max="10756" width="9" style="54"/>
    <col min="10757" max="10757" width="20.125" style="54" customWidth="1"/>
    <col min="10758" max="10758" width="18.875" style="54" customWidth="1"/>
    <col min="10759" max="10759" width="8.875" style="54" customWidth="1"/>
    <col min="10760" max="10760" width="18.875" style="54" customWidth="1"/>
    <col min="10761" max="10761" width="12.625" style="54" customWidth="1"/>
    <col min="10762" max="10762" width="22.875" style="54" customWidth="1"/>
    <col min="10763" max="11012" width="9" style="54"/>
    <col min="11013" max="11013" width="20.125" style="54" customWidth="1"/>
    <col min="11014" max="11014" width="18.875" style="54" customWidth="1"/>
    <col min="11015" max="11015" width="8.875" style="54" customWidth="1"/>
    <col min="11016" max="11016" width="18.875" style="54" customWidth="1"/>
    <col min="11017" max="11017" width="12.625" style="54" customWidth="1"/>
    <col min="11018" max="11018" width="22.875" style="54" customWidth="1"/>
    <col min="11019" max="11268" width="9" style="54"/>
    <col min="11269" max="11269" width="20.125" style="54" customWidth="1"/>
    <col min="11270" max="11270" width="18.875" style="54" customWidth="1"/>
    <col min="11271" max="11271" width="8.875" style="54" customWidth="1"/>
    <col min="11272" max="11272" width="18.875" style="54" customWidth="1"/>
    <col min="11273" max="11273" width="12.625" style="54" customWidth="1"/>
    <col min="11274" max="11274" width="22.875" style="54" customWidth="1"/>
    <col min="11275" max="11524" width="9" style="54"/>
    <col min="11525" max="11525" width="20.125" style="54" customWidth="1"/>
    <col min="11526" max="11526" width="18.875" style="54" customWidth="1"/>
    <col min="11527" max="11527" width="8.875" style="54" customWidth="1"/>
    <col min="11528" max="11528" width="18.875" style="54" customWidth="1"/>
    <col min="11529" max="11529" width="12.625" style="54" customWidth="1"/>
    <col min="11530" max="11530" width="22.875" style="54" customWidth="1"/>
    <col min="11531" max="11780" width="9" style="54"/>
    <col min="11781" max="11781" width="20.125" style="54" customWidth="1"/>
    <col min="11782" max="11782" width="18.875" style="54" customWidth="1"/>
    <col min="11783" max="11783" width="8.875" style="54" customWidth="1"/>
    <col min="11784" max="11784" width="18.875" style="54" customWidth="1"/>
    <col min="11785" max="11785" width="12.625" style="54" customWidth="1"/>
    <col min="11786" max="11786" width="22.875" style="54" customWidth="1"/>
    <col min="11787" max="12036" width="9" style="54"/>
    <col min="12037" max="12037" width="20.125" style="54" customWidth="1"/>
    <col min="12038" max="12038" width="18.875" style="54" customWidth="1"/>
    <col min="12039" max="12039" width="8.875" style="54" customWidth="1"/>
    <col min="12040" max="12040" width="18.875" style="54" customWidth="1"/>
    <col min="12041" max="12041" width="12.625" style="54" customWidth="1"/>
    <col min="12042" max="12042" width="22.875" style="54" customWidth="1"/>
    <col min="12043" max="12292" width="9" style="54"/>
    <col min="12293" max="12293" width="20.125" style="54" customWidth="1"/>
    <col min="12294" max="12294" width="18.875" style="54" customWidth="1"/>
    <col min="12295" max="12295" width="8.875" style="54" customWidth="1"/>
    <col min="12296" max="12296" width="18.875" style="54" customWidth="1"/>
    <col min="12297" max="12297" width="12.625" style="54" customWidth="1"/>
    <col min="12298" max="12298" width="22.875" style="54" customWidth="1"/>
    <col min="12299" max="12548" width="9" style="54"/>
    <col min="12549" max="12549" width="20.125" style="54" customWidth="1"/>
    <col min="12550" max="12550" width="18.875" style="54" customWidth="1"/>
    <col min="12551" max="12551" width="8.875" style="54" customWidth="1"/>
    <col min="12552" max="12552" width="18.875" style="54" customWidth="1"/>
    <col min="12553" max="12553" width="12.625" style="54" customWidth="1"/>
    <col min="12554" max="12554" width="22.875" style="54" customWidth="1"/>
    <col min="12555" max="12804" width="9" style="54"/>
    <col min="12805" max="12805" width="20.125" style="54" customWidth="1"/>
    <col min="12806" max="12806" width="18.875" style="54" customWidth="1"/>
    <col min="12807" max="12807" width="8.875" style="54" customWidth="1"/>
    <col min="12808" max="12808" width="18.875" style="54" customWidth="1"/>
    <col min="12809" max="12809" width="12.625" style="54" customWidth="1"/>
    <col min="12810" max="12810" width="22.875" style="54" customWidth="1"/>
    <col min="12811" max="13060" width="9" style="54"/>
    <col min="13061" max="13061" width="20.125" style="54" customWidth="1"/>
    <col min="13062" max="13062" width="18.875" style="54" customWidth="1"/>
    <col min="13063" max="13063" width="8.875" style="54" customWidth="1"/>
    <col min="13064" max="13064" width="18.875" style="54" customWidth="1"/>
    <col min="13065" max="13065" width="12.625" style="54" customWidth="1"/>
    <col min="13066" max="13066" width="22.875" style="54" customWidth="1"/>
    <col min="13067" max="13316" width="9" style="54"/>
    <col min="13317" max="13317" width="20.125" style="54" customWidth="1"/>
    <col min="13318" max="13318" width="18.875" style="54" customWidth="1"/>
    <col min="13319" max="13319" width="8.875" style="54" customWidth="1"/>
    <col min="13320" max="13320" width="18.875" style="54" customWidth="1"/>
    <col min="13321" max="13321" width="12.625" style="54" customWidth="1"/>
    <col min="13322" max="13322" width="22.875" style="54" customWidth="1"/>
    <col min="13323" max="13572" width="9" style="54"/>
    <col min="13573" max="13573" width="20.125" style="54" customWidth="1"/>
    <col min="13574" max="13574" width="18.875" style="54" customWidth="1"/>
    <col min="13575" max="13575" width="8.875" style="54" customWidth="1"/>
    <col min="13576" max="13576" width="18.875" style="54" customWidth="1"/>
    <col min="13577" max="13577" width="12.625" style="54" customWidth="1"/>
    <col min="13578" max="13578" width="22.875" style="54" customWidth="1"/>
    <col min="13579" max="13828" width="9" style="54"/>
    <col min="13829" max="13829" width="20.125" style="54" customWidth="1"/>
    <col min="13830" max="13830" width="18.875" style="54" customWidth="1"/>
    <col min="13831" max="13831" width="8.875" style="54" customWidth="1"/>
    <col min="13832" max="13832" width="18.875" style="54" customWidth="1"/>
    <col min="13833" max="13833" width="12.625" style="54" customWidth="1"/>
    <col min="13834" max="13834" width="22.875" style="54" customWidth="1"/>
    <col min="13835" max="14084" width="9" style="54"/>
    <col min="14085" max="14085" width="20.125" style="54" customWidth="1"/>
    <col min="14086" max="14086" width="18.875" style="54" customWidth="1"/>
    <col min="14087" max="14087" width="8.875" style="54" customWidth="1"/>
    <col min="14088" max="14088" width="18.875" style="54" customWidth="1"/>
    <col min="14089" max="14089" width="12.625" style="54" customWidth="1"/>
    <col min="14090" max="14090" width="22.875" style="54" customWidth="1"/>
    <col min="14091" max="14340" width="9" style="54"/>
    <col min="14341" max="14341" width="20.125" style="54" customWidth="1"/>
    <col min="14342" max="14342" width="18.875" style="54" customWidth="1"/>
    <col min="14343" max="14343" width="8.875" style="54" customWidth="1"/>
    <col min="14344" max="14344" width="18.875" style="54" customWidth="1"/>
    <col min="14345" max="14345" width="12.625" style="54" customWidth="1"/>
    <col min="14346" max="14346" width="22.875" style="54" customWidth="1"/>
    <col min="14347" max="14596" width="9" style="54"/>
    <col min="14597" max="14597" width="20.125" style="54" customWidth="1"/>
    <col min="14598" max="14598" width="18.875" style="54" customWidth="1"/>
    <col min="14599" max="14599" width="8.875" style="54" customWidth="1"/>
    <col min="14600" max="14600" width="18.875" style="54" customWidth="1"/>
    <col min="14601" max="14601" width="12.625" style="54" customWidth="1"/>
    <col min="14602" max="14602" width="22.875" style="54" customWidth="1"/>
    <col min="14603" max="14852" width="9" style="54"/>
    <col min="14853" max="14853" width="20.125" style="54" customWidth="1"/>
    <col min="14854" max="14854" width="18.875" style="54" customWidth="1"/>
    <col min="14855" max="14855" width="8.875" style="54" customWidth="1"/>
    <col min="14856" max="14856" width="18.875" style="54" customWidth="1"/>
    <col min="14857" max="14857" width="12.625" style="54" customWidth="1"/>
    <col min="14858" max="14858" width="22.875" style="54" customWidth="1"/>
    <col min="14859" max="15108" width="9" style="54"/>
    <col min="15109" max="15109" width="20.125" style="54" customWidth="1"/>
    <col min="15110" max="15110" width="18.875" style="54" customWidth="1"/>
    <col min="15111" max="15111" width="8.875" style="54" customWidth="1"/>
    <col min="15112" max="15112" width="18.875" style="54" customWidth="1"/>
    <col min="15113" max="15113" width="12.625" style="54" customWidth="1"/>
    <col min="15114" max="15114" width="22.875" style="54" customWidth="1"/>
    <col min="15115" max="15364" width="9" style="54"/>
    <col min="15365" max="15365" width="20.125" style="54" customWidth="1"/>
    <col min="15366" max="15366" width="18.875" style="54" customWidth="1"/>
    <col min="15367" max="15367" width="8.875" style="54" customWidth="1"/>
    <col min="15368" max="15368" width="18.875" style="54" customWidth="1"/>
    <col min="15369" max="15369" width="12.625" style="54" customWidth="1"/>
    <col min="15370" max="15370" width="22.875" style="54" customWidth="1"/>
    <col min="15371" max="15620" width="9" style="54"/>
    <col min="15621" max="15621" width="20.125" style="54" customWidth="1"/>
    <col min="15622" max="15622" width="18.875" style="54" customWidth="1"/>
    <col min="15623" max="15623" width="8.875" style="54" customWidth="1"/>
    <col min="15624" max="15624" width="18.875" style="54" customWidth="1"/>
    <col min="15625" max="15625" width="12.625" style="54" customWidth="1"/>
    <col min="15626" max="15626" width="22.875" style="54" customWidth="1"/>
    <col min="15627" max="15876" width="9" style="54"/>
    <col min="15877" max="15877" width="20.125" style="54" customWidth="1"/>
    <col min="15878" max="15878" width="18.875" style="54" customWidth="1"/>
    <col min="15879" max="15879" width="8.875" style="54" customWidth="1"/>
    <col min="15880" max="15880" width="18.875" style="54" customWidth="1"/>
    <col min="15881" max="15881" width="12.625" style="54" customWidth="1"/>
    <col min="15882" max="15882" width="22.875" style="54" customWidth="1"/>
    <col min="15883" max="16132" width="9" style="54"/>
    <col min="16133" max="16133" width="20.125" style="54" customWidth="1"/>
    <col min="16134" max="16134" width="18.875" style="54" customWidth="1"/>
    <col min="16135" max="16135" width="8.875" style="54" customWidth="1"/>
    <col min="16136" max="16136" width="18.875" style="54" customWidth="1"/>
    <col min="16137" max="16137" width="12.625" style="54" customWidth="1"/>
    <col min="16138" max="16138" width="22.875" style="54" customWidth="1"/>
    <col min="16139" max="16384" width="9" style="54"/>
  </cols>
  <sheetData>
    <row r="1" spans="1:25" ht="18.75" customHeight="1">
      <c r="I1" s="744"/>
      <c r="J1" s="744"/>
    </row>
    <row r="2" spans="1:25" ht="18.75" customHeight="1">
      <c r="I2" s="744" t="s">
        <v>84</v>
      </c>
      <c r="J2" s="744"/>
    </row>
    <row r="3" spans="1:25" s="56" customFormat="1">
      <c r="A3" s="55"/>
      <c r="R3" s="745"/>
      <c r="S3" s="745"/>
      <c r="T3" s="745"/>
      <c r="U3" s="745"/>
      <c r="V3" s="745"/>
      <c r="W3" s="745"/>
      <c r="X3" s="745"/>
      <c r="Y3" s="745"/>
    </row>
    <row r="4" spans="1:25" ht="32.25" customHeight="1">
      <c r="B4" s="746" t="s">
        <v>85</v>
      </c>
      <c r="C4" s="746"/>
      <c r="D4" s="746"/>
      <c r="E4" s="746"/>
      <c r="F4" s="746"/>
      <c r="G4" s="746"/>
      <c r="H4" s="746"/>
      <c r="I4" s="746"/>
      <c r="J4" s="746"/>
    </row>
    <row r="5" spans="1:25" ht="15" customHeight="1" thickBot="1"/>
    <row r="6" spans="1:25" ht="36.75" customHeight="1">
      <c r="A6" s="57"/>
      <c r="B6" s="58" t="s">
        <v>11</v>
      </c>
      <c r="C6" s="747"/>
      <c r="D6" s="748"/>
      <c r="E6" s="748"/>
      <c r="F6" s="748"/>
      <c r="G6" s="748"/>
      <c r="H6" s="748"/>
      <c r="I6" s="748"/>
      <c r="J6" s="749"/>
    </row>
    <row r="7" spans="1:25" ht="36.75" customHeight="1" thickBot="1">
      <c r="A7" s="57"/>
      <c r="B7" s="59" t="s">
        <v>4</v>
      </c>
      <c r="C7" s="741" t="s">
        <v>26</v>
      </c>
      <c r="D7" s="742"/>
      <c r="E7" s="742"/>
      <c r="F7" s="742"/>
      <c r="G7" s="742"/>
      <c r="H7" s="742"/>
      <c r="I7" s="742"/>
      <c r="J7" s="743"/>
    </row>
    <row r="8" spans="1:25" ht="16.5" customHeight="1">
      <c r="A8" s="57"/>
      <c r="B8" s="57"/>
      <c r="C8" s="57"/>
      <c r="D8" s="57"/>
      <c r="E8" s="57"/>
      <c r="F8" s="57"/>
      <c r="G8" s="57"/>
      <c r="H8" s="57"/>
      <c r="I8" s="57"/>
      <c r="J8" s="57"/>
    </row>
    <row r="9" spans="1:25" ht="16.5" customHeight="1" thickBot="1">
      <c r="A9" s="57"/>
      <c r="B9" s="57" t="s">
        <v>86</v>
      </c>
      <c r="C9" s="57"/>
      <c r="D9" s="57"/>
      <c r="E9" s="57"/>
      <c r="F9" s="57"/>
      <c r="G9" s="57"/>
      <c r="H9" s="57"/>
      <c r="I9" s="57"/>
      <c r="J9" s="57"/>
    </row>
    <row r="10" spans="1:25" ht="80.25" customHeight="1">
      <c r="A10" s="57"/>
      <c r="B10" s="750" t="s">
        <v>87</v>
      </c>
      <c r="C10" s="751"/>
      <c r="D10" s="751"/>
      <c r="E10" s="751"/>
      <c r="F10" s="751"/>
      <c r="G10" s="751"/>
      <c r="H10" s="751"/>
      <c r="I10" s="751"/>
      <c r="J10" s="752"/>
    </row>
    <row r="11" spans="1:25" ht="21" customHeight="1">
      <c r="A11" s="57"/>
      <c r="B11" s="753" t="s">
        <v>88</v>
      </c>
      <c r="C11" s="756" t="s">
        <v>89</v>
      </c>
      <c r="D11" s="757"/>
      <c r="E11" s="758"/>
      <c r="F11" s="765" t="s">
        <v>90</v>
      </c>
      <c r="G11" s="767" t="s">
        <v>91</v>
      </c>
      <c r="H11" s="768"/>
      <c r="I11" s="768"/>
      <c r="J11" s="769"/>
    </row>
    <row r="12" spans="1:25" ht="36.75" customHeight="1">
      <c r="A12" s="57"/>
      <c r="B12" s="754"/>
      <c r="C12" s="759"/>
      <c r="D12" s="760"/>
      <c r="E12" s="761"/>
      <c r="F12" s="766"/>
      <c r="G12" s="759"/>
      <c r="H12" s="760"/>
      <c r="I12" s="760"/>
      <c r="J12" s="770"/>
    </row>
    <row r="13" spans="1:25" ht="36.75" customHeight="1">
      <c r="A13" s="57"/>
      <c r="B13" s="754"/>
      <c r="C13" s="759"/>
      <c r="D13" s="760"/>
      <c r="E13" s="761"/>
      <c r="F13" s="766"/>
      <c r="G13" s="771" t="s">
        <v>92</v>
      </c>
      <c r="H13" s="771"/>
      <c r="I13" s="771" t="s">
        <v>93</v>
      </c>
      <c r="J13" s="772"/>
    </row>
    <row r="14" spans="1:25" ht="36.75" customHeight="1">
      <c r="A14" s="57"/>
      <c r="B14" s="754"/>
      <c r="C14" s="759"/>
      <c r="D14" s="760"/>
      <c r="E14" s="761"/>
      <c r="F14" s="766"/>
      <c r="G14" s="773" t="s">
        <v>94</v>
      </c>
      <c r="H14" s="773"/>
      <c r="I14" s="771" t="s">
        <v>95</v>
      </c>
      <c r="J14" s="772"/>
    </row>
    <row r="15" spans="1:25" ht="21" customHeight="1">
      <c r="A15" s="57"/>
      <c r="B15" s="754"/>
      <c r="C15" s="759"/>
      <c r="D15" s="760"/>
      <c r="E15" s="761"/>
      <c r="F15" s="765" t="s">
        <v>96</v>
      </c>
      <c r="G15" s="767" t="s">
        <v>91</v>
      </c>
      <c r="H15" s="768"/>
      <c r="I15" s="768"/>
      <c r="J15" s="769"/>
    </row>
    <row r="16" spans="1:25" ht="36.75" customHeight="1">
      <c r="A16" s="57"/>
      <c r="B16" s="754"/>
      <c r="C16" s="759"/>
      <c r="D16" s="760"/>
      <c r="E16" s="761"/>
      <c r="F16" s="766"/>
      <c r="G16" s="759"/>
      <c r="H16" s="760"/>
      <c r="I16" s="760"/>
      <c r="J16" s="770"/>
    </row>
    <row r="17" spans="1:10" ht="36.75" customHeight="1">
      <c r="A17" s="57"/>
      <c r="B17" s="754"/>
      <c r="C17" s="759"/>
      <c r="D17" s="760"/>
      <c r="E17" s="761"/>
      <c r="F17" s="766"/>
      <c r="G17" s="771" t="s">
        <v>92</v>
      </c>
      <c r="H17" s="771"/>
      <c r="I17" s="771" t="s">
        <v>93</v>
      </c>
      <c r="J17" s="772"/>
    </row>
    <row r="18" spans="1:10" ht="36.75" customHeight="1">
      <c r="A18" s="57"/>
      <c r="B18" s="755"/>
      <c r="C18" s="762"/>
      <c r="D18" s="763"/>
      <c r="E18" s="764"/>
      <c r="F18" s="774"/>
      <c r="G18" s="773" t="s">
        <v>94</v>
      </c>
      <c r="H18" s="773"/>
      <c r="I18" s="771" t="s">
        <v>95</v>
      </c>
      <c r="J18" s="772"/>
    </row>
    <row r="19" spans="1:10" ht="29.25" customHeight="1">
      <c r="A19" s="57"/>
      <c r="B19" s="775" t="s">
        <v>97</v>
      </c>
      <c r="C19" s="777" t="s">
        <v>98</v>
      </c>
      <c r="D19" s="778"/>
      <c r="E19" s="779"/>
      <c r="F19" s="783" t="s">
        <v>99</v>
      </c>
      <c r="G19" s="778"/>
      <c r="H19" s="778"/>
      <c r="I19" s="777" t="s">
        <v>100</v>
      </c>
      <c r="J19" s="784"/>
    </row>
    <row r="20" spans="1:10" ht="30.75" customHeight="1" thickBot="1">
      <c r="A20" s="57"/>
      <c r="B20" s="776"/>
      <c r="C20" s="780"/>
      <c r="D20" s="781"/>
      <c r="E20" s="782"/>
      <c r="F20" s="781"/>
      <c r="G20" s="781"/>
      <c r="H20" s="781"/>
      <c r="I20" s="780"/>
      <c r="J20" s="785"/>
    </row>
    <row r="21" spans="1:10" ht="30.75" customHeight="1" thickBot="1">
      <c r="A21" s="57"/>
      <c r="B21" s="60" t="s">
        <v>101</v>
      </c>
      <c r="C21" s="57"/>
      <c r="D21" s="57"/>
      <c r="E21" s="61" t="str">
        <f t="array" ref="E21">IF(AND(2&gt;=I23:I25,8&lt;=I23:I25),"規定されている定員を超過しています。","")</f>
        <v/>
      </c>
      <c r="F21" s="61"/>
      <c r="G21" s="61"/>
      <c r="H21" s="61"/>
      <c r="I21" s="57"/>
      <c r="J21" s="57"/>
    </row>
    <row r="22" spans="1:10" ht="46.5" customHeight="1" thickBot="1">
      <c r="A22" s="57"/>
      <c r="B22" s="786"/>
      <c r="C22" s="787"/>
      <c r="D22" s="788" t="s">
        <v>102</v>
      </c>
      <c r="E22" s="789"/>
      <c r="F22" s="789"/>
      <c r="G22" s="789"/>
      <c r="H22" s="790"/>
      <c r="I22" s="62" t="s">
        <v>103</v>
      </c>
      <c r="J22" s="63" t="s">
        <v>104</v>
      </c>
    </row>
    <row r="23" spans="1:10" ht="29.25" customHeight="1">
      <c r="A23" s="57"/>
      <c r="B23" s="791" t="s">
        <v>105</v>
      </c>
      <c r="C23" s="64" t="s">
        <v>106</v>
      </c>
      <c r="D23" s="794"/>
      <c r="E23" s="795"/>
      <c r="F23" s="795"/>
      <c r="G23" s="795"/>
      <c r="H23" s="796"/>
      <c r="I23" s="65"/>
      <c r="J23" s="66"/>
    </row>
    <row r="24" spans="1:10" ht="29.25" customHeight="1">
      <c r="A24" s="57"/>
      <c r="B24" s="792"/>
      <c r="C24" s="67" t="s">
        <v>107</v>
      </c>
      <c r="D24" s="797"/>
      <c r="E24" s="798"/>
      <c r="F24" s="798"/>
      <c r="G24" s="798"/>
      <c r="H24" s="799"/>
      <c r="I24" s="68"/>
      <c r="J24" s="69"/>
    </row>
    <row r="25" spans="1:10" ht="29.25" customHeight="1" thickBot="1">
      <c r="A25" s="57"/>
      <c r="B25" s="792"/>
      <c r="C25" s="70" t="s">
        <v>108</v>
      </c>
      <c r="D25" s="800"/>
      <c r="E25" s="801"/>
      <c r="F25" s="801"/>
      <c r="G25" s="801"/>
      <c r="H25" s="802"/>
      <c r="I25" s="71"/>
      <c r="J25" s="72"/>
    </row>
    <row r="26" spans="1:10" ht="29.25" customHeight="1" thickBot="1">
      <c r="A26" s="57"/>
      <c r="B26" s="793"/>
      <c r="C26" s="803" t="s">
        <v>22</v>
      </c>
      <c r="D26" s="803"/>
      <c r="E26" s="803"/>
      <c r="F26" s="803"/>
      <c r="G26" s="803"/>
      <c r="H26" s="803"/>
      <c r="I26" s="73">
        <f>SUM(I23:I25)</f>
        <v>0</v>
      </c>
      <c r="J26" s="74">
        <f>SUM(J23:J25)</f>
        <v>0</v>
      </c>
    </row>
    <row r="27" spans="1:10" ht="29.25" customHeight="1" thickBot="1">
      <c r="A27" s="57"/>
      <c r="B27" s="75"/>
      <c r="C27" s="75"/>
      <c r="D27" s="76"/>
      <c r="E27" s="76"/>
      <c r="F27" s="76"/>
      <c r="G27" s="76"/>
      <c r="H27" s="76"/>
      <c r="I27" s="77" t="str">
        <f>(IF(OR(I26&lt;=1,I26&gt;=8),"↑住居の定員が規定の定員数を満たしていません。",""))</f>
        <v>↑住居の定員が規定の定員数を満たしていません。</v>
      </c>
      <c r="J27" s="78"/>
    </row>
    <row r="28" spans="1:10" ht="29.25" customHeight="1">
      <c r="A28" s="57"/>
      <c r="B28" s="791" t="s">
        <v>109</v>
      </c>
      <c r="C28" s="79" t="s">
        <v>106</v>
      </c>
      <c r="D28" s="794"/>
      <c r="E28" s="795"/>
      <c r="F28" s="795"/>
      <c r="G28" s="795"/>
      <c r="H28" s="796"/>
      <c r="I28" s="65"/>
      <c r="J28" s="66">
        <v>1</v>
      </c>
    </row>
    <row r="29" spans="1:10" ht="29.25" customHeight="1">
      <c r="A29" s="57"/>
      <c r="B29" s="792"/>
      <c r="C29" s="80" t="s">
        <v>107</v>
      </c>
      <c r="D29" s="797"/>
      <c r="E29" s="798"/>
      <c r="F29" s="798"/>
      <c r="G29" s="798"/>
      <c r="H29" s="799"/>
      <c r="I29" s="68"/>
      <c r="J29" s="69"/>
    </row>
    <row r="30" spans="1:10" ht="29.25" customHeight="1" thickBot="1">
      <c r="A30" s="57"/>
      <c r="B30" s="792"/>
      <c r="C30" s="81" t="s">
        <v>108</v>
      </c>
      <c r="D30" s="800"/>
      <c r="E30" s="801"/>
      <c r="F30" s="801"/>
      <c r="G30" s="801"/>
      <c r="H30" s="802"/>
      <c r="I30" s="71"/>
      <c r="J30" s="72"/>
    </row>
    <row r="31" spans="1:10" ht="29.25" customHeight="1" thickBot="1">
      <c r="A31" s="57"/>
      <c r="B31" s="793"/>
      <c r="C31" s="803" t="s">
        <v>22</v>
      </c>
      <c r="D31" s="803"/>
      <c r="E31" s="803"/>
      <c r="F31" s="803"/>
      <c r="G31" s="803"/>
      <c r="H31" s="803"/>
      <c r="I31" s="73">
        <f>SUM(I28:I30)</f>
        <v>0</v>
      </c>
      <c r="J31" s="74">
        <f>SUM(J28:J30)</f>
        <v>1</v>
      </c>
    </row>
    <row r="32" spans="1:10" ht="29.25" customHeight="1" thickBot="1">
      <c r="A32" s="57"/>
      <c r="B32" s="75"/>
      <c r="C32" s="75"/>
      <c r="D32" s="76"/>
      <c r="E32" s="76"/>
      <c r="F32" s="76"/>
      <c r="G32" s="76"/>
      <c r="H32" s="76"/>
      <c r="I32" s="77" t="str">
        <f>(IF(OR(I31&lt;=1,I31&gt;=8),"↑住居の定員が規定の定員数を満たしていません。",""))</f>
        <v>↑住居の定員が規定の定員数を満たしていません。</v>
      </c>
      <c r="J32" s="78"/>
    </row>
    <row r="33" spans="1:10" ht="29.25" customHeight="1">
      <c r="A33" s="57"/>
      <c r="B33" s="791" t="s">
        <v>110</v>
      </c>
      <c r="C33" s="79" t="s">
        <v>106</v>
      </c>
      <c r="D33" s="804"/>
      <c r="E33" s="805"/>
      <c r="F33" s="805"/>
      <c r="G33" s="805"/>
      <c r="H33" s="805"/>
      <c r="I33" s="65"/>
      <c r="J33" s="66">
        <v>1</v>
      </c>
    </row>
    <row r="34" spans="1:10" ht="29.25" customHeight="1">
      <c r="A34" s="57"/>
      <c r="B34" s="792"/>
      <c r="C34" s="80" t="s">
        <v>107</v>
      </c>
      <c r="D34" s="806"/>
      <c r="E34" s="807"/>
      <c r="F34" s="807"/>
      <c r="G34" s="807"/>
      <c r="H34" s="807"/>
      <c r="I34" s="68"/>
      <c r="J34" s="69"/>
    </row>
    <row r="35" spans="1:10" ht="29.25" customHeight="1" thickBot="1">
      <c r="A35" s="57"/>
      <c r="B35" s="792"/>
      <c r="C35" s="81" t="s">
        <v>108</v>
      </c>
      <c r="D35" s="808"/>
      <c r="E35" s="809"/>
      <c r="F35" s="809"/>
      <c r="G35" s="809"/>
      <c r="H35" s="809"/>
      <c r="I35" s="71"/>
      <c r="J35" s="72"/>
    </row>
    <row r="36" spans="1:10" ht="29.25" customHeight="1" thickBot="1">
      <c r="A36" s="57"/>
      <c r="B36" s="793"/>
      <c r="C36" s="803" t="s">
        <v>22</v>
      </c>
      <c r="D36" s="803"/>
      <c r="E36" s="803"/>
      <c r="F36" s="803"/>
      <c r="G36" s="803"/>
      <c r="H36" s="803"/>
      <c r="I36" s="73">
        <f>SUM(I33:I35)</f>
        <v>0</v>
      </c>
      <c r="J36" s="74">
        <f>SUM(J33:J35)</f>
        <v>1</v>
      </c>
    </row>
    <row r="37" spans="1:10" ht="29.25" customHeight="1" thickBot="1">
      <c r="A37" s="57"/>
      <c r="B37" s="75"/>
      <c r="C37" s="75"/>
      <c r="D37" s="76"/>
      <c r="E37" s="76"/>
      <c r="F37" s="76"/>
      <c r="G37" s="76"/>
      <c r="H37" s="76"/>
      <c r="I37" s="77" t="str">
        <f>(IF(OR(I36&lt;=1,I36&gt;=8),"↑住居の定員が規定の定員数を満たしていません。",""))</f>
        <v>↑住居の定員が規定の定員数を満たしていません。</v>
      </c>
      <c r="J37" s="78"/>
    </row>
    <row r="38" spans="1:10" ht="29.25" customHeight="1">
      <c r="A38" s="57"/>
      <c r="B38" s="791" t="s">
        <v>111</v>
      </c>
      <c r="C38" s="79" t="s">
        <v>106</v>
      </c>
      <c r="D38" s="804"/>
      <c r="E38" s="805"/>
      <c r="F38" s="805"/>
      <c r="G38" s="805"/>
      <c r="H38" s="805"/>
      <c r="I38" s="65"/>
      <c r="J38" s="66">
        <v>1</v>
      </c>
    </row>
    <row r="39" spans="1:10" ht="29.25" customHeight="1">
      <c r="A39" s="57"/>
      <c r="B39" s="792"/>
      <c r="C39" s="80" t="s">
        <v>107</v>
      </c>
      <c r="D39" s="806"/>
      <c r="E39" s="807"/>
      <c r="F39" s="807"/>
      <c r="G39" s="807"/>
      <c r="H39" s="807"/>
      <c r="I39" s="68"/>
      <c r="J39" s="69"/>
    </row>
    <row r="40" spans="1:10" ht="29.25" customHeight="1" thickBot="1">
      <c r="A40" s="57"/>
      <c r="B40" s="792"/>
      <c r="C40" s="81" t="s">
        <v>108</v>
      </c>
      <c r="D40" s="808"/>
      <c r="E40" s="809"/>
      <c r="F40" s="809"/>
      <c r="G40" s="809"/>
      <c r="H40" s="809"/>
      <c r="I40" s="71"/>
      <c r="J40" s="72"/>
    </row>
    <row r="41" spans="1:10" ht="29.25" customHeight="1" thickBot="1">
      <c r="A41" s="57"/>
      <c r="B41" s="793"/>
      <c r="C41" s="803" t="s">
        <v>22</v>
      </c>
      <c r="D41" s="803"/>
      <c r="E41" s="803"/>
      <c r="F41" s="803"/>
      <c r="G41" s="803"/>
      <c r="H41" s="803"/>
      <c r="I41" s="73">
        <f>SUM(I38:I40)</f>
        <v>0</v>
      </c>
      <c r="J41" s="74">
        <f>SUM(J38:J40)</f>
        <v>1</v>
      </c>
    </row>
    <row r="42" spans="1:10" ht="29.25" customHeight="1">
      <c r="B42" s="57"/>
      <c r="C42" s="57"/>
      <c r="D42" s="57"/>
      <c r="E42" s="57"/>
      <c r="F42" s="57"/>
      <c r="G42" s="57"/>
      <c r="H42" s="57"/>
      <c r="I42" s="77" t="str">
        <f>(IF(OR(I41&lt;=1,I41&gt;=8),"↑住居の定員が規定の定員数を満たしていません。",""))</f>
        <v>↑住居の定員が規定の定員数を満たしていません。</v>
      </c>
      <c r="J42" s="57"/>
    </row>
    <row r="43" spans="1:10" ht="14.25">
      <c r="B43" s="57" t="s">
        <v>112</v>
      </c>
      <c r="C43" s="57"/>
      <c r="D43" s="57"/>
      <c r="E43" s="57"/>
      <c r="F43" s="57"/>
      <c r="G43" s="57"/>
      <c r="H43" s="57"/>
      <c r="I43" s="57"/>
      <c r="J43" s="57"/>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5"/>
  <conditionalFormatting sqref="I23">
    <cfRule type="cellIs" dxfId="98" priority="4" operator="notBetween">
      <formula>2</formula>
      <formula>7</formula>
    </cfRule>
  </conditionalFormatting>
  <conditionalFormatting sqref="I28">
    <cfRule type="cellIs" dxfId="97" priority="3" operator="notBetween">
      <formula>2</formula>
      <formula>7</formula>
    </cfRule>
  </conditionalFormatting>
  <conditionalFormatting sqref="I33">
    <cfRule type="cellIs" dxfId="96" priority="2" operator="notBetween">
      <formula>2</formula>
      <formula>7</formula>
    </cfRule>
  </conditionalFormatting>
  <conditionalFormatting sqref="I38">
    <cfRule type="cellIs" dxfId="95" priority="1" operator="notBetween">
      <formula>2</formula>
      <formula>7</formula>
    </cfRule>
  </conditionalFormatting>
  <pageMargins left="0.75" right="0.75" top="1" bottom="1" header="0.51200000000000001" footer="0.51200000000000001"/>
  <pageSetup paperSize="9" scale="6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D57"/>
  <sheetViews>
    <sheetView view="pageBreakPreview" zoomScale="115" zoomScaleNormal="115" zoomScaleSheetLayoutView="115" workbookViewId="0">
      <selection activeCell="G48" sqref="G48"/>
    </sheetView>
  </sheetViews>
  <sheetFormatPr defaultColWidth="8.875" defaultRowHeight="12"/>
  <cols>
    <col min="1" max="56" width="1.75" style="83" customWidth="1"/>
    <col min="57" max="59" width="8.875" style="83" customWidth="1"/>
    <col min="60" max="16384" width="8.875" style="83"/>
  </cols>
  <sheetData>
    <row r="1" spans="1:56" ht="13.9" customHeight="1">
      <c r="A1" s="82" t="s">
        <v>113</v>
      </c>
    </row>
    <row r="2" spans="1:56" ht="13.9" customHeight="1">
      <c r="AP2" s="810" t="s">
        <v>114</v>
      </c>
      <c r="AQ2" s="810"/>
      <c r="AR2" s="810"/>
      <c r="AS2" s="814"/>
      <c r="AT2" s="814"/>
      <c r="AU2" s="810" t="s">
        <v>115</v>
      </c>
      <c r="AV2" s="810"/>
      <c r="AW2" s="814"/>
      <c r="AX2" s="814"/>
      <c r="AY2" s="810" t="s">
        <v>116</v>
      </c>
      <c r="AZ2" s="810"/>
      <c r="BA2" s="814"/>
      <c r="BB2" s="814"/>
      <c r="BC2" s="810" t="s">
        <v>117</v>
      </c>
      <c r="BD2" s="810"/>
    </row>
    <row r="3" spans="1:56" ht="13.9" customHeight="1"/>
    <row r="4" spans="1:56" ht="13.9" customHeight="1">
      <c r="Q4" s="83" t="s">
        <v>118</v>
      </c>
    </row>
    <row r="5" spans="1:56" ht="13.9" customHeight="1"/>
    <row r="6" spans="1:56" ht="13.9" customHeight="1">
      <c r="C6" s="83" t="s">
        <v>119</v>
      </c>
      <c r="AI6" s="83" t="s">
        <v>120</v>
      </c>
    </row>
    <row r="7" spans="1:56" ht="13.9" customHeight="1">
      <c r="E7" s="811" t="s">
        <v>121</v>
      </c>
      <c r="F7" s="811"/>
      <c r="G7" s="811"/>
      <c r="H7" s="811"/>
      <c r="I7" s="811"/>
      <c r="J7" s="811"/>
      <c r="K7" s="811"/>
      <c r="L7" s="812"/>
      <c r="M7" s="812"/>
      <c r="N7" s="812"/>
      <c r="O7" s="812"/>
      <c r="P7" s="812"/>
      <c r="Q7" s="812"/>
      <c r="R7" s="812"/>
      <c r="S7" s="812"/>
      <c r="T7" s="812"/>
      <c r="U7" s="812"/>
      <c r="V7" s="812"/>
      <c r="W7" s="812"/>
      <c r="X7" s="812"/>
      <c r="Y7" s="812"/>
      <c r="Z7" s="812"/>
      <c r="AA7" s="812"/>
      <c r="AB7" s="812"/>
      <c r="AC7" s="812"/>
      <c r="AD7" s="812"/>
      <c r="AK7" s="813"/>
      <c r="AL7" s="813"/>
      <c r="AM7" s="813"/>
      <c r="AN7" s="811" t="s">
        <v>122</v>
      </c>
      <c r="AO7" s="811"/>
      <c r="AP7" s="811"/>
      <c r="AQ7" s="811"/>
      <c r="AR7" s="811"/>
      <c r="AS7" s="811"/>
      <c r="AT7" s="811"/>
      <c r="AU7" s="811"/>
      <c r="AV7" s="811"/>
      <c r="AW7" s="811"/>
      <c r="AX7" s="811"/>
      <c r="AY7" s="811"/>
    </row>
    <row r="8" spans="1:56" ht="13.9" customHeight="1">
      <c r="E8" s="811" t="s">
        <v>123</v>
      </c>
      <c r="F8" s="811"/>
      <c r="G8" s="811"/>
      <c r="H8" s="811"/>
      <c r="I8" s="811"/>
      <c r="J8" s="811"/>
      <c r="K8" s="811"/>
      <c r="L8" s="812"/>
      <c r="M8" s="812"/>
      <c r="N8" s="812"/>
      <c r="O8" s="812"/>
      <c r="P8" s="812"/>
      <c r="Q8" s="812"/>
      <c r="R8" s="812"/>
      <c r="S8" s="812"/>
      <c r="T8" s="812"/>
      <c r="U8" s="812"/>
      <c r="V8" s="812"/>
      <c r="W8" s="812"/>
      <c r="X8" s="812"/>
      <c r="Y8" s="812"/>
      <c r="Z8" s="812"/>
      <c r="AA8" s="812"/>
      <c r="AB8" s="812"/>
      <c r="AC8" s="812"/>
      <c r="AD8" s="812"/>
      <c r="AK8" s="813"/>
      <c r="AL8" s="813"/>
      <c r="AM8" s="813"/>
      <c r="AN8" s="811" t="s">
        <v>124</v>
      </c>
      <c r="AO8" s="811"/>
      <c r="AP8" s="811"/>
      <c r="AQ8" s="811"/>
      <c r="AR8" s="811"/>
      <c r="AS8" s="811"/>
      <c r="AT8" s="811"/>
      <c r="AU8" s="811"/>
      <c r="AV8" s="811"/>
      <c r="AW8" s="811"/>
      <c r="AX8" s="811"/>
      <c r="AY8" s="811"/>
    </row>
    <row r="9" spans="1:56" ht="13.9" customHeight="1">
      <c r="E9" s="811" t="s">
        <v>125</v>
      </c>
      <c r="F9" s="811"/>
      <c r="G9" s="811"/>
      <c r="H9" s="811"/>
      <c r="I9" s="811"/>
      <c r="J9" s="811"/>
      <c r="K9" s="811"/>
      <c r="L9" s="812"/>
      <c r="M9" s="812"/>
      <c r="N9" s="812"/>
      <c r="O9" s="812"/>
      <c r="P9" s="812"/>
      <c r="Q9" s="812"/>
      <c r="R9" s="812"/>
      <c r="S9" s="812"/>
      <c r="T9" s="812"/>
      <c r="U9" s="812"/>
      <c r="V9" s="811" t="s">
        <v>126</v>
      </c>
      <c r="W9" s="811"/>
      <c r="X9" s="811"/>
      <c r="Y9" s="823"/>
      <c r="Z9" s="823"/>
      <c r="AA9" s="823"/>
      <c r="AB9" s="823"/>
      <c r="AC9" s="811" t="s">
        <v>127</v>
      </c>
      <c r="AD9" s="811"/>
      <c r="AJ9" s="84"/>
      <c r="AK9" s="85" t="s">
        <v>128</v>
      </c>
      <c r="AL9" s="84"/>
      <c r="AM9" s="84"/>
      <c r="AN9" s="84"/>
      <c r="AO9" s="84"/>
      <c r="AP9" s="84"/>
      <c r="AQ9" s="84"/>
      <c r="AR9" s="84"/>
      <c r="AS9" s="84"/>
      <c r="AT9" s="84"/>
      <c r="AU9" s="84"/>
    </row>
    <row r="10" spans="1:56" ht="13.9" customHeight="1">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H10" s="84"/>
      <c r="AI10" s="84"/>
      <c r="AJ10" s="84"/>
      <c r="AK10" s="86" t="str">
        <f>IF(COUNTIF(AK6:AM8,"○")&gt;1,"いづれか１つを選択してください。","")</f>
        <v/>
      </c>
      <c r="AL10" s="84"/>
      <c r="AM10" s="84"/>
      <c r="AN10" s="84"/>
      <c r="AO10" s="84"/>
      <c r="AP10" s="84"/>
      <c r="AQ10" s="84"/>
      <c r="AR10" s="84"/>
      <c r="AS10" s="84"/>
      <c r="AT10" s="84"/>
      <c r="AU10" s="84"/>
    </row>
    <row r="11" spans="1:56" ht="13.9" customHeight="1">
      <c r="C11" s="83" t="s">
        <v>129</v>
      </c>
      <c r="AH11" s="83" t="s">
        <v>130</v>
      </c>
    </row>
    <row r="12" spans="1:56" ht="13.9" customHeight="1">
      <c r="E12" s="813"/>
      <c r="F12" s="813"/>
      <c r="G12" s="813"/>
      <c r="H12" s="824" t="s">
        <v>131</v>
      </c>
      <c r="I12" s="824"/>
      <c r="J12" s="824"/>
      <c r="K12" s="824"/>
      <c r="L12" s="824"/>
      <c r="M12" s="824"/>
      <c r="N12" s="824"/>
      <c r="O12" s="824"/>
      <c r="P12" s="824"/>
      <c r="Q12" s="824"/>
      <c r="R12" s="824"/>
      <c r="S12" s="824"/>
      <c r="T12" s="824"/>
      <c r="U12" s="824"/>
      <c r="V12" s="824"/>
      <c r="W12" s="824"/>
      <c r="X12" s="824"/>
      <c r="Y12" s="824"/>
      <c r="Z12" s="824"/>
      <c r="AA12" s="824"/>
      <c r="AB12" s="824"/>
      <c r="AC12" s="824"/>
      <c r="AD12" s="824"/>
      <c r="AE12" s="824"/>
      <c r="AF12" s="824"/>
      <c r="AI12" s="87"/>
      <c r="AK12" s="815" t="s">
        <v>132</v>
      </c>
      <c r="AL12" s="816"/>
      <c r="AM12" s="816"/>
      <c r="AN12" s="817"/>
      <c r="AO12" s="818"/>
      <c r="AP12" s="819"/>
      <c r="AQ12" s="819"/>
      <c r="AR12" s="820" t="s">
        <v>127</v>
      </c>
      <c r="AS12" s="821"/>
      <c r="AT12" s="822" t="s">
        <v>133</v>
      </c>
      <c r="AU12" s="820"/>
      <c r="AV12" s="820"/>
      <c r="AW12" s="821"/>
      <c r="AX12" s="818"/>
      <c r="AY12" s="819"/>
      <c r="AZ12" s="819"/>
      <c r="BA12" s="820" t="s">
        <v>127</v>
      </c>
      <c r="BB12" s="821"/>
    </row>
    <row r="13" spans="1:56" ht="13.9" customHeight="1">
      <c r="E13" s="813"/>
      <c r="F13" s="813"/>
      <c r="G13" s="813"/>
      <c r="H13" s="824" t="s">
        <v>134</v>
      </c>
      <c r="I13" s="824"/>
      <c r="J13" s="824"/>
      <c r="K13" s="824"/>
      <c r="L13" s="824"/>
      <c r="M13" s="824"/>
      <c r="N13" s="824"/>
      <c r="O13" s="824"/>
      <c r="P13" s="824"/>
      <c r="Q13" s="824"/>
      <c r="R13" s="824"/>
      <c r="S13" s="824"/>
      <c r="T13" s="824"/>
      <c r="U13" s="824"/>
      <c r="V13" s="824"/>
      <c r="W13" s="824"/>
      <c r="X13" s="824"/>
      <c r="Y13" s="824"/>
      <c r="Z13" s="824"/>
      <c r="AA13" s="824"/>
      <c r="AB13" s="824"/>
      <c r="AC13" s="824"/>
      <c r="AD13" s="824"/>
      <c r="AE13" s="824"/>
      <c r="AF13" s="824"/>
      <c r="AH13" s="87" t="str">
        <f>IF(E12="○","→","")</f>
        <v/>
      </c>
      <c r="AI13" s="87"/>
      <c r="AK13" s="822" t="s">
        <v>135</v>
      </c>
      <c r="AL13" s="820"/>
      <c r="AM13" s="820"/>
      <c r="AN13" s="821"/>
      <c r="AO13" s="818"/>
      <c r="AP13" s="819"/>
      <c r="AQ13" s="819"/>
      <c r="AR13" s="820" t="s">
        <v>127</v>
      </c>
      <c r="AS13" s="821"/>
      <c r="AT13" s="822" t="s">
        <v>136</v>
      </c>
      <c r="AU13" s="820"/>
      <c r="AV13" s="820"/>
      <c r="AW13" s="821"/>
      <c r="AX13" s="818"/>
      <c r="AY13" s="819"/>
      <c r="AZ13" s="819"/>
      <c r="BA13" s="820" t="s">
        <v>127</v>
      </c>
      <c r="BB13" s="821"/>
    </row>
    <row r="14" spans="1:56" ht="13.9" customHeight="1">
      <c r="E14" s="813"/>
      <c r="F14" s="813"/>
      <c r="G14" s="813"/>
      <c r="H14" s="824" t="s">
        <v>137</v>
      </c>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H14" s="87"/>
      <c r="AI14" s="87"/>
      <c r="AK14" s="822" t="s">
        <v>138</v>
      </c>
      <c r="AL14" s="820"/>
      <c r="AM14" s="820"/>
      <c r="AN14" s="821"/>
      <c r="AO14" s="818"/>
      <c r="AP14" s="819"/>
      <c r="AQ14" s="819"/>
      <c r="AR14" s="820" t="s">
        <v>127</v>
      </c>
      <c r="AS14" s="821"/>
      <c r="AT14" s="822" t="s">
        <v>139</v>
      </c>
      <c r="AU14" s="820"/>
      <c r="AV14" s="820"/>
      <c r="AW14" s="821"/>
      <c r="AX14" s="818"/>
      <c r="AY14" s="819"/>
      <c r="AZ14" s="819"/>
      <c r="BA14" s="820" t="s">
        <v>127</v>
      </c>
      <c r="BB14" s="821"/>
    </row>
    <row r="15" spans="1:56" ht="13.9" customHeight="1">
      <c r="E15" s="88" t="s">
        <v>140</v>
      </c>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K15" s="82"/>
      <c r="AL15" s="82"/>
      <c r="AM15" s="82"/>
      <c r="AN15" s="82"/>
      <c r="AO15" s="89"/>
      <c r="AP15" s="89"/>
      <c r="AQ15" s="89"/>
      <c r="AR15" s="82"/>
      <c r="AS15" s="82"/>
      <c r="AT15" s="822" t="s">
        <v>141</v>
      </c>
      <c r="AU15" s="820"/>
      <c r="AV15" s="820"/>
      <c r="AW15" s="821"/>
      <c r="AX15" s="826">
        <f>AO12+AO13+AO14+AX12+AX13+AX14</f>
        <v>0</v>
      </c>
      <c r="AY15" s="827"/>
      <c r="AZ15" s="827"/>
      <c r="BA15" s="820" t="s">
        <v>127</v>
      </c>
      <c r="BB15" s="821"/>
    </row>
    <row r="16" spans="1:56" ht="13.9" customHeight="1">
      <c r="E16" s="88" t="s">
        <v>142</v>
      </c>
      <c r="F16" s="82"/>
      <c r="G16" s="82"/>
      <c r="H16" s="82"/>
      <c r="I16" s="82"/>
      <c r="J16" s="82"/>
      <c r="K16" s="82"/>
      <c r="L16" s="82"/>
      <c r="M16" s="82"/>
      <c r="N16" s="82"/>
      <c r="O16" s="82"/>
      <c r="P16" s="82"/>
      <c r="Q16" s="82"/>
      <c r="R16" s="82"/>
      <c r="S16" s="82"/>
      <c r="T16" s="82"/>
      <c r="U16" s="82"/>
      <c r="V16" s="82"/>
      <c r="W16" s="82"/>
      <c r="X16" s="82"/>
      <c r="Y16" s="82"/>
      <c r="Z16" s="82"/>
      <c r="AA16" s="82"/>
      <c r="AB16" s="82"/>
      <c r="AC16" s="82"/>
      <c r="AD16" s="90" t="str">
        <f>IF(OR(E13="○",E14="○"),"↓","")</f>
        <v/>
      </c>
      <c r="AE16" s="91"/>
      <c r="AF16" s="82"/>
      <c r="AR16" s="84"/>
      <c r="AS16" s="84"/>
      <c r="AT16" s="92"/>
      <c r="AU16" s="92"/>
      <c r="AV16" s="92"/>
      <c r="AW16" s="92"/>
      <c r="AX16" s="92"/>
      <c r="AY16" s="92"/>
      <c r="AZ16" s="92"/>
      <c r="BA16" s="92"/>
      <c r="BB16" s="93" t="str">
        <f>IF(AND(AX15&lt;&gt;Y9,E12="○"),"「１　事業者名簿」の定員数と想定される利用者数が一致しません。","")</f>
        <v/>
      </c>
    </row>
    <row r="17" spans="3:53" ht="13.9" customHeight="1">
      <c r="E17" s="86" t="str">
        <f>IF(COUNTIF(E12:G14,"○")&gt;1,"いずれか１つを選択してください。","")</f>
        <v/>
      </c>
      <c r="AD17" s="87"/>
      <c r="AE17" s="87"/>
      <c r="AR17" s="84"/>
      <c r="AS17" s="84"/>
      <c r="AT17" s="84"/>
      <c r="AU17" s="84"/>
      <c r="AV17" s="84"/>
      <c r="AW17" s="84"/>
      <c r="AX17" s="84"/>
      <c r="AY17" s="84"/>
      <c r="AZ17" s="84"/>
    </row>
    <row r="18" spans="3:53" ht="13.9" customHeight="1">
      <c r="C18" s="83" t="s">
        <v>143</v>
      </c>
    </row>
    <row r="19" spans="3:53" ht="13.9" customHeight="1">
      <c r="E19" s="811"/>
      <c r="F19" s="811"/>
      <c r="G19" s="811"/>
      <c r="H19" s="811"/>
      <c r="I19" s="811"/>
      <c r="J19" s="811" t="s">
        <v>144</v>
      </c>
      <c r="K19" s="811"/>
      <c r="L19" s="811"/>
      <c r="M19" s="811"/>
      <c r="N19" s="811"/>
      <c r="O19" s="811"/>
      <c r="P19" s="811" t="s">
        <v>145</v>
      </c>
      <c r="Q19" s="811"/>
      <c r="R19" s="811"/>
      <c r="S19" s="811"/>
      <c r="T19" s="811"/>
      <c r="U19" s="811"/>
      <c r="V19" s="811"/>
      <c r="W19" s="811"/>
      <c r="X19" s="811"/>
      <c r="Y19" s="811"/>
      <c r="Z19" s="811"/>
      <c r="AA19" s="811"/>
      <c r="AB19" s="811"/>
      <c r="AC19" s="811"/>
      <c r="AD19" s="811"/>
      <c r="AE19" s="811"/>
      <c r="AF19" s="811"/>
      <c r="AG19" s="811"/>
      <c r="AH19" s="811"/>
      <c r="AI19" s="811"/>
      <c r="AJ19" s="811"/>
      <c r="AK19" s="811"/>
      <c r="AL19" s="811"/>
      <c r="AM19" s="811"/>
      <c r="AN19" s="811"/>
      <c r="AO19" s="811"/>
      <c r="AP19" s="811"/>
      <c r="AQ19" s="811"/>
      <c r="AR19" s="811"/>
      <c r="AS19" s="811"/>
      <c r="AT19" s="811"/>
      <c r="AU19" s="811"/>
      <c r="AV19" s="811"/>
      <c r="AW19" s="811"/>
      <c r="AX19" s="811"/>
    </row>
    <row r="20" spans="3:53" ht="13.9" customHeight="1">
      <c r="E20" s="811"/>
      <c r="F20" s="811"/>
      <c r="G20" s="811"/>
      <c r="H20" s="811"/>
      <c r="I20" s="811"/>
      <c r="J20" s="811"/>
      <c r="K20" s="811"/>
      <c r="L20" s="811"/>
      <c r="M20" s="811"/>
      <c r="N20" s="811"/>
      <c r="O20" s="811"/>
      <c r="P20" s="825" t="s">
        <v>132</v>
      </c>
      <c r="Q20" s="825"/>
      <c r="R20" s="825"/>
      <c r="S20" s="825"/>
      <c r="T20" s="825"/>
      <c r="U20" s="811" t="s">
        <v>135</v>
      </c>
      <c r="V20" s="811"/>
      <c r="W20" s="811"/>
      <c r="X20" s="811"/>
      <c r="Y20" s="811"/>
      <c r="Z20" s="811" t="s">
        <v>138</v>
      </c>
      <c r="AA20" s="811"/>
      <c r="AB20" s="811"/>
      <c r="AC20" s="811"/>
      <c r="AD20" s="811"/>
      <c r="AE20" s="811" t="s">
        <v>133</v>
      </c>
      <c r="AF20" s="811"/>
      <c r="AG20" s="811"/>
      <c r="AH20" s="811"/>
      <c r="AI20" s="811"/>
      <c r="AJ20" s="811" t="s">
        <v>136</v>
      </c>
      <c r="AK20" s="811"/>
      <c r="AL20" s="811"/>
      <c r="AM20" s="811"/>
      <c r="AN20" s="811"/>
      <c r="AO20" s="811" t="s">
        <v>139</v>
      </c>
      <c r="AP20" s="811"/>
      <c r="AQ20" s="811"/>
      <c r="AR20" s="811"/>
      <c r="AS20" s="811"/>
      <c r="AT20" s="811" t="s">
        <v>146</v>
      </c>
      <c r="AU20" s="811"/>
      <c r="AV20" s="811"/>
      <c r="AW20" s="811"/>
      <c r="AX20" s="811"/>
    </row>
    <row r="21" spans="3:53" ht="13.9" customHeight="1">
      <c r="E21" s="811" t="s">
        <v>147</v>
      </c>
      <c r="F21" s="811"/>
      <c r="G21" s="811"/>
      <c r="H21" s="811"/>
      <c r="I21" s="811"/>
      <c r="J21" s="832">
        <v>30</v>
      </c>
      <c r="K21" s="833"/>
      <c r="L21" s="833"/>
      <c r="M21" s="833"/>
      <c r="N21" s="834" t="s">
        <v>117</v>
      </c>
      <c r="O21" s="835"/>
      <c r="P21" s="836">
        <v>0</v>
      </c>
      <c r="Q21" s="837"/>
      <c r="R21" s="837"/>
      <c r="S21" s="834" t="s">
        <v>127</v>
      </c>
      <c r="T21" s="835"/>
      <c r="U21" s="830">
        <v>0</v>
      </c>
      <c r="V21" s="831"/>
      <c r="W21" s="831"/>
      <c r="X21" s="820" t="s">
        <v>127</v>
      </c>
      <c r="Y21" s="821"/>
      <c r="Z21" s="836">
        <v>0</v>
      </c>
      <c r="AA21" s="837"/>
      <c r="AB21" s="837"/>
      <c r="AC21" s="834" t="s">
        <v>127</v>
      </c>
      <c r="AD21" s="835"/>
      <c r="AE21" s="830">
        <v>0</v>
      </c>
      <c r="AF21" s="831"/>
      <c r="AG21" s="831"/>
      <c r="AH21" s="820" t="s">
        <v>127</v>
      </c>
      <c r="AI21" s="821"/>
      <c r="AJ21" s="830">
        <v>0</v>
      </c>
      <c r="AK21" s="831"/>
      <c r="AL21" s="831"/>
      <c r="AM21" s="820" t="s">
        <v>127</v>
      </c>
      <c r="AN21" s="821"/>
      <c r="AO21" s="830">
        <v>0</v>
      </c>
      <c r="AP21" s="831"/>
      <c r="AQ21" s="831"/>
      <c r="AR21" s="820" t="s">
        <v>127</v>
      </c>
      <c r="AS21" s="821"/>
      <c r="AT21" s="828">
        <f>P21+U21+Z21+AE21+AJ21+AO21</f>
        <v>0</v>
      </c>
      <c r="AU21" s="829"/>
      <c r="AV21" s="829"/>
      <c r="AW21" s="820" t="s">
        <v>127</v>
      </c>
      <c r="AX21" s="821"/>
    </row>
    <row r="22" spans="3:53" ht="13.9" customHeight="1">
      <c r="E22" s="811" t="s">
        <v>148</v>
      </c>
      <c r="F22" s="811"/>
      <c r="G22" s="811"/>
      <c r="H22" s="811"/>
      <c r="I22" s="811"/>
      <c r="J22" s="832">
        <v>31</v>
      </c>
      <c r="K22" s="833"/>
      <c r="L22" s="833"/>
      <c r="M22" s="833"/>
      <c r="N22" s="834" t="s">
        <v>117</v>
      </c>
      <c r="O22" s="835"/>
      <c r="P22" s="836">
        <v>0</v>
      </c>
      <c r="Q22" s="837"/>
      <c r="R22" s="837"/>
      <c r="S22" s="834" t="s">
        <v>127</v>
      </c>
      <c r="T22" s="835"/>
      <c r="U22" s="830">
        <v>0</v>
      </c>
      <c r="V22" s="831"/>
      <c r="W22" s="831"/>
      <c r="X22" s="820" t="s">
        <v>127</v>
      </c>
      <c r="Y22" s="821"/>
      <c r="Z22" s="836">
        <v>0</v>
      </c>
      <c r="AA22" s="837"/>
      <c r="AB22" s="837"/>
      <c r="AC22" s="834" t="s">
        <v>127</v>
      </c>
      <c r="AD22" s="835"/>
      <c r="AE22" s="830">
        <v>0</v>
      </c>
      <c r="AF22" s="831"/>
      <c r="AG22" s="831"/>
      <c r="AH22" s="820" t="s">
        <v>127</v>
      </c>
      <c r="AI22" s="821"/>
      <c r="AJ22" s="830">
        <v>0</v>
      </c>
      <c r="AK22" s="831"/>
      <c r="AL22" s="831"/>
      <c r="AM22" s="820" t="s">
        <v>127</v>
      </c>
      <c r="AN22" s="821"/>
      <c r="AO22" s="830">
        <v>0</v>
      </c>
      <c r="AP22" s="831"/>
      <c r="AQ22" s="831"/>
      <c r="AR22" s="820" t="s">
        <v>127</v>
      </c>
      <c r="AS22" s="821"/>
      <c r="AT22" s="828">
        <f t="shared" ref="AT22:AT32" si="0">P22+U22+Z22+AE22+AJ22+AO22</f>
        <v>0</v>
      </c>
      <c r="AU22" s="829"/>
      <c r="AV22" s="829"/>
      <c r="AW22" s="820" t="s">
        <v>127</v>
      </c>
      <c r="AX22" s="821"/>
    </row>
    <row r="23" spans="3:53" ht="13.9" customHeight="1">
      <c r="E23" s="811" t="s">
        <v>149</v>
      </c>
      <c r="F23" s="811"/>
      <c r="G23" s="811"/>
      <c r="H23" s="811"/>
      <c r="I23" s="811"/>
      <c r="J23" s="832">
        <v>30</v>
      </c>
      <c r="K23" s="833"/>
      <c r="L23" s="833"/>
      <c r="M23" s="833"/>
      <c r="N23" s="834" t="s">
        <v>117</v>
      </c>
      <c r="O23" s="835"/>
      <c r="P23" s="836">
        <v>0</v>
      </c>
      <c r="Q23" s="837"/>
      <c r="R23" s="837"/>
      <c r="S23" s="834" t="s">
        <v>127</v>
      </c>
      <c r="T23" s="835"/>
      <c r="U23" s="830">
        <v>0</v>
      </c>
      <c r="V23" s="831"/>
      <c r="W23" s="831"/>
      <c r="X23" s="820" t="s">
        <v>127</v>
      </c>
      <c r="Y23" s="821"/>
      <c r="Z23" s="836">
        <v>0</v>
      </c>
      <c r="AA23" s="837"/>
      <c r="AB23" s="837"/>
      <c r="AC23" s="834" t="s">
        <v>127</v>
      </c>
      <c r="AD23" s="835"/>
      <c r="AE23" s="830">
        <v>0</v>
      </c>
      <c r="AF23" s="831"/>
      <c r="AG23" s="831"/>
      <c r="AH23" s="820" t="s">
        <v>127</v>
      </c>
      <c r="AI23" s="821"/>
      <c r="AJ23" s="830">
        <v>0</v>
      </c>
      <c r="AK23" s="831"/>
      <c r="AL23" s="831"/>
      <c r="AM23" s="820" t="s">
        <v>127</v>
      </c>
      <c r="AN23" s="821"/>
      <c r="AO23" s="830">
        <v>0</v>
      </c>
      <c r="AP23" s="831"/>
      <c r="AQ23" s="831"/>
      <c r="AR23" s="820" t="s">
        <v>127</v>
      </c>
      <c r="AS23" s="821"/>
      <c r="AT23" s="828">
        <f t="shared" si="0"/>
        <v>0</v>
      </c>
      <c r="AU23" s="829"/>
      <c r="AV23" s="829"/>
      <c r="AW23" s="820" t="s">
        <v>127</v>
      </c>
      <c r="AX23" s="821"/>
    </row>
    <row r="24" spans="3:53" ht="13.9" customHeight="1">
      <c r="E24" s="811" t="s">
        <v>150</v>
      </c>
      <c r="F24" s="811"/>
      <c r="G24" s="811"/>
      <c r="H24" s="811"/>
      <c r="I24" s="811"/>
      <c r="J24" s="832">
        <v>31</v>
      </c>
      <c r="K24" s="833"/>
      <c r="L24" s="833"/>
      <c r="M24" s="833"/>
      <c r="N24" s="834" t="s">
        <v>117</v>
      </c>
      <c r="O24" s="835"/>
      <c r="P24" s="836">
        <v>0</v>
      </c>
      <c r="Q24" s="837"/>
      <c r="R24" s="837"/>
      <c r="S24" s="834" t="s">
        <v>127</v>
      </c>
      <c r="T24" s="835"/>
      <c r="U24" s="830">
        <v>0</v>
      </c>
      <c r="V24" s="831"/>
      <c r="W24" s="831"/>
      <c r="X24" s="820" t="s">
        <v>127</v>
      </c>
      <c r="Y24" s="821"/>
      <c r="Z24" s="836">
        <v>0</v>
      </c>
      <c r="AA24" s="837"/>
      <c r="AB24" s="837"/>
      <c r="AC24" s="834" t="s">
        <v>127</v>
      </c>
      <c r="AD24" s="835"/>
      <c r="AE24" s="830">
        <v>0</v>
      </c>
      <c r="AF24" s="831"/>
      <c r="AG24" s="831"/>
      <c r="AH24" s="820" t="s">
        <v>127</v>
      </c>
      <c r="AI24" s="821"/>
      <c r="AJ24" s="830">
        <v>0</v>
      </c>
      <c r="AK24" s="831"/>
      <c r="AL24" s="831"/>
      <c r="AM24" s="820" t="s">
        <v>127</v>
      </c>
      <c r="AN24" s="821"/>
      <c r="AO24" s="830">
        <v>0</v>
      </c>
      <c r="AP24" s="831"/>
      <c r="AQ24" s="831"/>
      <c r="AR24" s="820" t="s">
        <v>127</v>
      </c>
      <c r="AS24" s="821"/>
      <c r="AT24" s="828">
        <f t="shared" si="0"/>
        <v>0</v>
      </c>
      <c r="AU24" s="829"/>
      <c r="AV24" s="829"/>
      <c r="AW24" s="820" t="s">
        <v>127</v>
      </c>
      <c r="AX24" s="821"/>
    </row>
    <row r="25" spans="3:53" ht="13.9" customHeight="1">
      <c r="E25" s="811" t="s">
        <v>151</v>
      </c>
      <c r="F25" s="811"/>
      <c r="G25" s="811"/>
      <c r="H25" s="811"/>
      <c r="I25" s="811"/>
      <c r="J25" s="832">
        <v>30</v>
      </c>
      <c r="K25" s="833"/>
      <c r="L25" s="833"/>
      <c r="M25" s="833"/>
      <c r="N25" s="834" t="s">
        <v>117</v>
      </c>
      <c r="O25" s="835"/>
      <c r="P25" s="836">
        <v>0</v>
      </c>
      <c r="Q25" s="837"/>
      <c r="R25" s="837"/>
      <c r="S25" s="834" t="s">
        <v>127</v>
      </c>
      <c r="T25" s="835"/>
      <c r="U25" s="830">
        <v>0</v>
      </c>
      <c r="V25" s="831"/>
      <c r="W25" s="831"/>
      <c r="X25" s="820" t="s">
        <v>127</v>
      </c>
      <c r="Y25" s="821"/>
      <c r="Z25" s="836">
        <v>0</v>
      </c>
      <c r="AA25" s="837"/>
      <c r="AB25" s="837"/>
      <c r="AC25" s="834" t="s">
        <v>127</v>
      </c>
      <c r="AD25" s="835"/>
      <c r="AE25" s="830">
        <v>0</v>
      </c>
      <c r="AF25" s="831"/>
      <c r="AG25" s="831"/>
      <c r="AH25" s="820" t="s">
        <v>127</v>
      </c>
      <c r="AI25" s="821"/>
      <c r="AJ25" s="830">
        <v>0</v>
      </c>
      <c r="AK25" s="831"/>
      <c r="AL25" s="831"/>
      <c r="AM25" s="820" t="s">
        <v>127</v>
      </c>
      <c r="AN25" s="821"/>
      <c r="AO25" s="830">
        <v>0</v>
      </c>
      <c r="AP25" s="831"/>
      <c r="AQ25" s="831"/>
      <c r="AR25" s="820" t="s">
        <v>127</v>
      </c>
      <c r="AS25" s="821"/>
      <c r="AT25" s="828">
        <f t="shared" si="0"/>
        <v>0</v>
      </c>
      <c r="AU25" s="829"/>
      <c r="AV25" s="829"/>
      <c r="AW25" s="820" t="s">
        <v>127</v>
      </c>
      <c r="AX25" s="821"/>
    </row>
    <row r="26" spans="3:53" ht="13.9" customHeight="1">
      <c r="E26" s="811" t="s">
        <v>152</v>
      </c>
      <c r="F26" s="811"/>
      <c r="G26" s="811"/>
      <c r="H26" s="811"/>
      <c r="I26" s="811"/>
      <c r="J26" s="832">
        <v>30</v>
      </c>
      <c r="K26" s="833"/>
      <c r="L26" s="833"/>
      <c r="M26" s="833"/>
      <c r="N26" s="834" t="s">
        <v>117</v>
      </c>
      <c r="O26" s="835"/>
      <c r="P26" s="836">
        <v>0</v>
      </c>
      <c r="Q26" s="837"/>
      <c r="R26" s="837"/>
      <c r="S26" s="834" t="s">
        <v>127</v>
      </c>
      <c r="T26" s="835"/>
      <c r="U26" s="830">
        <v>0</v>
      </c>
      <c r="V26" s="831"/>
      <c r="W26" s="831"/>
      <c r="X26" s="820" t="s">
        <v>127</v>
      </c>
      <c r="Y26" s="821"/>
      <c r="Z26" s="836">
        <v>0</v>
      </c>
      <c r="AA26" s="837"/>
      <c r="AB26" s="837"/>
      <c r="AC26" s="834" t="s">
        <v>127</v>
      </c>
      <c r="AD26" s="835"/>
      <c r="AE26" s="830">
        <v>0</v>
      </c>
      <c r="AF26" s="831"/>
      <c r="AG26" s="831"/>
      <c r="AH26" s="820" t="s">
        <v>127</v>
      </c>
      <c r="AI26" s="821"/>
      <c r="AJ26" s="830">
        <v>0</v>
      </c>
      <c r="AK26" s="831"/>
      <c r="AL26" s="831"/>
      <c r="AM26" s="820" t="s">
        <v>127</v>
      </c>
      <c r="AN26" s="821"/>
      <c r="AO26" s="830">
        <v>0</v>
      </c>
      <c r="AP26" s="831"/>
      <c r="AQ26" s="831"/>
      <c r="AR26" s="820" t="s">
        <v>127</v>
      </c>
      <c r="AS26" s="821"/>
      <c r="AT26" s="828">
        <f t="shared" si="0"/>
        <v>0</v>
      </c>
      <c r="AU26" s="829"/>
      <c r="AV26" s="829"/>
      <c r="AW26" s="820" t="s">
        <v>127</v>
      </c>
      <c r="AX26" s="821"/>
    </row>
    <row r="27" spans="3:53" ht="13.9" customHeight="1">
      <c r="E27" s="811" t="s">
        <v>153</v>
      </c>
      <c r="F27" s="811"/>
      <c r="G27" s="811"/>
      <c r="H27" s="811"/>
      <c r="I27" s="811"/>
      <c r="J27" s="832">
        <v>31</v>
      </c>
      <c r="K27" s="833"/>
      <c r="L27" s="833"/>
      <c r="M27" s="833"/>
      <c r="N27" s="834" t="s">
        <v>117</v>
      </c>
      <c r="O27" s="835"/>
      <c r="P27" s="836">
        <v>0</v>
      </c>
      <c r="Q27" s="837"/>
      <c r="R27" s="837"/>
      <c r="S27" s="834" t="s">
        <v>127</v>
      </c>
      <c r="T27" s="835"/>
      <c r="U27" s="830">
        <v>0</v>
      </c>
      <c r="V27" s="831"/>
      <c r="W27" s="831"/>
      <c r="X27" s="820" t="s">
        <v>127</v>
      </c>
      <c r="Y27" s="821"/>
      <c r="Z27" s="836">
        <v>0</v>
      </c>
      <c r="AA27" s="837"/>
      <c r="AB27" s="837"/>
      <c r="AC27" s="834" t="s">
        <v>127</v>
      </c>
      <c r="AD27" s="835"/>
      <c r="AE27" s="830">
        <v>0</v>
      </c>
      <c r="AF27" s="831"/>
      <c r="AG27" s="831"/>
      <c r="AH27" s="820" t="s">
        <v>127</v>
      </c>
      <c r="AI27" s="821"/>
      <c r="AJ27" s="830">
        <v>0</v>
      </c>
      <c r="AK27" s="831"/>
      <c r="AL27" s="831"/>
      <c r="AM27" s="820" t="s">
        <v>127</v>
      </c>
      <c r="AN27" s="821"/>
      <c r="AO27" s="830">
        <v>0</v>
      </c>
      <c r="AP27" s="831"/>
      <c r="AQ27" s="831"/>
      <c r="AR27" s="820" t="s">
        <v>127</v>
      </c>
      <c r="AS27" s="821"/>
      <c r="AT27" s="828">
        <f t="shared" si="0"/>
        <v>0</v>
      </c>
      <c r="AU27" s="829"/>
      <c r="AV27" s="829"/>
      <c r="AW27" s="820" t="s">
        <v>127</v>
      </c>
      <c r="AX27" s="821"/>
    </row>
    <row r="28" spans="3:53" ht="13.9" customHeight="1">
      <c r="E28" s="811" t="s">
        <v>154</v>
      </c>
      <c r="F28" s="811"/>
      <c r="G28" s="811"/>
      <c r="H28" s="811"/>
      <c r="I28" s="811"/>
      <c r="J28" s="832">
        <v>30</v>
      </c>
      <c r="K28" s="833"/>
      <c r="L28" s="833"/>
      <c r="M28" s="833"/>
      <c r="N28" s="834" t="s">
        <v>117</v>
      </c>
      <c r="O28" s="835"/>
      <c r="P28" s="836">
        <v>0</v>
      </c>
      <c r="Q28" s="837"/>
      <c r="R28" s="837"/>
      <c r="S28" s="834" t="s">
        <v>127</v>
      </c>
      <c r="T28" s="835"/>
      <c r="U28" s="830">
        <v>0</v>
      </c>
      <c r="V28" s="831"/>
      <c r="W28" s="831"/>
      <c r="X28" s="820" t="s">
        <v>127</v>
      </c>
      <c r="Y28" s="821"/>
      <c r="Z28" s="836">
        <v>0</v>
      </c>
      <c r="AA28" s="837"/>
      <c r="AB28" s="837"/>
      <c r="AC28" s="834" t="s">
        <v>127</v>
      </c>
      <c r="AD28" s="835"/>
      <c r="AE28" s="830">
        <v>0</v>
      </c>
      <c r="AF28" s="831"/>
      <c r="AG28" s="831"/>
      <c r="AH28" s="820" t="s">
        <v>127</v>
      </c>
      <c r="AI28" s="821"/>
      <c r="AJ28" s="830">
        <v>0</v>
      </c>
      <c r="AK28" s="831"/>
      <c r="AL28" s="831"/>
      <c r="AM28" s="820" t="s">
        <v>127</v>
      </c>
      <c r="AN28" s="821"/>
      <c r="AO28" s="830">
        <v>0</v>
      </c>
      <c r="AP28" s="831"/>
      <c r="AQ28" s="831"/>
      <c r="AR28" s="820" t="s">
        <v>127</v>
      </c>
      <c r="AS28" s="821"/>
      <c r="AT28" s="828">
        <f t="shared" si="0"/>
        <v>0</v>
      </c>
      <c r="AU28" s="829"/>
      <c r="AV28" s="829"/>
      <c r="AW28" s="820" t="s">
        <v>127</v>
      </c>
      <c r="AX28" s="821"/>
    </row>
    <row r="29" spans="3:53" ht="13.9" customHeight="1">
      <c r="E29" s="811" t="s">
        <v>155</v>
      </c>
      <c r="F29" s="811"/>
      <c r="G29" s="811"/>
      <c r="H29" s="811"/>
      <c r="I29" s="811"/>
      <c r="J29" s="832">
        <v>31</v>
      </c>
      <c r="K29" s="833"/>
      <c r="L29" s="833"/>
      <c r="M29" s="833"/>
      <c r="N29" s="834" t="s">
        <v>117</v>
      </c>
      <c r="O29" s="835"/>
      <c r="P29" s="836">
        <v>0</v>
      </c>
      <c r="Q29" s="837"/>
      <c r="R29" s="837"/>
      <c r="S29" s="834" t="s">
        <v>127</v>
      </c>
      <c r="T29" s="835"/>
      <c r="U29" s="830">
        <v>0</v>
      </c>
      <c r="V29" s="831"/>
      <c r="W29" s="831"/>
      <c r="X29" s="820" t="s">
        <v>127</v>
      </c>
      <c r="Y29" s="821"/>
      <c r="Z29" s="836">
        <v>0</v>
      </c>
      <c r="AA29" s="837"/>
      <c r="AB29" s="837"/>
      <c r="AC29" s="834" t="s">
        <v>127</v>
      </c>
      <c r="AD29" s="835"/>
      <c r="AE29" s="830">
        <v>0</v>
      </c>
      <c r="AF29" s="831"/>
      <c r="AG29" s="831"/>
      <c r="AH29" s="820" t="s">
        <v>127</v>
      </c>
      <c r="AI29" s="821"/>
      <c r="AJ29" s="830">
        <v>0</v>
      </c>
      <c r="AK29" s="831"/>
      <c r="AL29" s="831"/>
      <c r="AM29" s="820" t="s">
        <v>127</v>
      </c>
      <c r="AN29" s="821"/>
      <c r="AO29" s="830">
        <v>0</v>
      </c>
      <c r="AP29" s="831"/>
      <c r="AQ29" s="831"/>
      <c r="AR29" s="820" t="s">
        <v>127</v>
      </c>
      <c r="AS29" s="821"/>
      <c r="AT29" s="828">
        <f t="shared" si="0"/>
        <v>0</v>
      </c>
      <c r="AU29" s="829"/>
      <c r="AV29" s="829"/>
      <c r="AW29" s="820" t="s">
        <v>127</v>
      </c>
      <c r="AX29" s="821"/>
      <c r="BA29" s="94"/>
    </row>
    <row r="30" spans="3:53" ht="13.9" customHeight="1">
      <c r="E30" s="811" t="s">
        <v>156</v>
      </c>
      <c r="F30" s="811"/>
      <c r="G30" s="811"/>
      <c r="H30" s="811"/>
      <c r="I30" s="811"/>
      <c r="J30" s="832">
        <v>30</v>
      </c>
      <c r="K30" s="833"/>
      <c r="L30" s="833"/>
      <c r="M30" s="833"/>
      <c r="N30" s="834" t="s">
        <v>117</v>
      </c>
      <c r="O30" s="835"/>
      <c r="P30" s="836">
        <v>0</v>
      </c>
      <c r="Q30" s="837"/>
      <c r="R30" s="837"/>
      <c r="S30" s="834" t="s">
        <v>127</v>
      </c>
      <c r="T30" s="835"/>
      <c r="U30" s="830">
        <v>0</v>
      </c>
      <c r="V30" s="831"/>
      <c r="W30" s="831"/>
      <c r="X30" s="820" t="s">
        <v>127</v>
      </c>
      <c r="Y30" s="821"/>
      <c r="Z30" s="836">
        <v>0</v>
      </c>
      <c r="AA30" s="837"/>
      <c r="AB30" s="837"/>
      <c r="AC30" s="834" t="s">
        <v>127</v>
      </c>
      <c r="AD30" s="835"/>
      <c r="AE30" s="830">
        <v>0</v>
      </c>
      <c r="AF30" s="831"/>
      <c r="AG30" s="831"/>
      <c r="AH30" s="820" t="s">
        <v>127</v>
      </c>
      <c r="AI30" s="821"/>
      <c r="AJ30" s="830">
        <v>0</v>
      </c>
      <c r="AK30" s="831"/>
      <c r="AL30" s="831"/>
      <c r="AM30" s="820" t="s">
        <v>127</v>
      </c>
      <c r="AN30" s="821"/>
      <c r="AO30" s="830">
        <v>0</v>
      </c>
      <c r="AP30" s="831"/>
      <c r="AQ30" s="831"/>
      <c r="AR30" s="820" t="s">
        <v>127</v>
      </c>
      <c r="AS30" s="821"/>
      <c r="AT30" s="828">
        <f t="shared" si="0"/>
        <v>0</v>
      </c>
      <c r="AU30" s="829"/>
      <c r="AV30" s="829"/>
      <c r="AW30" s="820" t="s">
        <v>127</v>
      </c>
      <c r="AX30" s="821"/>
    </row>
    <row r="31" spans="3:53" ht="13.9" customHeight="1">
      <c r="E31" s="811" t="s">
        <v>157</v>
      </c>
      <c r="F31" s="811"/>
      <c r="G31" s="811"/>
      <c r="H31" s="811"/>
      <c r="I31" s="811"/>
      <c r="J31" s="832">
        <v>27</v>
      </c>
      <c r="K31" s="833"/>
      <c r="L31" s="833"/>
      <c r="M31" s="833"/>
      <c r="N31" s="834" t="s">
        <v>117</v>
      </c>
      <c r="O31" s="835"/>
      <c r="P31" s="836">
        <v>0</v>
      </c>
      <c r="Q31" s="837"/>
      <c r="R31" s="837"/>
      <c r="S31" s="834" t="s">
        <v>127</v>
      </c>
      <c r="T31" s="835"/>
      <c r="U31" s="830">
        <v>0</v>
      </c>
      <c r="V31" s="831"/>
      <c r="W31" s="831"/>
      <c r="X31" s="820" t="s">
        <v>127</v>
      </c>
      <c r="Y31" s="821"/>
      <c r="Z31" s="836">
        <v>0</v>
      </c>
      <c r="AA31" s="837"/>
      <c r="AB31" s="837"/>
      <c r="AC31" s="834" t="s">
        <v>127</v>
      </c>
      <c r="AD31" s="835"/>
      <c r="AE31" s="830">
        <v>0</v>
      </c>
      <c r="AF31" s="831"/>
      <c r="AG31" s="831"/>
      <c r="AH31" s="820" t="s">
        <v>127</v>
      </c>
      <c r="AI31" s="821"/>
      <c r="AJ31" s="830">
        <v>0</v>
      </c>
      <c r="AK31" s="831"/>
      <c r="AL31" s="831"/>
      <c r="AM31" s="820" t="s">
        <v>127</v>
      </c>
      <c r="AN31" s="821"/>
      <c r="AO31" s="830">
        <v>0</v>
      </c>
      <c r="AP31" s="831"/>
      <c r="AQ31" s="831"/>
      <c r="AR31" s="820" t="s">
        <v>127</v>
      </c>
      <c r="AS31" s="821"/>
      <c r="AT31" s="828">
        <f t="shared" si="0"/>
        <v>0</v>
      </c>
      <c r="AU31" s="829"/>
      <c r="AV31" s="829"/>
      <c r="AW31" s="820" t="s">
        <v>127</v>
      </c>
      <c r="AX31" s="821"/>
    </row>
    <row r="32" spans="3:53" ht="13.9" customHeight="1">
      <c r="E32" s="811" t="s">
        <v>158</v>
      </c>
      <c r="F32" s="811"/>
      <c r="G32" s="811"/>
      <c r="H32" s="811"/>
      <c r="I32" s="811"/>
      <c r="J32" s="832">
        <v>31</v>
      </c>
      <c r="K32" s="833"/>
      <c r="L32" s="833"/>
      <c r="M32" s="833"/>
      <c r="N32" s="834" t="s">
        <v>117</v>
      </c>
      <c r="O32" s="835"/>
      <c r="P32" s="836">
        <v>0</v>
      </c>
      <c r="Q32" s="837"/>
      <c r="R32" s="837"/>
      <c r="S32" s="834" t="s">
        <v>127</v>
      </c>
      <c r="T32" s="835"/>
      <c r="U32" s="830">
        <v>0</v>
      </c>
      <c r="V32" s="831"/>
      <c r="W32" s="831"/>
      <c r="X32" s="820" t="s">
        <v>127</v>
      </c>
      <c r="Y32" s="821"/>
      <c r="Z32" s="836">
        <v>0</v>
      </c>
      <c r="AA32" s="837"/>
      <c r="AB32" s="837"/>
      <c r="AC32" s="834" t="s">
        <v>127</v>
      </c>
      <c r="AD32" s="835"/>
      <c r="AE32" s="830">
        <v>0</v>
      </c>
      <c r="AF32" s="831"/>
      <c r="AG32" s="831"/>
      <c r="AH32" s="820" t="s">
        <v>127</v>
      </c>
      <c r="AI32" s="821"/>
      <c r="AJ32" s="830">
        <v>0</v>
      </c>
      <c r="AK32" s="831"/>
      <c r="AL32" s="831"/>
      <c r="AM32" s="820" t="s">
        <v>127</v>
      </c>
      <c r="AN32" s="821"/>
      <c r="AO32" s="830">
        <v>0</v>
      </c>
      <c r="AP32" s="831"/>
      <c r="AQ32" s="831"/>
      <c r="AR32" s="820" t="s">
        <v>127</v>
      </c>
      <c r="AS32" s="821"/>
      <c r="AT32" s="828">
        <f t="shared" si="0"/>
        <v>0</v>
      </c>
      <c r="AU32" s="829"/>
      <c r="AV32" s="829"/>
      <c r="AW32" s="820" t="s">
        <v>127</v>
      </c>
      <c r="AX32" s="821"/>
    </row>
    <row r="33" spans="5:50" ht="13.9" customHeight="1">
      <c r="E33" s="811" t="s">
        <v>146</v>
      </c>
      <c r="F33" s="811"/>
      <c r="G33" s="811"/>
      <c r="H33" s="811"/>
      <c r="I33" s="811"/>
      <c r="J33" s="838">
        <f>SUM(J21:M32)</f>
        <v>362</v>
      </c>
      <c r="K33" s="839"/>
      <c r="L33" s="839"/>
      <c r="M33" s="839"/>
      <c r="N33" s="834" t="s">
        <v>117</v>
      </c>
      <c r="O33" s="835"/>
      <c r="P33" s="840">
        <f>SUM(P21:R32)</f>
        <v>0</v>
      </c>
      <c r="Q33" s="841"/>
      <c r="R33" s="841"/>
      <c r="S33" s="834" t="s">
        <v>127</v>
      </c>
      <c r="T33" s="835"/>
      <c r="U33" s="828">
        <f>SUM(U21:W32)</f>
        <v>0</v>
      </c>
      <c r="V33" s="829"/>
      <c r="W33" s="829"/>
      <c r="X33" s="820" t="s">
        <v>127</v>
      </c>
      <c r="Y33" s="821"/>
      <c r="Z33" s="840">
        <f>SUM(Z21:AB32)</f>
        <v>0</v>
      </c>
      <c r="AA33" s="841"/>
      <c r="AB33" s="841"/>
      <c r="AC33" s="834" t="s">
        <v>127</v>
      </c>
      <c r="AD33" s="835"/>
      <c r="AE33" s="828">
        <f>SUM(AE21:AG32)</f>
        <v>0</v>
      </c>
      <c r="AF33" s="829"/>
      <c r="AG33" s="829"/>
      <c r="AH33" s="820" t="s">
        <v>127</v>
      </c>
      <c r="AI33" s="821"/>
      <c r="AJ33" s="828">
        <f>SUM(AJ21:AL32)</f>
        <v>0</v>
      </c>
      <c r="AK33" s="829"/>
      <c r="AL33" s="829"/>
      <c r="AM33" s="820" t="s">
        <v>127</v>
      </c>
      <c r="AN33" s="821"/>
      <c r="AO33" s="828">
        <f>SUM(AO21:AQ32)</f>
        <v>0</v>
      </c>
      <c r="AP33" s="829"/>
      <c r="AQ33" s="829"/>
      <c r="AR33" s="820" t="s">
        <v>127</v>
      </c>
      <c r="AS33" s="821"/>
      <c r="AT33" s="828">
        <f>SUM(AT21:AV32)</f>
        <v>0</v>
      </c>
      <c r="AU33" s="829"/>
      <c r="AV33" s="829"/>
      <c r="AW33" s="820" t="s">
        <v>127</v>
      </c>
      <c r="AX33" s="821"/>
    </row>
    <row r="34" spans="5:50" ht="13.9" customHeight="1">
      <c r="E34" s="815" t="s">
        <v>159</v>
      </c>
      <c r="F34" s="816"/>
      <c r="G34" s="816"/>
      <c r="H34" s="816"/>
      <c r="I34" s="817"/>
      <c r="J34" s="857"/>
      <c r="K34" s="858"/>
      <c r="L34" s="858"/>
      <c r="M34" s="858"/>
      <c r="N34" s="858"/>
      <c r="O34" s="859"/>
      <c r="P34" s="842">
        <f>IFERROR(ROUNDUP(P33/$J$33,1),"0")</f>
        <v>0</v>
      </c>
      <c r="Q34" s="843"/>
      <c r="R34" s="843"/>
      <c r="S34" s="834" t="s">
        <v>127</v>
      </c>
      <c r="T34" s="835"/>
      <c r="U34" s="842">
        <f>IFERROR(ROUNDUP(U33/$J$33,1),"0")</f>
        <v>0</v>
      </c>
      <c r="V34" s="843"/>
      <c r="W34" s="843"/>
      <c r="X34" s="820" t="s">
        <v>127</v>
      </c>
      <c r="Y34" s="821"/>
      <c r="Z34" s="842">
        <f>IFERROR(ROUNDUP(Z33/$J$33,1),"0")</f>
        <v>0</v>
      </c>
      <c r="AA34" s="843"/>
      <c r="AB34" s="843"/>
      <c r="AC34" s="820" t="s">
        <v>127</v>
      </c>
      <c r="AD34" s="821"/>
      <c r="AE34" s="842">
        <f>IFERROR(ROUNDUP(AE33/$J$33,1),"0")</f>
        <v>0</v>
      </c>
      <c r="AF34" s="843"/>
      <c r="AG34" s="843"/>
      <c r="AH34" s="820" t="s">
        <v>127</v>
      </c>
      <c r="AI34" s="821"/>
      <c r="AJ34" s="842">
        <f>IFERROR(ROUNDUP(AJ33/$J$33,1),"0")</f>
        <v>0</v>
      </c>
      <c r="AK34" s="843"/>
      <c r="AL34" s="843"/>
      <c r="AM34" s="820" t="s">
        <v>127</v>
      </c>
      <c r="AN34" s="821"/>
      <c r="AO34" s="842">
        <f>IFERROR(ROUNDUP(AO33/$J$33,1),"0")</f>
        <v>0</v>
      </c>
      <c r="AP34" s="843"/>
      <c r="AQ34" s="843"/>
      <c r="AR34" s="820" t="s">
        <v>127</v>
      </c>
      <c r="AS34" s="821"/>
      <c r="AT34" s="855">
        <f>P34+U34+Z34+AE34+AJ34+AO34</f>
        <v>0</v>
      </c>
      <c r="AU34" s="856"/>
      <c r="AV34" s="856"/>
      <c r="AW34" s="820" t="s">
        <v>127</v>
      </c>
      <c r="AX34" s="821"/>
    </row>
    <row r="35" spans="5:50" ht="13.9" customHeight="1">
      <c r="E35" s="95" t="s">
        <v>160</v>
      </c>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96" t="str">
        <f>IFERROR(IF(AT34&gt;Y9,"「１　事業者名等」の定員数を超過しています。",""),"")</f>
        <v/>
      </c>
    </row>
    <row r="36" spans="5:50" ht="13.9" customHeight="1">
      <c r="E36" s="95" t="s">
        <v>161</v>
      </c>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row>
    <row r="37" spans="5:50" ht="13.9" customHeight="1">
      <c r="E37" s="95" t="s">
        <v>162</v>
      </c>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row>
    <row r="38" spans="5:50" ht="13.9" customHeight="1">
      <c r="E38" s="95" t="s">
        <v>163</v>
      </c>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row>
    <row r="39" spans="5:50" ht="13.9" customHeight="1">
      <c r="E39" s="95" t="s">
        <v>164</v>
      </c>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row>
    <row r="40" spans="5:50" ht="13.9" customHeight="1">
      <c r="E40" s="95" t="s">
        <v>165</v>
      </c>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row>
    <row r="41" spans="5:50" ht="13.9" customHeight="1">
      <c r="E41" s="95"/>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row>
    <row r="42" spans="5:50" ht="13.9" customHeight="1">
      <c r="E42" s="95"/>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row>
    <row r="43" spans="5:50" ht="13.9" customHeight="1">
      <c r="G43" s="83" t="s">
        <v>166</v>
      </c>
      <c r="AD43" s="83" t="s">
        <v>167</v>
      </c>
    </row>
    <row r="44" spans="5:50" ht="13.9" customHeight="1">
      <c r="E44" s="82"/>
      <c r="F44" s="82"/>
      <c r="I44" s="811"/>
      <c r="J44" s="811"/>
      <c r="K44" s="811"/>
      <c r="L44" s="811"/>
      <c r="M44" s="811"/>
      <c r="N44" s="811"/>
      <c r="O44" s="811"/>
      <c r="P44" s="811"/>
      <c r="Q44" s="811"/>
      <c r="R44" s="811"/>
      <c r="S44" s="811"/>
      <c r="T44" s="811"/>
      <c r="U44" s="811" t="s">
        <v>168</v>
      </c>
      <c r="V44" s="811"/>
      <c r="W44" s="811"/>
      <c r="X44" s="811"/>
      <c r="Y44" s="811"/>
      <c r="Z44" s="811"/>
      <c r="AF44" s="811"/>
      <c r="AG44" s="811"/>
      <c r="AH44" s="811"/>
      <c r="AI44" s="811"/>
      <c r="AJ44" s="811"/>
      <c r="AK44" s="811"/>
      <c r="AL44" s="811"/>
      <c r="AM44" s="811"/>
      <c r="AN44" s="811"/>
      <c r="AO44" s="811"/>
      <c r="AP44" s="811"/>
      <c r="AQ44" s="811"/>
      <c r="AR44" s="811" t="s">
        <v>168</v>
      </c>
      <c r="AS44" s="811"/>
      <c r="AT44" s="811"/>
      <c r="AU44" s="811"/>
      <c r="AV44" s="811"/>
      <c r="AW44" s="811"/>
    </row>
    <row r="45" spans="5:50" ht="13.9" customHeight="1">
      <c r="E45" s="82"/>
      <c r="F45" s="82"/>
      <c r="I45" s="811" t="s">
        <v>169</v>
      </c>
      <c r="J45" s="811"/>
      <c r="K45" s="811"/>
      <c r="L45" s="811"/>
      <c r="M45" s="811"/>
      <c r="N45" s="811"/>
      <c r="O45" s="811"/>
      <c r="P45" s="811"/>
      <c r="Q45" s="811"/>
      <c r="R45" s="811"/>
      <c r="S45" s="811"/>
      <c r="T45" s="811"/>
      <c r="U45" s="850" t="str">
        <f>IF(AND(OR(AK7="○",AK8="○"),E12="○"),ROUNDUP(AX15*0.9/7,0),IF(AND(OR(AK7="○",AK8="○"),OR(E13="○",E14="○")),ROUNDUP(AT34/7,0),""))</f>
        <v/>
      </c>
      <c r="V45" s="851"/>
      <c r="W45" s="851"/>
      <c r="X45" s="852"/>
      <c r="Y45" s="853" t="s">
        <v>170</v>
      </c>
      <c r="Z45" s="853"/>
      <c r="AF45" s="811" t="s">
        <v>169</v>
      </c>
      <c r="AG45" s="811"/>
      <c r="AH45" s="811"/>
      <c r="AI45" s="811"/>
      <c r="AJ45" s="811"/>
      <c r="AK45" s="811"/>
      <c r="AL45" s="811"/>
      <c r="AM45" s="811"/>
      <c r="AN45" s="811"/>
      <c r="AO45" s="811"/>
      <c r="AP45" s="811"/>
      <c r="AQ45" s="811"/>
      <c r="AR45" s="854"/>
      <c r="AS45" s="854"/>
      <c r="AT45" s="854"/>
      <c r="AU45" s="854"/>
      <c r="AV45" s="853" t="s">
        <v>170</v>
      </c>
      <c r="AW45" s="853"/>
    </row>
    <row r="46" spans="5:50" ht="13.9" customHeight="1">
      <c r="E46" s="95"/>
      <c r="I46" s="95"/>
      <c r="AF46" s="95"/>
    </row>
    <row r="47" spans="5:50" ht="13.9" customHeight="1">
      <c r="E47" s="95"/>
      <c r="G47" s="83" t="s">
        <v>171</v>
      </c>
      <c r="T47" s="82"/>
      <c r="U47" s="82"/>
      <c r="V47" s="82"/>
      <c r="W47" s="82"/>
      <c r="X47" s="82"/>
      <c r="Y47" s="82"/>
      <c r="Z47" s="82"/>
      <c r="AA47" s="82"/>
      <c r="AB47" s="82"/>
      <c r="AC47" s="82"/>
      <c r="AD47" s="82"/>
      <c r="AE47" s="82"/>
      <c r="AF47" s="82"/>
      <c r="AG47" s="82"/>
      <c r="AH47" s="82"/>
      <c r="AI47" s="82"/>
    </row>
    <row r="48" spans="5:50" ht="13.9" customHeight="1" thickBot="1">
      <c r="E48" s="95"/>
      <c r="T48" s="82"/>
      <c r="U48" s="82"/>
      <c r="V48" s="82"/>
      <c r="W48" s="82"/>
      <c r="X48" s="82"/>
      <c r="Y48" s="82"/>
      <c r="Z48" s="82"/>
      <c r="AA48" s="82"/>
      <c r="AB48" s="82"/>
      <c r="AC48" s="82"/>
      <c r="AD48" s="82"/>
      <c r="AE48" s="82"/>
      <c r="AF48" s="82"/>
      <c r="AG48" s="82"/>
      <c r="AH48" s="82"/>
      <c r="AI48" s="82"/>
    </row>
    <row r="49" spans="17:47" ht="13.9" customHeight="1">
      <c r="Q49" s="82"/>
      <c r="R49" s="82"/>
      <c r="S49" s="82"/>
      <c r="T49" s="82"/>
      <c r="U49" s="82"/>
      <c r="V49" s="82"/>
      <c r="W49" s="82"/>
      <c r="X49" s="82"/>
      <c r="Y49" s="82"/>
      <c r="Z49" s="82"/>
      <c r="AA49" s="82"/>
      <c r="AB49" s="82"/>
      <c r="AC49" s="97"/>
      <c r="AD49" s="844" t="str">
        <f>(IF(OR(U45&lt;=AR45),"可","規定の員数を満たしていません。"))</f>
        <v>可</v>
      </c>
      <c r="AE49" s="845"/>
      <c r="AF49" s="845"/>
      <c r="AG49" s="845"/>
      <c r="AH49" s="845"/>
      <c r="AI49" s="845"/>
      <c r="AJ49" s="845"/>
      <c r="AK49" s="845"/>
      <c r="AL49" s="845"/>
      <c r="AM49" s="845"/>
      <c r="AN49" s="845"/>
      <c r="AO49" s="845"/>
      <c r="AP49" s="845"/>
      <c r="AQ49" s="845"/>
      <c r="AR49" s="845"/>
      <c r="AS49" s="845"/>
      <c r="AT49" s="845"/>
      <c r="AU49" s="846"/>
    </row>
    <row r="50" spans="17:47" ht="13.9" customHeight="1" thickBot="1">
      <c r="AD50" s="847"/>
      <c r="AE50" s="848"/>
      <c r="AF50" s="848"/>
      <c r="AG50" s="848"/>
      <c r="AH50" s="848"/>
      <c r="AI50" s="848"/>
      <c r="AJ50" s="848"/>
      <c r="AK50" s="848"/>
      <c r="AL50" s="848"/>
      <c r="AM50" s="848"/>
      <c r="AN50" s="848"/>
      <c r="AO50" s="848"/>
      <c r="AP50" s="848"/>
      <c r="AQ50" s="848"/>
      <c r="AR50" s="848"/>
      <c r="AS50" s="848"/>
      <c r="AT50" s="848"/>
      <c r="AU50" s="849"/>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5"/>
  <conditionalFormatting sqref="J21:M32 AJ21:AL32">
    <cfRule type="expression" dxfId="94" priority="53">
      <formula>COUNTA($G$12)&gt;=1</formula>
    </cfRule>
  </conditionalFormatting>
  <conditionalFormatting sqref="P21:R32">
    <cfRule type="expression" dxfId="93" priority="43">
      <formula>COUNTA($G$12)&gt;=1</formula>
    </cfRule>
  </conditionalFormatting>
  <conditionalFormatting sqref="U21:W32">
    <cfRule type="expression" dxfId="92" priority="32">
      <formula>COUNTA($G$12)&gt;=1</formula>
    </cfRule>
  </conditionalFormatting>
  <conditionalFormatting sqref="Z21:AB32">
    <cfRule type="expression" dxfId="91" priority="11">
      <formula>COUNTA($G$12)&gt;=1</formula>
    </cfRule>
  </conditionalFormatting>
  <conditionalFormatting sqref="AE21:AG32">
    <cfRule type="expression" dxfId="90" priority="1">
      <formula>COUNTA($G$12)&gt;=1</formula>
    </cfRule>
  </conditionalFormatting>
  <conditionalFormatting sqref="AO12:AQ14 AX12:AZ14">
    <cfRule type="expression" dxfId="89" priority="54">
      <formula>COUNTA($E$13:$G$14)&gt;=1</formula>
    </cfRule>
  </conditionalFormatting>
  <conditionalFormatting sqref="AO21:AQ32">
    <cfRule type="expression" dxfId="88" priority="22">
      <formula>COUNTA($G$12)&gt;=1</formula>
    </cfRule>
  </conditionalFormatting>
  <dataValidations count="4">
    <dataValidation type="whole" allowBlank="1" showInputMessage="1" showErrorMessage="1" error="入力月の月日数を超過しています" sqref="J22:M22 J24:M25 J27:M27 J29:M30 J32:M32" xr:uid="{00000000-0002-0000-0600-000000000000}">
      <formula1>0</formula1>
      <formula2>31</formula2>
    </dataValidation>
    <dataValidation type="whole" allowBlank="1" showInputMessage="1" showErrorMessage="1" error="入力月の月日数を超過しています" sqref="J31:M31" xr:uid="{00000000-0002-0000-0600-000001000000}">
      <formula1>0</formula1>
      <formula2>29</formula2>
    </dataValidation>
    <dataValidation type="whole" allowBlank="1" showInputMessage="1" showErrorMessage="1" error="入力月の月日数を超過しています" sqref="J21:M21 J23:M23 J26:M26 J28:M28" xr:uid="{00000000-0002-0000-0600-000002000000}">
      <formula1>0</formula1>
      <formula2>30</formula2>
    </dataValidation>
    <dataValidation type="list" allowBlank="1" showInputMessage="1" showErrorMessage="1" sqref="E12:G14 AH10 AK7:AM8" xr:uid="{00000000-0002-0000-0600-000003000000}">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D57"/>
  <sheetViews>
    <sheetView view="pageBreakPreview" topLeftCell="A29" zoomScale="115" zoomScaleNormal="115" zoomScaleSheetLayoutView="115" workbookViewId="0">
      <selection activeCell="G46" sqref="G46"/>
    </sheetView>
  </sheetViews>
  <sheetFormatPr defaultColWidth="8.875" defaultRowHeight="12"/>
  <cols>
    <col min="1" max="56" width="1.75" style="83" customWidth="1"/>
    <col min="57" max="59" width="8.875" style="83" customWidth="1"/>
    <col min="60" max="16384" width="8.875" style="83"/>
  </cols>
  <sheetData>
    <row r="1" spans="1:56" ht="13.9" customHeight="1">
      <c r="A1" s="82" t="s">
        <v>113</v>
      </c>
    </row>
    <row r="2" spans="1:56" ht="13.9" customHeight="1">
      <c r="AP2" s="810" t="s">
        <v>114</v>
      </c>
      <c r="AQ2" s="810"/>
      <c r="AR2" s="810"/>
      <c r="AS2" s="814"/>
      <c r="AT2" s="814"/>
      <c r="AU2" s="810" t="s">
        <v>115</v>
      </c>
      <c r="AV2" s="810"/>
      <c r="AW2" s="814"/>
      <c r="AX2" s="814"/>
      <c r="AY2" s="810" t="s">
        <v>116</v>
      </c>
      <c r="AZ2" s="810"/>
      <c r="BA2" s="814"/>
      <c r="BB2" s="814"/>
      <c r="BC2" s="810" t="s">
        <v>117</v>
      </c>
      <c r="BD2" s="810"/>
    </row>
    <row r="3" spans="1:56" ht="13.9" customHeight="1"/>
    <row r="4" spans="1:56" ht="13.9" customHeight="1">
      <c r="Q4" s="83" t="s">
        <v>118</v>
      </c>
    </row>
    <row r="5" spans="1:56" ht="13.9" customHeight="1"/>
    <row r="6" spans="1:56" ht="13.9" customHeight="1">
      <c r="C6" s="83" t="s">
        <v>119</v>
      </c>
      <c r="AI6" s="83" t="s">
        <v>120</v>
      </c>
    </row>
    <row r="7" spans="1:56" ht="13.9" customHeight="1">
      <c r="E7" s="811" t="s">
        <v>121</v>
      </c>
      <c r="F7" s="811"/>
      <c r="G7" s="811"/>
      <c r="H7" s="811"/>
      <c r="I7" s="811"/>
      <c r="J7" s="811"/>
      <c r="K7" s="811"/>
      <c r="L7" s="812"/>
      <c r="M7" s="812"/>
      <c r="N7" s="812"/>
      <c r="O7" s="812"/>
      <c r="P7" s="812"/>
      <c r="Q7" s="812"/>
      <c r="R7" s="812"/>
      <c r="S7" s="812"/>
      <c r="T7" s="812"/>
      <c r="U7" s="812"/>
      <c r="V7" s="812"/>
      <c r="W7" s="812"/>
      <c r="X7" s="812"/>
      <c r="Y7" s="812"/>
      <c r="Z7" s="812"/>
      <c r="AA7" s="812"/>
      <c r="AB7" s="812"/>
      <c r="AC7" s="812"/>
      <c r="AD7" s="812"/>
      <c r="AK7" s="813" t="s">
        <v>118</v>
      </c>
      <c r="AL7" s="813"/>
      <c r="AM7" s="813"/>
      <c r="AN7" s="811" t="s">
        <v>122</v>
      </c>
      <c r="AO7" s="811"/>
      <c r="AP7" s="811"/>
      <c r="AQ7" s="811"/>
      <c r="AR7" s="811"/>
      <c r="AS7" s="811"/>
      <c r="AT7" s="811"/>
      <c r="AU7" s="811"/>
      <c r="AV7" s="811"/>
      <c r="AW7" s="811"/>
      <c r="AX7" s="811"/>
      <c r="AY7" s="811"/>
    </row>
    <row r="8" spans="1:56" ht="13.9" customHeight="1">
      <c r="E8" s="811" t="s">
        <v>123</v>
      </c>
      <c r="F8" s="811"/>
      <c r="G8" s="811"/>
      <c r="H8" s="811"/>
      <c r="I8" s="811"/>
      <c r="J8" s="811"/>
      <c r="K8" s="811"/>
      <c r="L8" s="812"/>
      <c r="M8" s="812"/>
      <c r="N8" s="812"/>
      <c r="O8" s="812"/>
      <c r="P8" s="812"/>
      <c r="Q8" s="812"/>
      <c r="R8" s="812"/>
      <c r="S8" s="812"/>
      <c r="T8" s="812"/>
      <c r="U8" s="812"/>
      <c r="V8" s="812"/>
      <c r="W8" s="812"/>
      <c r="X8" s="812"/>
      <c r="Y8" s="812"/>
      <c r="Z8" s="812"/>
      <c r="AA8" s="812"/>
      <c r="AB8" s="812"/>
      <c r="AC8" s="812"/>
      <c r="AD8" s="812"/>
      <c r="AK8" s="813"/>
      <c r="AL8" s="813"/>
      <c r="AM8" s="813"/>
      <c r="AN8" s="811" t="s">
        <v>124</v>
      </c>
      <c r="AO8" s="811"/>
      <c r="AP8" s="811"/>
      <c r="AQ8" s="811"/>
      <c r="AR8" s="811"/>
      <c r="AS8" s="811"/>
      <c r="AT8" s="811"/>
      <c r="AU8" s="811"/>
      <c r="AV8" s="811"/>
      <c r="AW8" s="811"/>
      <c r="AX8" s="811"/>
      <c r="AY8" s="811"/>
    </row>
    <row r="9" spans="1:56" ht="13.9" customHeight="1">
      <c r="E9" s="811" t="s">
        <v>125</v>
      </c>
      <c r="F9" s="811"/>
      <c r="G9" s="811"/>
      <c r="H9" s="811"/>
      <c r="I9" s="811"/>
      <c r="J9" s="811"/>
      <c r="K9" s="811"/>
      <c r="L9" s="812"/>
      <c r="M9" s="812"/>
      <c r="N9" s="812"/>
      <c r="O9" s="812"/>
      <c r="P9" s="812"/>
      <c r="Q9" s="812"/>
      <c r="R9" s="812"/>
      <c r="S9" s="812"/>
      <c r="T9" s="812"/>
      <c r="U9" s="812"/>
      <c r="V9" s="811" t="s">
        <v>126</v>
      </c>
      <c r="W9" s="811"/>
      <c r="X9" s="811"/>
      <c r="Y9" s="823">
        <v>14</v>
      </c>
      <c r="Z9" s="823"/>
      <c r="AA9" s="823"/>
      <c r="AB9" s="823"/>
      <c r="AC9" s="811" t="s">
        <v>127</v>
      </c>
      <c r="AD9" s="811"/>
      <c r="AJ9" s="84"/>
      <c r="AK9" s="85" t="s">
        <v>128</v>
      </c>
      <c r="AL9" s="84"/>
      <c r="AM9" s="84"/>
      <c r="AN9" s="84"/>
      <c r="AO9" s="84"/>
      <c r="AP9" s="84"/>
      <c r="AQ9" s="84"/>
      <c r="AR9" s="84"/>
      <c r="AS9" s="84"/>
      <c r="AT9" s="84"/>
      <c r="AU9" s="84"/>
    </row>
    <row r="10" spans="1:56" ht="13.9" customHeight="1">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H10" s="84"/>
      <c r="AI10" s="84"/>
      <c r="AJ10" s="84"/>
      <c r="AK10" s="86" t="str">
        <f>IF(COUNTIF(AK6:AM8,"○")&gt;1,"いづれか１つを選択してください。","")</f>
        <v/>
      </c>
      <c r="AL10" s="84"/>
      <c r="AM10" s="84"/>
      <c r="AN10" s="84"/>
      <c r="AO10" s="84"/>
      <c r="AP10" s="84"/>
      <c r="AQ10" s="84"/>
      <c r="AR10" s="84"/>
      <c r="AS10" s="84"/>
      <c r="AT10" s="84"/>
      <c r="AU10" s="84"/>
    </row>
    <row r="11" spans="1:56" ht="13.9" customHeight="1">
      <c r="C11" s="83" t="s">
        <v>129</v>
      </c>
      <c r="AH11" s="83" t="s">
        <v>130</v>
      </c>
    </row>
    <row r="12" spans="1:56" ht="13.9" customHeight="1">
      <c r="E12" s="813" t="s">
        <v>118</v>
      </c>
      <c r="F12" s="813"/>
      <c r="G12" s="813"/>
      <c r="H12" s="824" t="s">
        <v>131</v>
      </c>
      <c r="I12" s="824"/>
      <c r="J12" s="824"/>
      <c r="K12" s="824"/>
      <c r="L12" s="824"/>
      <c r="M12" s="824"/>
      <c r="N12" s="824"/>
      <c r="O12" s="824"/>
      <c r="P12" s="824"/>
      <c r="Q12" s="824"/>
      <c r="R12" s="824"/>
      <c r="S12" s="824"/>
      <c r="T12" s="824"/>
      <c r="U12" s="824"/>
      <c r="V12" s="824"/>
      <c r="W12" s="824"/>
      <c r="X12" s="824"/>
      <c r="Y12" s="824"/>
      <c r="Z12" s="824"/>
      <c r="AA12" s="824"/>
      <c r="AB12" s="824"/>
      <c r="AC12" s="824"/>
      <c r="AD12" s="824"/>
      <c r="AE12" s="824"/>
      <c r="AF12" s="824"/>
      <c r="AI12" s="87"/>
      <c r="AK12" s="815" t="s">
        <v>132</v>
      </c>
      <c r="AL12" s="816"/>
      <c r="AM12" s="816"/>
      <c r="AN12" s="817"/>
      <c r="AO12" s="818"/>
      <c r="AP12" s="819"/>
      <c r="AQ12" s="819"/>
      <c r="AR12" s="820" t="s">
        <v>127</v>
      </c>
      <c r="AS12" s="821"/>
      <c r="AT12" s="822" t="s">
        <v>133</v>
      </c>
      <c r="AU12" s="820"/>
      <c r="AV12" s="820"/>
      <c r="AW12" s="821"/>
      <c r="AX12" s="818">
        <v>3</v>
      </c>
      <c r="AY12" s="819"/>
      <c r="AZ12" s="819"/>
      <c r="BA12" s="820" t="s">
        <v>127</v>
      </c>
      <c r="BB12" s="821"/>
    </row>
    <row r="13" spans="1:56" ht="13.9" customHeight="1">
      <c r="E13" s="813"/>
      <c r="F13" s="813"/>
      <c r="G13" s="813"/>
      <c r="H13" s="824" t="s">
        <v>134</v>
      </c>
      <c r="I13" s="824"/>
      <c r="J13" s="824"/>
      <c r="K13" s="824"/>
      <c r="L13" s="824"/>
      <c r="M13" s="824"/>
      <c r="N13" s="824"/>
      <c r="O13" s="824"/>
      <c r="P13" s="824"/>
      <c r="Q13" s="824"/>
      <c r="R13" s="824"/>
      <c r="S13" s="824"/>
      <c r="T13" s="824"/>
      <c r="U13" s="824"/>
      <c r="V13" s="824"/>
      <c r="W13" s="824"/>
      <c r="X13" s="824"/>
      <c r="Y13" s="824"/>
      <c r="Z13" s="824"/>
      <c r="AA13" s="824"/>
      <c r="AB13" s="824"/>
      <c r="AC13" s="824"/>
      <c r="AD13" s="824"/>
      <c r="AE13" s="824"/>
      <c r="AF13" s="824"/>
      <c r="AH13" s="87" t="str">
        <f>IF(E12="○","→","")</f>
        <v>→</v>
      </c>
      <c r="AI13" s="87"/>
      <c r="AK13" s="822" t="s">
        <v>135</v>
      </c>
      <c r="AL13" s="820"/>
      <c r="AM13" s="820"/>
      <c r="AN13" s="821"/>
      <c r="AO13" s="818"/>
      <c r="AP13" s="819"/>
      <c r="AQ13" s="819"/>
      <c r="AR13" s="820" t="s">
        <v>127</v>
      </c>
      <c r="AS13" s="821"/>
      <c r="AT13" s="822" t="s">
        <v>136</v>
      </c>
      <c r="AU13" s="820"/>
      <c r="AV13" s="820"/>
      <c r="AW13" s="821"/>
      <c r="AX13" s="818">
        <v>1</v>
      </c>
      <c r="AY13" s="819"/>
      <c r="AZ13" s="819"/>
      <c r="BA13" s="820" t="s">
        <v>127</v>
      </c>
      <c r="BB13" s="821"/>
    </row>
    <row r="14" spans="1:56" ht="13.9" customHeight="1">
      <c r="E14" s="813"/>
      <c r="F14" s="813"/>
      <c r="G14" s="813"/>
      <c r="H14" s="824" t="s">
        <v>137</v>
      </c>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H14" s="87"/>
      <c r="AI14" s="87"/>
      <c r="AK14" s="822" t="s">
        <v>138</v>
      </c>
      <c r="AL14" s="820"/>
      <c r="AM14" s="820"/>
      <c r="AN14" s="821"/>
      <c r="AO14" s="818">
        <v>3</v>
      </c>
      <c r="AP14" s="819"/>
      <c r="AQ14" s="819"/>
      <c r="AR14" s="820" t="s">
        <v>127</v>
      </c>
      <c r="AS14" s="821"/>
      <c r="AT14" s="822" t="s">
        <v>139</v>
      </c>
      <c r="AU14" s="820"/>
      <c r="AV14" s="820"/>
      <c r="AW14" s="821"/>
      <c r="AX14" s="818"/>
      <c r="AY14" s="819"/>
      <c r="AZ14" s="819"/>
      <c r="BA14" s="820" t="s">
        <v>127</v>
      </c>
      <c r="BB14" s="821"/>
    </row>
    <row r="15" spans="1:56" ht="13.9" customHeight="1">
      <c r="E15" s="88" t="s">
        <v>140</v>
      </c>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K15" s="82"/>
      <c r="AL15" s="82"/>
      <c r="AM15" s="82"/>
      <c r="AN15" s="82"/>
      <c r="AO15" s="89"/>
      <c r="AP15" s="89"/>
      <c r="AQ15" s="89"/>
      <c r="AR15" s="82"/>
      <c r="AS15" s="82"/>
      <c r="AT15" s="822" t="s">
        <v>141</v>
      </c>
      <c r="AU15" s="820"/>
      <c r="AV15" s="820"/>
      <c r="AW15" s="821"/>
      <c r="AX15" s="826">
        <f>AO12+AO13+AO14+AX12+AX13+AX14</f>
        <v>7</v>
      </c>
      <c r="AY15" s="827"/>
      <c r="AZ15" s="827"/>
      <c r="BA15" s="820" t="s">
        <v>127</v>
      </c>
      <c r="BB15" s="821"/>
    </row>
    <row r="16" spans="1:56" ht="13.9" customHeight="1">
      <c r="E16" s="88" t="s">
        <v>142</v>
      </c>
      <c r="F16" s="82"/>
      <c r="G16" s="82"/>
      <c r="H16" s="82"/>
      <c r="I16" s="82"/>
      <c r="J16" s="82"/>
      <c r="K16" s="82"/>
      <c r="L16" s="82"/>
      <c r="M16" s="82"/>
      <c r="N16" s="82"/>
      <c r="O16" s="82"/>
      <c r="P16" s="82"/>
      <c r="Q16" s="82"/>
      <c r="R16" s="82"/>
      <c r="S16" s="82"/>
      <c r="T16" s="82"/>
      <c r="U16" s="82"/>
      <c r="V16" s="82"/>
      <c r="W16" s="82"/>
      <c r="X16" s="82"/>
      <c r="Y16" s="82"/>
      <c r="Z16" s="82"/>
      <c r="AA16" s="82"/>
      <c r="AB16" s="82"/>
      <c r="AC16" s="82"/>
      <c r="AD16" s="90" t="str">
        <f>IF(OR(E13="○",E14="○"),"↓","")</f>
        <v/>
      </c>
      <c r="AE16" s="91"/>
      <c r="AF16" s="82"/>
      <c r="AR16" s="84"/>
      <c r="AS16" s="84"/>
      <c r="AT16" s="92"/>
      <c r="AU16" s="92"/>
      <c r="AV16" s="92"/>
      <c r="AW16" s="92"/>
      <c r="AX16" s="92"/>
      <c r="AY16" s="92"/>
      <c r="AZ16" s="92"/>
      <c r="BA16" s="92"/>
      <c r="BB16" s="93" t="str">
        <f>IF(AND(AX15&lt;&gt;Y9,E12="○"),"「１　事業者名簿」の定員数と想定される利用者数が一致しません。","")</f>
        <v>「１　事業者名簿」の定員数と想定される利用者数が一致しません。</v>
      </c>
    </row>
    <row r="17" spans="3:53" ht="13.9" customHeight="1">
      <c r="E17" s="86" t="str">
        <f>IF(COUNTIF(E12:G14,"○")&gt;1,"いずれか１つを選択してください。","")</f>
        <v/>
      </c>
      <c r="AD17" s="87"/>
      <c r="AE17" s="87"/>
      <c r="AR17" s="84"/>
      <c r="AS17" s="84"/>
      <c r="AT17" s="84"/>
      <c r="AU17" s="84"/>
      <c r="AV17" s="84"/>
      <c r="AW17" s="84"/>
      <c r="AX17" s="84"/>
      <c r="AY17" s="84"/>
      <c r="AZ17" s="84"/>
    </row>
    <row r="18" spans="3:53" ht="13.9" customHeight="1">
      <c r="C18" s="83" t="s">
        <v>143</v>
      </c>
    </row>
    <row r="19" spans="3:53" ht="13.9" customHeight="1">
      <c r="E19" s="811"/>
      <c r="F19" s="811"/>
      <c r="G19" s="811"/>
      <c r="H19" s="811"/>
      <c r="I19" s="811"/>
      <c r="J19" s="811" t="s">
        <v>144</v>
      </c>
      <c r="K19" s="811"/>
      <c r="L19" s="811"/>
      <c r="M19" s="811"/>
      <c r="N19" s="811"/>
      <c r="O19" s="811"/>
      <c r="P19" s="811" t="s">
        <v>145</v>
      </c>
      <c r="Q19" s="811"/>
      <c r="R19" s="811"/>
      <c r="S19" s="811"/>
      <c r="T19" s="811"/>
      <c r="U19" s="811"/>
      <c r="V19" s="811"/>
      <c r="W19" s="811"/>
      <c r="X19" s="811"/>
      <c r="Y19" s="811"/>
      <c r="Z19" s="811"/>
      <c r="AA19" s="811"/>
      <c r="AB19" s="811"/>
      <c r="AC19" s="811"/>
      <c r="AD19" s="811"/>
      <c r="AE19" s="811"/>
      <c r="AF19" s="811"/>
      <c r="AG19" s="811"/>
      <c r="AH19" s="811"/>
      <c r="AI19" s="811"/>
      <c r="AJ19" s="811"/>
      <c r="AK19" s="811"/>
      <c r="AL19" s="811"/>
      <c r="AM19" s="811"/>
      <c r="AN19" s="811"/>
      <c r="AO19" s="811"/>
      <c r="AP19" s="811"/>
      <c r="AQ19" s="811"/>
      <c r="AR19" s="811"/>
      <c r="AS19" s="811"/>
      <c r="AT19" s="811"/>
      <c r="AU19" s="811"/>
      <c r="AV19" s="811"/>
      <c r="AW19" s="811"/>
      <c r="AX19" s="811"/>
    </row>
    <row r="20" spans="3:53" ht="13.9" customHeight="1">
      <c r="E20" s="811"/>
      <c r="F20" s="811"/>
      <c r="G20" s="811"/>
      <c r="H20" s="811"/>
      <c r="I20" s="811"/>
      <c r="J20" s="811"/>
      <c r="K20" s="811"/>
      <c r="L20" s="811"/>
      <c r="M20" s="811"/>
      <c r="N20" s="811"/>
      <c r="O20" s="811"/>
      <c r="P20" s="825" t="s">
        <v>132</v>
      </c>
      <c r="Q20" s="825"/>
      <c r="R20" s="825"/>
      <c r="S20" s="825"/>
      <c r="T20" s="825"/>
      <c r="U20" s="811" t="s">
        <v>135</v>
      </c>
      <c r="V20" s="811"/>
      <c r="W20" s="811"/>
      <c r="X20" s="811"/>
      <c r="Y20" s="811"/>
      <c r="Z20" s="811" t="s">
        <v>138</v>
      </c>
      <c r="AA20" s="811"/>
      <c r="AB20" s="811"/>
      <c r="AC20" s="811"/>
      <c r="AD20" s="811"/>
      <c r="AE20" s="811" t="s">
        <v>133</v>
      </c>
      <c r="AF20" s="811"/>
      <c r="AG20" s="811"/>
      <c r="AH20" s="811"/>
      <c r="AI20" s="811"/>
      <c r="AJ20" s="811" t="s">
        <v>136</v>
      </c>
      <c r="AK20" s="811"/>
      <c r="AL20" s="811"/>
      <c r="AM20" s="811"/>
      <c r="AN20" s="811"/>
      <c r="AO20" s="811" t="s">
        <v>139</v>
      </c>
      <c r="AP20" s="811"/>
      <c r="AQ20" s="811"/>
      <c r="AR20" s="811"/>
      <c r="AS20" s="811"/>
      <c r="AT20" s="811" t="s">
        <v>146</v>
      </c>
      <c r="AU20" s="811"/>
      <c r="AV20" s="811"/>
      <c r="AW20" s="811"/>
      <c r="AX20" s="811"/>
    </row>
    <row r="21" spans="3:53" ht="13.9" customHeight="1">
      <c r="E21" s="811" t="s">
        <v>147</v>
      </c>
      <c r="F21" s="811"/>
      <c r="G21" s="811"/>
      <c r="H21" s="811"/>
      <c r="I21" s="811"/>
      <c r="J21" s="832">
        <v>30</v>
      </c>
      <c r="K21" s="833"/>
      <c r="L21" s="833"/>
      <c r="M21" s="833"/>
      <c r="N21" s="834" t="s">
        <v>117</v>
      </c>
      <c r="O21" s="835"/>
      <c r="P21" s="836">
        <v>0</v>
      </c>
      <c r="Q21" s="837"/>
      <c r="R21" s="837"/>
      <c r="S21" s="834" t="s">
        <v>127</v>
      </c>
      <c r="T21" s="835"/>
      <c r="U21" s="830">
        <v>0</v>
      </c>
      <c r="V21" s="831"/>
      <c r="W21" s="831"/>
      <c r="X21" s="820" t="s">
        <v>127</v>
      </c>
      <c r="Y21" s="821"/>
      <c r="Z21" s="830">
        <v>210</v>
      </c>
      <c r="AA21" s="831"/>
      <c r="AB21" s="831"/>
      <c r="AC21" s="820" t="s">
        <v>127</v>
      </c>
      <c r="AD21" s="821"/>
      <c r="AE21" s="830">
        <v>210</v>
      </c>
      <c r="AF21" s="831"/>
      <c r="AG21" s="831"/>
      <c r="AH21" s="820" t="s">
        <v>127</v>
      </c>
      <c r="AI21" s="821"/>
      <c r="AJ21" s="830">
        <v>0</v>
      </c>
      <c r="AK21" s="831"/>
      <c r="AL21" s="831"/>
      <c r="AM21" s="820" t="s">
        <v>127</v>
      </c>
      <c r="AN21" s="821"/>
      <c r="AO21" s="830">
        <v>0</v>
      </c>
      <c r="AP21" s="831"/>
      <c r="AQ21" s="831"/>
      <c r="AR21" s="820" t="s">
        <v>127</v>
      </c>
      <c r="AS21" s="821"/>
      <c r="AT21" s="828">
        <f>P21+U21+Z21+AE21+AJ21+AO21</f>
        <v>420</v>
      </c>
      <c r="AU21" s="829"/>
      <c r="AV21" s="829"/>
      <c r="AW21" s="820" t="s">
        <v>127</v>
      </c>
      <c r="AX21" s="821"/>
    </row>
    <row r="22" spans="3:53" ht="13.9" customHeight="1">
      <c r="E22" s="811" t="s">
        <v>148</v>
      </c>
      <c r="F22" s="811"/>
      <c r="G22" s="811"/>
      <c r="H22" s="811"/>
      <c r="I22" s="811"/>
      <c r="J22" s="832">
        <v>31</v>
      </c>
      <c r="K22" s="833"/>
      <c r="L22" s="833"/>
      <c r="M22" s="833"/>
      <c r="N22" s="834" t="s">
        <v>117</v>
      </c>
      <c r="O22" s="835"/>
      <c r="P22" s="836">
        <v>0</v>
      </c>
      <c r="Q22" s="837"/>
      <c r="R22" s="837"/>
      <c r="S22" s="834" t="s">
        <v>127</v>
      </c>
      <c r="T22" s="835"/>
      <c r="U22" s="830">
        <v>0</v>
      </c>
      <c r="V22" s="831"/>
      <c r="W22" s="831"/>
      <c r="X22" s="820" t="s">
        <v>127</v>
      </c>
      <c r="Y22" s="821"/>
      <c r="Z22" s="830">
        <v>210</v>
      </c>
      <c r="AA22" s="831"/>
      <c r="AB22" s="831"/>
      <c r="AC22" s="820" t="s">
        <v>127</v>
      </c>
      <c r="AD22" s="821"/>
      <c r="AE22" s="830">
        <v>210</v>
      </c>
      <c r="AF22" s="831"/>
      <c r="AG22" s="831"/>
      <c r="AH22" s="820" t="s">
        <v>127</v>
      </c>
      <c r="AI22" s="821"/>
      <c r="AJ22" s="830">
        <v>0</v>
      </c>
      <c r="AK22" s="831"/>
      <c r="AL22" s="831"/>
      <c r="AM22" s="820" t="s">
        <v>127</v>
      </c>
      <c r="AN22" s="821"/>
      <c r="AO22" s="830">
        <v>0</v>
      </c>
      <c r="AP22" s="831"/>
      <c r="AQ22" s="831"/>
      <c r="AR22" s="820" t="s">
        <v>127</v>
      </c>
      <c r="AS22" s="821"/>
      <c r="AT22" s="828">
        <f t="shared" ref="AT22:AT32" si="0">P22+U22+Z22+AE22+AJ22+AO22</f>
        <v>420</v>
      </c>
      <c r="AU22" s="829"/>
      <c r="AV22" s="829"/>
      <c r="AW22" s="820" t="s">
        <v>127</v>
      </c>
      <c r="AX22" s="821"/>
    </row>
    <row r="23" spans="3:53" ht="13.9" customHeight="1">
      <c r="E23" s="811" t="s">
        <v>149</v>
      </c>
      <c r="F23" s="811"/>
      <c r="G23" s="811"/>
      <c r="H23" s="811"/>
      <c r="I23" s="811"/>
      <c r="J23" s="832">
        <v>30</v>
      </c>
      <c r="K23" s="833"/>
      <c r="L23" s="833"/>
      <c r="M23" s="833"/>
      <c r="N23" s="834" t="s">
        <v>117</v>
      </c>
      <c r="O23" s="835"/>
      <c r="P23" s="836">
        <v>0</v>
      </c>
      <c r="Q23" s="837"/>
      <c r="R23" s="837"/>
      <c r="S23" s="834" t="s">
        <v>127</v>
      </c>
      <c r="T23" s="835"/>
      <c r="U23" s="830">
        <v>0</v>
      </c>
      <c r="V23" s="831"/>
      <c r="W23" s="831"/>
      <c r="X23" s="820" t="s">
        <v>127</v>
      </c>
      <c r="Y23" s="821"/>
      <c r="Z23" s="830">
        <v>210</v>
      </c>
      <c r="AA23" s="831"/>
      <c r="AB23" s="831"/>
      <c r="AC23" s="820" t="s">
        <v>127</v>
      </c>
      <c r="AD23" s="821"/>
      <c r="AE23" s="830">
        <v>210</v>
      </c>
      <c r="AF23" s="831"/>
      <c r="AG23" s="831"/>
      <c r="AH23" s="820" t="s">
        <v>127</v>
      </c>
      <c r="AI23" s="821"/>
      <c r="AJ23" s="830">
        <v>0</v>
      </c>
      <c r="AK23" s="831"/>
      <c r="AL23" s="831"/>
      <c r="AM23" s="820" t="s">
        <v>127</v>
      </c>
      <c r="AN23" s="821"/>
      <c r="AO23" s="830">
        <v>0</v>
      </c>
      <c r="AP23" s="831"/>
      <c r="AQ23" s="831"/>
      <c r="AR23" s="820" t="s">
        <v>127</v>
      </c>
      <c r="AS23" s="821"/>
      <c r="AT23" s="828">
        <f t="shared" si="0"/>
        <v>420</v>
      </c>
      <c r="AU23" s="829"/>
      <c r="AV23" s="829"/>
      <c r="AW23" s="820" t="s">
        <v>127</v>
      </c>
      <c r="AX23" s="821"/>
    </row>
    <row r="24" spans="3:53" ht="13.9" customHeight="1">
      <c r="E24" s="811" t="s">
        <v>150</v>
      </c>
      <c r="F24" s="811"/>
      <c r="G24" s="811"/>
      <c r="H24" s="811"/>
      <c r="I24" s="811"/>
      <c r="J24" s="832">
        <v>31</v>
      </c>
      <c r="K24" s="833"/>
      <c r="L24" s="833"/>
      <c r="M24" s="833"/>
      <c r="N24" s="834" t="s">
        <v>117</v>
      </c>
      <c r="O24" s="835"/>
      <c r="P24" s="836">
        <v>0</v>
      </c>
      <c r="Q24" s="837"/>
      <c r="R24" s="837"/>
      <c r="S24" s="834" t="s">
        <v>127</v>
      </c>
      <c r="T24" s="835"/>
      <c r="U24" s="830">
        <v>0</v>
      </c>
      <c r="V24" s="831"/>
      <c r="W24" s="831"/>
      <c r="X24" s="820" t="s">
        <v>127</v>
      </c>
      <c r="Y24" s="821"/>
      <c r="Z24" s="830">
        <v>210</v>
      </c>
      <c r="AA24" s="831"/>
      <c r="AB24" s="831"/>
      <c r="AC24" s="820" t="s">
        <v>127</v>
      </c>
      <c r="AD24" s="821"/>
      <c r="AE24" s="830">
        <v>210</v>
      </c>
      <c r="AF24" s="831"/>
      <c r="AG24" s="831"/>
      <c r="AH24" s="820" t="s">
        <v>127</v>
      </c>
      <c r="AI24" s="821"/>
      <c r="AJ24" s="830">
        <v>0</v>
      </c>
      <c r="AK24" s="831"/>
      <c r="AL24" s="831"/>
      <c r="AM24" s="820" t="s">
        <v>127</v>
      </c>
      <c r="AN24" s="821"/>
      <c r="AO24" s="830">
        <v>0</v>
      </c>
      <c r="AP24" s="831"/>
      <c r="AQ24" s="831"/>
      <c r="AR24" s="820" t="s">
        <v>127</v>
      </c>
      <c r="AS24" s="821"/>
      <c r="AT24" s="828">
        <f t="shared" si="0"/>
        <v>420</v>
      </c>
      <c r="AU24" s="829"/>
      <c r="AV24" s="829"/>
      <c r="AW24" s="820" t="s">
        <v>127</v>
      </c>
      <c r="AX24" s="821"/>
    </row>
    <row r="25" spans="3:53" ht="13.9" customHeight="1">
      <c r="E25" s="811" t="s">
        <v>151</v>
      </c>
      <c r="F25" s="811"/>
      <c r="G25" s="811"/>
      <c r="H25" s="811"/>
      <c r="I25" s="811"/>
      <c r="J25" s="832">
        <v>30</v>
      </c>
      <c r="K25" s="833"/>
      <c r="L25" s="833"/>
      <c r="M25" s="833"/>
      <c r="N25" s="834" t="s">
        <v>117</v>
      </c>
      <c r="O25" s="835"/>
      <c r="P25" s="836">
        <v>0</v>
      </c>
      <c r="Q25" s="837"/>
      <c r="R25" s="837"/>
      <c r="S25" s="834" t="s">
        <v>127</v>
      </c>
      <c r="T25" s="835"/>
      <c r="U25" s="830">
        <v>0</v>
      </c>
      <c r="V25" s="831"/>
      <c r="W25" s="831"/>
      <c r="X25" s="820" t="s">
        <v>127</v>
      </c>
      <c r="Y25" s="821"/>
      <c r="Z25" s="830">
        <v>210</v>
      </c>
      <c r="AA25" s="831"/>
      <c r="AB25" s="831"/>
      <c r="AC25" s="820" t="s">
        <v>127</v>
      </c>
      <c r="AD25" s="821"/>
      <c r="AE25" s="830">
        <v>210</v>
      </c>
      <c r="AF25" s="831"/>
      <c r="AG25" s="831"/>
      <c r="AH25" s="820" t="s">
        <v>127</v>
      </c>
      <c r="AI25" s="821"/>
      <c r="AJ25" s="830">
        <v>0</v>
      </c>
      <c r="AK25" s="831"/>
      <c r="AL25" s="831"/>
      <c r="AM25" s="820" t="s">
        <v>127</v>
      </c>
      <c r="AN25" s="821"/>
      <c r="AO25" s="830">
        <v>0</v>
      </c>
      <c r="AP25" s="831"/>
      <c r="AQ25" s="831"/>
      <c r="AR25" s="820" t="s">
        <v>127</v>
      </c>
      <c r="AS25" s="821"/>
      <c r="AT25" s="828">
        <f t="shared" si="0"/>
        <v>420</v>
      </c>
      <c r="AU25" s="829"/>
      <c r="AV25" s="829"/>
      <c r="AW25" s="820" t="s">
        <v>127</v>
      </c>
      <c r="AX25" s="821"/>
    </row>
    <row r="26" spans="3:53" ht="13.9" customHeight="1">
      <c r="E26" s="811" t="s">
        <v>152</v>
      </c>
      <c r="F26" s="811"/>
      <c r="G26" s="811"/>
      <c r="H26" s="811"/>
      <c r="I26" s="811"/>
      <c r="J26" s="832">
        <v>30</v>
      </c>
      <c r="K26" s="833"/>
      <c r="L26" s="833"/>
      <c r="M26" s="833"/>
      <c r="N26" s="834" t="s">
        <v>117</v>
      </c>
      <c r="O26" s="835"/>
      <c r="P26" s="836">
        <v>0</v>
      </c>
      <c r="Q26" s="837"/>
      <c r="R26" s="837"/>
      <c r="S26" s="834" t="s">
        <v>127</v>
      </c>
      <c r="T26" s="835"/>
      <c r="U26" s="830">
        <v>0</v>
      </c>
      <c r="V26" s="831"/>
      <c r="W26" s="831"/>
      <c r="X26" s="820" t="s">
        <v>127</v>
      </c>
      <c r="Y26" s="821"/>
      <c r="Z26" s="830">
        <v>210</v>
      </c>
      <c r="AA26" s="831"/>
      <c r="AB26" s="831"/>
      <c r="AC26" s="820" t="s">
        <v>127</v>
      </c>
      <c r="AD26" s="821"/>
      <c r="AE26" s="830">
        <v>210</v>
      </c>
      <c r="AF26" s="831"/>
      <c r="AG26" s="831"/>
      <c r="AH26" s="820" t="s">
        <v>127</v>
      </c>
      <c r="AI26" s="821"/>
      <c r="AJ26" s="830">
        <v>0</v>
      </c>
      <c r="AK26" s="831"/>
      <c r="AL26" s="831"/>
      <c r="AM26" s="820" t="s">
        <v>127</v>
      </c>
      <c r="AN26" s="821"/>
      <c r="AO26" s="830">
        <v>0</v>
      </c>
      <c r="AP26" s="831"/>
      <c r="AQ26" s="831"/>
      <c r="AR26" s="820" t="s">
        <v>127</v>
      </c>
      <c r="AS26" s="821"/>
      <c r="AT26" s="828">
        <f t="shared" si="0"/>
        <v>420</v>
      </c>
      <c r="AU26" s="829"/>
      <c r="AV26" s="829"/>
      <c r="AW26" s="820" t="s">
        <v>127</v>
      </c>
      <c r="AX26" s="821"/>
    </row>
    <row r="27" spans="3:53" ht="13.9" customHeight="1">
      <c r="E27" s="811" t="s">
        <v>153</v>
      </c>
      <c r="F27" s="811"/>
      <c r="G27" s="811"/>
      <c r="H27" s="811"/>
      <c r="I27" s="811"/>
      <c r="J27" s="832">
        <v>31</v>
      </c>
      <c r="K27" s="833"/>
      <c r="L27" s="833"/>
      <c r="M27" s="833"/>
      <c r="N27" s="834" t="s">
        <v>117</v>
      </c>
      <c r="O27" s="835"/>
      <c r="P27" s="836">
        <v>0</v>
      </c>
      <c r="Q27" s="837"/>
      <c r="R27" s="837"/>
      <c r="S27" s="834" t="s">
        <v>127</v>
      </c>
      <c r="T27" s="835"/>
      <c r="U27" s="830">
        <v>0</v>
      </c>
      <c r="V27" s="831"/>
      <c r="W27" s="831"/>
      <c r="X27" s="820" t="s">
        <v>127</v>
      </c>
      <c r="Y27" s="821"/>
      <c r="Z27" s="830">
        <v>210</v>
      </c>
      <c r="AA27" s="831"/>
      <c r="AB27" s="831"/>
      <c r="AC27" s="820" t="s">
        <v>127</v>
      </c>
      <c r="AD27" s="821"/>
      <c r="AE27" s="830">
        <v>210</v>
      </c>
      <c r="AF27" s="831"/>
      <c r="AG27" s="831"/>
      <c r="AH27" s="820" t="s">
        <v>127</v>
      </c>
      <c r="AI27" s="821"/>
      <c r="AJ27" s="830">
        <v>0</v>
      </c>
      <c r="AK27" s="831"/>
      <c r="AL27" s="831"/>
      <c r="AM27" s="820" t="s">
        <v>127</v>
      </c>
      <c r="AN27" s="821"/>
      <c r="AO27" s="830">
        <v>0</v>
      </c>
      <c r="AP27" s="831"/>
      <c r="AQ27" s="831"/>
      <c r="AR27" s="820" t="s">
        <v>127</v>
      </c>
      <c r="AS27" s="821"/>
      <c r="AT27" s="828">
        <f t="shared" si="0"/>
        <v>420</v>
      </c>
      <c r="AU27" s="829"/>
      <c r="AV27" s="829"/>
      <c r="AW27" s="820" t="s">
        <v>127</v>
      </c>
      <c r="AX27" s="821"/>
    </row>
    <row r="28" spans="3:53" ht="13.9" customHeight="1">
      <c r="E28" s="811" t="s">
        <v>154</v>
      </c>
      <c r="F28" s="811"/>
      <c r="G28" s="811"/>
      <c r="H28" s="811"/>
      <c r="I28" s="811"/>
      <c r="J28" s="832">
        <v>30</v>
      </c>
      <c r="K28" s="833"/>
      <c r="L28" s="833"/>
      <c r="M28" s="833"/>
      <c r="N28" s="834" t="s">
        <v>117</v>
      </c>
      <c r="O28" s="835"/>
      <c r="P28" s="836">
        <v>0</v>
      </c>
      <c r="Q28" s="837"/>
      <c r="R28" s="837"/>
      <c r="S28" s="834" t="s">
        <v>127</v>
      </c>
      <c r="T28" s="835"/>
      <c r="U28" s="830">
        <v>0</v>
      </c>
      <c r="V28" s="831"/>
      <c r="W28" s="831"/>
      <c r="X28" s="820" t="s">
        <v>127</v>
      </c>
      <c r="Y28" s="821"/>
      <c r="Z28" s="830">
        <v>210</v>
      </c>
      <c r="AA28" s="831"/>
      <c r="AB28" s="831"/>
      <c r="AC28" s="820" t="s">
        <v>127</v>
      </c>
      <c r="AD28" s="821"/>
      <c r="AE28" s="830">
        <v>210</v>
      </c>
      <c r="AF28" s="831"/>
      <c r="AG28" s="831"/>
      <c r="AH28" s="820" t="s">
        <v>127</v>
      </c>
      <c r="AI28" s="821"/>
      <c r="AJ28" s="830">
        <v>0</v>
      </c>
      <c r="AK28" s="831"/>
      <c r="AL28" s="831"/>
      <c r="AM28" s="820" t="s">
        <v>127</v>
      </c>
      <c r="AN28" s="821"/>
      <c r="AO28" s="830">
        <v>0</v>
      </c>
      <c r="AP28" s="831"/>
      <c r="AQ28" s="831"/>
      <c r="AR28" s="820" t="s">
        <v>127</v>
      </c>
      <c r="AS28" s="821"/>
      <c r="AT28" s="828">
        <f t="shared" si="0"/>
        <v>420</v>
      </c>
      <c r="AU28" s="829"/>
      <c r="AV28" s="829"/>
      <c r="AW28" s="820" t="s">
        <v>127</v>
      </c>
      <c r="AX28" s="821"/>
    </row>
    <row r="29" spans="3:53" ht="13.9" customHeight="1">
      <c r="E29" s="811" t="s">
        <v>155</v>
      </c>
      <c r="F29" s="811"/>
      <c r="G29" s="811"/>
      <c r="H29" s="811"/>
      <c r="I29" s="811"/>
      <c r="J29" s="832">
        <v>31</v>
      </c>
      <c r="K29" s="833"/>
      <c r="L29" s="833"/>
      <c r="M29" s="833"/>
      <c r="N29" s="834" t="s">
        <v>117</v>
      </c>
      <c r="O29" s="835"/>
      <c r="P29" s="836">
        <v>0</v>
      </c>
      <c r="Q29" s="837"/>
      <c r="R29" s="837"/>
      <c r="S29" s="834" t="s">
        <v>127</v>
      </c>
      <c r="T29" s="835"/>
      <c r="U29" s="830">
        <v>0</v>
      </c>
      <c r="V29" s="831"/>
      <c r="W29" s="831"/>
      <c r="X29" s="820" t="s">
        <v>127</v>
      </c>
      <c r="Y29" s="821"/>
      <c r="Z29" s="830">
        <v>210</v>
      </c>
      <c r="AA29" s="831"/>
      <c r="AB29" s="831"/>
      <c r="AC29" s="820" t="s">
        <v>127</v>
      </c>
      <c r="AD29" s="821"/>
      <c r="AE29" s="830">
        <v>210</v>
      </c>
      <c r="AF29" s="831"/>
      <c r="AG29" s="831"/>
      <c r="AH29" s="820" t="s">
        <v>127</v>
      </c>
      <c r="AI29" s="821"/>
      <c r="AJ29" s="830">
        <v>0</v>
      </c>
      <c r="AK29" s="831"/>
      <c r="AL29" s="831"/>
      <c r="AM29" s="820" t="s">
        <v>127</v>
      </c>
      <c r="AN29" s="821"/>
      <c r="AO29" s="830">
        <v>0</v>
      </c>
      <c r="AP29" s="831"/>
      <c r="AQ29" s="831"/>
      <c r="AR29" s="820" t="s">
        <v>127</v>
      </c>
      <c r="AS29" s="821"/>
      <c r="AT29" s="828">
        <f t="shared" si="0"/>
        <v>420</v>
      </c>
      <c r="AU29" s="829"/>
      <c r="AV29" s="829"/>
      <c r="AW29" s="820" t="s">
        <v>127</v>
      </c>
      <c r="AX29" s="821"/>
      <c r="BA29" s="94"/>
    </row>
    <row r="30" spans="3:53" ht="13.9" customHeight="1">
      <c r="E30" s="811" t="s">
        <v>156</v>
      </c>
      <c r="F30" s="811"/>
      <c r="G30" s="811"/>
      <c r="H30" s="811"/>
      <c r="I30" s="811"/>
      <c r="J30" s="832">
        <v>30</v>
      </c>
      <c r="K30" s="833"/>
      <c r="L30" s="833"/>
      <c r="M30" s="833"/>
      <c r="N30" s="834" t="s">
        <v>117</v>
      </c>
      <c r="O30" s="835"/>
      <c r="P30" s="836">
        <v>0</v>
      </c>
      <c r="Q30" s="837"/>
      <c r="R30" s="837"/>
      <c r="S30" s="834" t="s">
        <v>127</v>
      </c>
      <c r="T30" s="835"/>
      <c r="U30" s="830">
        <v>0</v>
      </c>
      <c r="V30" s="831"/>
      <c r="W30" s="831"/>
      <c r="X30" s="820" t="s">
        <v>127</v>
      </c>
      <c r="Y30" s="821"/>
      <c r="Z30" s="830">
        <v>210</v>
      </c>
      <c r="AA30" s="831"/>
      <c r="AB30" s="831"/>
      <c r="AC30" s="820" t="s">
        <v>127</v>
      </c>
      <c r="AD30" s="821"/>
      <c r="AE30" s="830">
        <v>210</v>
      </c>
      <c r="AF30" s="831"/>
      <c r="AG30" s="831"/>
      <c r="AH30" s="820" t="s">
        <v>127</v>
      </c>
      <c r="AI30" s="821"/>
      <c r="AJ30" s="830">
        <v>0</v>
      </c>
      <c r="AK30" s="831"/>
      <c r="AL30" s="831"/>
      <c r="AM30" s="820" t="s">
        <v>127</v>
      </c>
      <c r="AN30" s="821"/>
      <c r="AO30" s="830">
        <v>0</v>
      </c>
      <c r="AP30" s="831"/>
      <c r="AQ30" s="831"/>
      <c r="AR30" s="820" t="s">
        <v>127</v>
      </c>
      <c r="AS30" s="821"/>
      <c r="AT30" s="828">
        <f t="shared" si="0"/>
        <v>420</v>
      </c>
      <c r="AU30" s="829"/>
      <c r="AV30" s="829"/>
      <c r="AW30" s="820" t="s">
        <v>127</v>
      </c>
      <c r="AX30" s="821"/>
    </row>
    <row r="31" spans="3:53" ht="13.9" customHeight="1">
      <c r="E31" s="811" t="s">
        <v>157</v>
      </c>
      <c r="F31" s="811"/>
      <c r="G31" s="811"/>
      <c r="H31" s="811"/>
      <c r="I31" s="811"/>
      <c r="J31" s="832">
        <v>27</v>
      </c>
      <c r="K31" s="833"/>
      <c r="L31" s="833"/>
      <c r="M31" s="833"/>
      <c r="N31" s="834" t="s">
        <v>117</v>
      </c>
      <c r="O31" s="835"/>
      <c r="P31" s="836">
        <v>0</v>
      </c>
      <c r="Q31" s="837"/>
      <c r="R31" s="837"/>
      <c r="S31" s="834" t="s">
        <v>127</v>
      </c>
      <c r="T31" s="835"/>
      <c r="U31" s="830">
        <v>0</v>
      </c>
      <c r="V31" s="831"/>
      <c r="W31" s="831"/>
      <c r="X31" s="820" t="s">
        <v>127</v>
      </c>
      <c r="Y31" s="821"/>
      <c r="Z31" s="830">
        <v>210</v>
      </c>
      <c r="AA31" s="831"/>
      <c r="AB31" s="831"/>
      <c r="AC31" s="820" t="s">
        <v>127</v>
      </c>
      <c r="AD31" s="821"/>
      <c r="AE31" s="830">
        <v>210</v>
      </c>
      <c r="AF31" s="831"/>
      <c r="AG31" s="831"/>
      <c r="AH31" s="820" t="s">
        <v>127</v>
      </c>
      <c r="AI31" s="821"/>
      <c r="AJ31" s="830">
        <v>0</v>
      </c>
      <c r="AK31" s="831"/>
      <c r="AL31" s="831"/>
      <c r="AM31" s="820" t="s">
        <v>127</v>
      </c>
      <c r="AN31" s="821"/>
      <c r="AO31" s="830">
        <v>0</v>
      </c>
      <c r="AP31" s="831"/>
      <c r="AQ31" s="831"/>
      <c r="AR31" s="820" t="s">
        <v>127</v>
      </c>
      <c r="AS31" s="821"/>
      <c r="AT31" s="828">
        <f t="shared" si="0"/>
        <v>420</v>
      </c>
      <c r="AU31" s="829"/>
      <c r="AV31" s="829"/>
      <c r="AW31" s="820" t="s">
        <v>127</v>
      </c>
      <c r="AX31" s="821"/>
    </row>
    <row r="32" spans="3:53" ht="13.9" customHeight="1">
      <c r="E32" s="811" t="s">
        <v>158</v>
      </c>
      <c r="F32" s="811"/>
      <c r="G32" s="811"/>
      <c r="H32" s="811"/>
      <c r="I32" s="811"/>
      <c r="J32" s="832">
        <v>31</v>
      </c>
      <c r="K32" s="833"/>
      <c r="L32" s="833"/>
      <c r="M32" s="833"/>
      <c r="N32" s="834" t="s">
        <v>117</v>
      </c>
      <c r="O32" s="835"/>
      <c r="P32" s="836">
        <v>0</v>
      </c>
      <c r="Q32" s="837"/>
      <c r="R32" s="837"/>
      <c r="S32" s="834" t="s">
        <v>127</v>
      </c>
      <c r="T32" s="835"/>
      <c r="U32" s="830">
        <v>0</v>
      </c>
      <c r="V32" s="831"/>
      <c r="W32" s="831"/>
      <c r="X32" s="820" t="s">
        <v>127</v>
      </c>
      <c r="Y32" s="821"/>
      <c r="Z32" s="830">
        <v>210</v>
      </c>
      <c r="AA32" s="831"/>
      <c r="AB32" s="831"/>
      <c r="AC32" s="820" t="s">
        <v>127</v>
      </c>
      <c r="AD32" s="821"/>
      <c r="AE32" s="830">
        <v>210</v>
      </c>
      <c r="AF32" s="831"/>
      <c r="AG32" s="831"/>
      <c r="AH32" s="820" t="s">
        <v>127</v>
      </c>
      <c r="AI32" s="821"/>
      <c r="AJ32" s="830">
        <v>0</v>
      </c>
      <c r="AK32" s="831"/>
      <c r="AL32" s="831"/>
      <c r="AM32" s="820" t="s">
        <v>127</v>
      </c>
      <c r="AN32" s="821"/>
      <c r="AO32" s="830">
        <v>0</v>
      </c>
      <c r="AP32" s="831"/>
      <c r="AQ32" s="831"/>
      <c r="AR32" s="820" t="s">
        <v>127</v>
      </c>
      <c r="AS32" s="821"/>
      <c r="AT32" s="828">
        <f t="shared" si="0"/>
        <v>420</v>
      </c>
      <c r="AU32" s="829"/>
      <c r="AV32" s="829"/>
      <c r="AW32" s="820" t="s">
        <v>127</v>
      </c>
      <c r="AX32" s="821"/>
    </row>
    <row r="33" spans="5:50" ht="13.9" customHeight="1">
      <c r="E33" s="811" t="s">
        <v>146</v>
      </c>
      <c r="F33" s="811"/>
      <c r="G33" s="811"/>
      <c r="H33" s="811"/>
      <c r="I33" s="811"/>
      <c r="J33" s="838">
        <f>SUM(J21:M32)</f>
        <v>362</v>
      </c>
      <c r="K33" s="839"/>
      <c r="L33" s="839"/>
      <c r="M33" s="839"/>
      <c r="N33" s="834" t="s">
        <v>117</v>
      </c>
      <c r="O33" s="835"/>
      <c r="P33" s="840">
        <f>SUM(P21:R32)</f>
        <v>0</v>
      </c>
      <c r="Q33" s="841"/>
      <c r="R33" s="841"/>
      <c r="S33" s="834" t="s">
        <v>127</v>
      </c>
      <c r="T33" s="835"/>
      <c r="U33" s="828">
        <f>SUM(U21:W32)</f>
        <v>0</v>
      </c>
      <c r="V33" s="829"/>
      <c r="W33" s="829"/>
      <c r="X33" s="820" t="s">
        <v>127</v>
      </c>
      <c r="Y33" s="821"/>
      <c r="Z33" s="828">
        <f>SUM(Z21:AB32)</f>
        <v>2520</v>
      </c>
      <c r="AA33" s="829"/>
      <c r="AB33" s="829"/>
      <c r="AC33" s="820" t="s">
        <v>127</v>
      </c>
      <c r="AD33" s="821"/>
      <c r="AE33" s="828">
        <f>SUM(AE21:AG32)</f>
        <v>2520</v>
      </c>
      <c r="AF33" s="829"/>
      <c r="AG33" s="829"/>
      <c r="AH33" s="820" t="s">
        <v>127</v>
      </c>
      <c r="AI33" s="821"/>
      <c r="AJ33" s="828">
        <f>SUM(AJ21:AL32)</f>
        <v>0</v>
      </c>
      <c r="AK33" s="829"/>
      <c r="AL33" s="829"/>
      <c r="AM33" s="820" t="s">
        <v>127</v>
      </c>
      <c r="AN33" s="821"/>
      <c r="AO33" s="828">
        <f>SUM(AO21:AQ32)</f>
        <v>0</v>
      </c>
      <c r="AP33" s="829"/>
      <c r="AQ33" s="829"/>
      <c r="AR33" s="820" t="s">
        <v>127</v>
      </c>
      <c r="AS33" s="821"/>
      <c r="AT33" s="828">
        <f>SUM(AT21:AV32)</f>
        <v>5040</v>
      </c>
      <c r="AU33" s="829"/>
      <c r="AV33" s="829"/>
      <c r="AW33" s="820" t="s">
        <v>127</v>
      </c>
      <c r="AX33" s="821"/>
    </row>
    <row r="34" spans="5:50" ht="13.9" customHeight="1">
      <c r="E34" s="815" t="s">
        <v>159</v>
      </c>
      <c r="F34" s="816"/>
      <c r="G34" s="816"/>
      <c r="H34" s="816"/>
      <c r="I34" s="817"/>
      <c r="J34" s="857"/>
      <c r="K34" s="858"/>
      <c r="L34" s="858"/>
      <c r="M34" s="858"/>
      <c r="N34" s="858"/>
      <c r="O34" s="859"/>
      <c r="P34" s="842">
        <f>IFERROR(ROUNDUP(P33/$J$33,1),"0")</f>
        <v>0</v>
      </c>
      <c r="Q34" s="843"/>
      <c r="R34" s="843"/>
      <c r="S34" s="834" t="s">
        <v>127</v>
      </c>
      <c r="T34" s="835"/>
      <c r="U34" s="842">
        <f>IFERROR(ROUNDUP(U33/$J$33,1),"0")</f>
        <v>0</v>
      </c>
      <c r="V34" s="843"/>
      <c r="W34" s="843"/>
      <c r="X34" s="820" t="s">
        <v>127</v>
      </c>
      <c r="Y34" s="821"/>
      <c r="Z34" s="842">
        <f>IFERROR(ROUNDUP(Z33/$J$33,1),"0")</f>
        <v>7</v>
      </c>
      <c r="AA34" s="843"/>
      <c r="AB34" s="843"/>
      <c r="AC34" s="820" t="s">
        <v>127</v>
      </c>
      <c r="AD34" s="821"/>
      <c r="AE34" s="842">
        <f>IFERROR(ROUNDUP(AE33/$J$33,1),"0")</f>
        <v>7</v>
      </c>
      <c r="AF34" s="843"/>
      <c r="AG34" s="843"/>
      <c r="AH34" s="820" t="s">
        <v>127</v>
      </c>
      <c r="AI34" s="821"/>
      <c r="AJ34" s="842">
        <f>IFERROR(ROUNDUP(AJ33/$J$33,1),"0")</f>
        <v>0</v>
      </c>
      <c r="AK34" s="843"/>
      <c r="AL34" s="843"/>
      <c r="AM34" s="820" t="s">
        <v>127</v>
      </c>
      <c r="AN34" s="821"/>
      <c r="AO34" s="842">
        <f>IFERROR(ROUNDUP(AO33/$J$33,1),"0")</f>
        <v>0</v>
      </c>
      <c r="AP34" s="843"/>
      <c r="AQ34" s="843"/>
      <c r="AR34" s="820" t="s">
        <v>127</v>
      </c>
      <c r="AS34" s="821"/>
      <c r="AT34" s="855">
        <f>P34+U34+Z34+AE34+AJ34+AO34</f>
        <v>14</v>
      </c>
      <c r="AU34" s="856"/>
      <c r="AV34" s="856"/>
      <c r="AW34" s="820" t="s">
        <v>127</v>
      </c>
      <c r="AX34" s="821"/>
    </row>
    <row r="35" spans="5:50" ht="13.9" customHeight="1">
      <c r="E35" s="95" t="s">
        <v>160</v>
      </c>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96" t="str">
        <f>IFERROR(IF(AT34&gt;Y9,"「１　事業者名等」の定員数を超過しています。",""),"")</f>
        <v/>
      </c>
    </row>
    <row r="36" spans="5:50" ht="13.9" customHeight="1">
      <c r="E36" s="95" t="s">
        <v>161</v>
      </c>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row>
    <row r="37" spans="5:50" ht="13.9" customHeight="1">
      <c r="E37" s="95" t="s">
        <v>162</v>
      </c>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row>
    <row r="38" spans="5:50" ht="13.9" customHeight="1">
      <c r="E38" s="95" t="s">
        <v>163</v>
      </c>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row>
    <row r="39" spans="5:50" ht="13.9" customHeight="1">
      <c r="E39" s="95" t="s">
        <v>164</v>
      </c>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row>
    <row r="40" spans="5:50" ht="13.9" customHeight="1">
      <c r="E40" s="95" t="s">
        <v>165</v>
      </c>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row>
    <row r="41" spans="5:50" ht="13.9" customHeight="1">
      <c r="E41" s="95"/>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row>
    <row r="42" spans="5:50" ht="13.9" customHeight="1">
      <c r="E42" s="95"/>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row>
    <row r="43" spans="5:50" ht="13.9" customHeight="1">
      <c r="G43" s="83" t="s">
        <v>166</v>
      </c>
      <c r="AD43" s="83" t="s">
        <v>167</v>
      </c>
    </row>
    <row r="44" spans="5:50" ht="13.9" customHeight="1">
      <c r="E44" s="82"/>
      <c r="F44" s="82"/>
      <c r="I44" s="811"/>
      <c r="J44" s="811"/>
      <c r="K44" s="811"/>
      <c r="L44" s="811"/>
      <c r="M44" s="811"/>
      <c r="N44" s="811"/>
      <c r="O44" s="811"/>
      <c r="P44" s="811"/>
      <c r="Q44" s="811"/>
      <c r="R44" s="811"/>
      <c r="S44" s="811"/>
      <c r="T44" s="811"/>
      <c r="U44" s="811" t="s">
        <v>168</v>
      </c>
      <c r="V44" s="811"/>
      <c r="W44" s="811"/>
      <c r="X44" s="811"/>
      <c r="Y44" s="811"/>
      <c r="Z44" s="811"/>
      <c r="AF44" s="811"/>
      <c r="AG44" s="811"/>
      <c r="AH44" s="811"/>
      <c r="AI44" s="811"/>
      <c r="AJ44" s="811"/>
      <c r="AK44" s="811"/>
      <c r="AL44" s="811"/>
      <c r="AM44" s="811"/>
      <c r="AN44" s="811"/>
      <c r="AO44" s="811"/>
      <c r="AP44" s="811"/>
      <c r="AQ44" s="811"/>
      <c r="AR44" s="811" t="s">
        <v>168</v>
      </c>
      <c r="AS44" s="811"/>
      <c r="AT44" s="811"/>
      <c r="AU44" s="811"/>
      <c r="AV44" s="811"/>
      <c r="AW44" s="811"/>
    </row>
    <row r="45" spans="5:50" ht="13.9" customHeight="1">
      <c r="E45" s="82"/>
      <c r="F45" s="82"/>
      <c r="I45" s="811" t="s">
        <v>169</v>
      </c>
      <c r="J45" s="811"/>
      <c r="K45" s="811"/>
      <c r="L45" s="811"/>
      <c r="M45" s="811"/>
      <c r="N45" s="811"/>
      <c r="O45" s="811"/>
      <c r="P45" s="811"/>
      <c r="Q45" s="811"/>
      <c r="R45" s="811"/>
      <c r="S45" s="811"/>
      <c r="T45" s="811"/>
      <c r="U45" s="850">
        <f>IF(AND(OR(AK7="○",AK8="○"),E12="○"),ROUNDUP(AX15*0.9/7,0),IF(AND(OR(AK7="○",AK8="○"),OR(E13="○",E14="○")),ROUNDUP(AT34/7,0),""))</f>
        <v>1</v>
      </c>
      <c r="V45" s="851"/>
      <c r="W45" s="851"/>
      <c r="X45" s="852"/>
      <c r="Y45" s="853" t="s">
        <v>170</v>
      </c>
      <c r="Z45" s="853"/>
      <c r="AF45" s="811" t="s">
        <v>169</v>
      </c>
      <c r="AG45" s="811"/>
      <c r="AH45" s="811"/>
      <c r="AI45" s="811"/>
      <c r="AJ45" s="811"/>
      <c r="AK45" s="811"/>
      <c r="AL45" s="811"/>
      <c r="AM45" s="811"/>
      <c r="AN45" s="811"/>
      <c r="AO45" s="811"/>
      <c r="AP45" s="811"/>
      <c r="AQ45" s="811"/>
      <c r="AR45" s="854">
        <v>2</v>
      </c>
      <c r="AS45" s="854"/>
      <c r="AT45" s="854"/>
      <c r="AU45" s="854"/>
      <c r="AV45" s="853" t="s">
        <v>170</v>
      </c>
      <c r="AW45" s="853"/>
    </row>
    <row r="46" spans="5:50" ht="13.9" customHeight="1">
      <c r="E46" s="95"/>
      <c r="I46" s="95"/>
      <c r="AF46" s="95"/>
    </row>
    <row r="47" spans="5:50" ht="13.9" customHeight="1">
      <c r="E47" s="95"/>
      <c r="G47" s="83" t="s">
        <v>171</v>
      </c>
      <c r="T47" s="82"/>
      <c r="U47" s="82"/>
      <c r="V47" s="82"/>
      <c r="W47" s="82"/>
      <c r="X47" s="82"/>
      <c r="Y47" s="82"/>
      <c r="Z47" s="82"/>
      <c r="AA47" s="82"/>
      <c r="AB47" s="82"/>
      <c r="AC47" s="82"/>
      <c r="AD47" s="82"/>
      <c r="AE47" s="82"/>
      <c r="AF47" s="82"/>
      <c r="AG47" s="82"/>
      <c r="AH47" s="82"/>
      <c r="AI47" s="82"/>
    </row>
    <row r="48" spans="5:50" ht="13.9" customHeight="1" thickBot="1">
      <c r="E48" s="95"/>
      <c r="T48" s="82"/>
      <c r="U48" s="82"/>
      <c r="V48" s="82"/>
      <c r="W48" s="82"/>
      <c r="X48" s="82"/>
      <c r="Y48" s="82"/>
      <c r="Z48" s="82"/>
      <c r="AA48" s="82"/>
      <c r="AB48" s="82"/>
      <c r="AC48" s="82"/>
      <c r="AD48" s="82"/>
      <c r="AE48" s="82"/>
      <c r="AF48" s="82"/>
      <c r="AG48" s="82"/>
      <c r="AH48" s="82"/>
      <c r="AI48" s="82"/>
    </row>
    <row r="49" spans="17:47" ht="13.9" customHeight="1">
      <c r="Q49" s="82"/>
      <c r="R49" s="82"/>
      <c r="S49" s="82"/>
      <c r="T49" s="82"/>
      <c r="U49" s="82"/>
      <c r="V49" s="82"/>
      <c r="W49" s="82"/>
      <c r="X49" s="82"/>
      <c r="Y49" s="82"/>
      <c r="Z49" s="82"/>
      <c r="AA49" s="82"/>
      <c r="AB49" s="82"/>
      <c r="AC49" s="97"/>
      <c r="AD49" s="860" t="str">
        <f>(IF(OR(U45&lt;=AR45),"可","規定の員数を満たしていません。"))</f>
        <v>可</v>
      </c>
      <c r="AE49" s="861"/>
      <c r="AF49" s="861"/>
      <c r="AG49" s="861"/>
      <c r="AH49" s="861"/>
      <c r="AI49" s="861"/>
      <c r="AJ49" s="861"/>
      <c r="AK49" s="861"/>
      <c r="AL49" s="861"/>
      <c r="AM49" s="861"/>
      <c r="AN49" s="861"/>
      <c r="AO49" s="861"/>
      <c r="AP49" s="861"/>
      <c r="AQ49" s="861"/>
      <c r="AR49" s="861"/>
      <c r="AS49" s="861"/>
      <c r="AT49" s="861"/>
      <c r="AU49" s="862"/>
    </row>
    <row r="50" spans="17:47" ht="13.9" customHeight="1" thickBot="1">
      <c r="AD50" s="863"/>
      <c r="AE50" s="864"/>
      <c r="AF50" s="864"/>
      <c r="AG50" s="864"/>
      <c r="AH50" s="864"/>
      <c r="AI50" s="864"/>
      <c r="AJ50" s="864"/>
      <c r="AK50" s="864"/>
      <c r="AL50" s="864"/>
      <c r="AM50" s="864"/>
      <c r="AN50" s="864"/>
      <c r="AO50" s="864"/>
      <c r="AP50" s="864"/>
      <c r="AQ50" s="864"/>
      <c r="AR50" s="864"/>
      <c r="AS50" s="864"/>
      <c r="AT50" s="864"/>
      <c r="AU50" s="865"/>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5"/>
  <conditionalFormatting sqref="J21:M32 AJ21:AL32">
    <cfRule type="expression" dxfId="87" priority="33">
      <formula>COUNTA($G$12)&gt;=1</formula>
    </cfRule>
  </conditionalFormatting>
  <conditionalFormatting sqref="P21:R32">
    <cfRule type="expression" dxfId="86" priority="23">
      <formula>COUNTA($G$12)&gt;=1</formula>
    </cfRule>
  </conditionalFormatting>
  <conditionalFormatting sqref="U21:W32">
    <cfRule type="expression" dxfId="85" priority="12">
      <formula>COUNTA($G$12)&gt;=1</formula>
    </cfRule>
  </conditionalFormatting>
  <conditionalFormatting sqref="Z21:AB32 AE21:AG32">
    <cfRule type="expression" dxfId="84" priority="1">
      <formula>COUNTA($G$12)&gt;=1</formula>
    </cfRule>
  </conditionalFormatting>
  <conditionalFormatting sqref="AO12:AQ14 AX12:AZ14">
    <cfRule type="expression" dxfId="83" priority="34">
      <formula>COUNTA($E$13:$G$14)&gt;=1</formula>
    </cfRule>
  </conditionalFormatting>
  <conditionalFormatting sqref="AO21:AQ32">
    <cfRule type="expression" dxfId="82" priority="2">
      <formula>COUNTA($G$12)&gt;=1</formula>
    </cfRule>
  </conditionalFormatting>
  <dataValidations count="4">
    <dataValidation type="list" allowBlank="1" showInputMessage="1" showErrorMessage="1" sqref="E12:G14 AH10 AK7:AM8" xr:uid="{00000000-0002-0000-0700-000000000000}">
      <formula1>$Q$3:$Q$4</formula1>
    </dataValidation>
    <dataValidation type="whole" allowBlank="1" showInputMessage="1" showErrorMessage="1" error="入力月の月日数を超過しています" sqref="J21:M21 J23:M23 J26:M26 J28:M28" xr:uid="{00000000-0002-0000-0700-000001000000}">
      <formula1>0</formula1>
      <formula2>30</formula2>
    </dataValidation>
    <dataValidation type="whole" allowBlank="1" showInputMessage="1" showErrorMessage="1" error="入力月の月日数を超過しています" sqref="J31:M31" xr:uid="{00000000-0002-0000-0700-000002000000}">
      <formula1>0</formula1>
      <formula2>29</formula2>
    </dataValidation>
    <dataValidation type="whole" allowBlank="1" showInputMessage="1" showErrorMessage="1" error="入力月の月日数を超過しています" sqref="J22:M22 J24:M25 J27:M27 J29:M30 J32:M32" xr:uid="{00000000-0002-0000-0700-000003000000}">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G55"/>
  <sheetViews>
    <sheetView view="pageBreakPreview" topLeftCell="B1" zoomScale="90" zoomScaleNormal="100" zoomScaleSheetLayoutView="90" workbookViewId="0">
      <selection activeCell="B48" sqref="B48"/>
    </sheetView>
  </sheetViews>
  <sheetFormatPr defaultColWidth="3.5" defaultRowHeight="13.5"/>
  <cols>
    <col min="1" max="1" width="1.25" style="103" customWidth="1"/>
    <col min="2" max="2" width="3.125" style="162" customWidth="1"/>
    <col min="3" max="5" width="3.125" style="103" customWidth="1"/>
    <col min="6" max="6" width="7.625" style="103" customWidth="1"/>
    <col min="7" max="30" width="3.125" style="103" customWidth="1"/>
    <col min="31" max="33" width="3.25" style="103" customWidth="1"/>
    <col min="34" max="34" width="3.125" style="103" customWidth="1"/>
    <col min="35" max="35" width="1.25" style="103" customWidth="1"/>
    <col min="36" max="256" width="3.5" style="103"/>
    <col min="257" max="257" width="1.25" style="103" customWidth="1"/>
    <col min="258" max="286" width="3.125" style="103" customWidth="1"/>
    <col min="287" max="289" width="3.25" style="103" customWidth="1"/>
    <col min="290" max="290" width="3.125" style="103" customWidth="1"/>
    <col min="291" max="291" width="1.25" style="103" customWidth="1"/>
    <col min="292" max="512" width="3.5" style="103"/>
    <col min="513" max="513" width="1.25" style="103" customWidth="1"/>
    <col min="514" max="542" width="3.125" style="103" customWidth="1"/>
    <col min="543" max="545" width="3.25" style="103" customWidth="1"/>
    <col min="546" max="546" width="3.125" style="103" customWidth="1"/>
    <col min="547" max="547" width="1.25" style="103" customWidth="1"/>
    <col min="548" max="768" width="3.5" style="103"/>
    <col min="769" max="769" width="1.25" style="103" customWidth="1"/>
    <col min="770" max="798" width="3.125" style="103" customWidth="1"/>
    <col min="799" max="801" width="3.25" style="103" customWidth="1"/>
    <col min="802" max="802" width="3.125" style="103" customWidth="1"/>
    <col min="803" max="803" width="1.25" style="103" customWidth="1"/>
    <col min="804" max="1024" width="3.5" style="103"/>
    <col min="1025" max="1025" width="1.25" style="103" customWidth="1"/>
    <col min="1026" max="1054" width="3.125" style="103" customWidth="1"/>
    <col min="1055" max="1057" width="3.25" style="103" customWidth="1"/>
    <col min="1058" max="1058" width="3.125" style="103" customWidth="1"/>
    <col min="1059" max="1059" width="1.25" style="103" customWidth="1"/>
    <col min="1060" max="1280" width="3.5" style="103"/>
    <col min="1281" max="1281" width="1.25" style="103" customWidth="1"/>
    <col min="1282" max="1310" width="3.125" style="103" customWidth="1"/>
    <col min="1311" max="1313" width="3.25" style="103" customWidth="1"/>
    <col min="1314" max="1314" width="3.125" style="103" customWidth="1"/>
    <col min="1315" max="1315" width="1.25" style="103" customWidth="1"/>
    <col min="1316" max="1536" width="3.5" style="103"/>
    <col min="1537" max="1537" width="1.25" style="103" customWidth="1"/>
    <col min="1538" max="1566" width="3.125" style="103" customWidth="1"/>
    <col min="1567" max="1569" width="3.25" style="103" customWidth="1"/>
    <col min="1570" max="1570" width="3.125" style="103" customWidth="1"/>
    <col min="1571" max="1571" width="1.25" style="103" customWidth="1"/>
    <col min="1572" max="1792" width="3.5" style="103"/>
    <col min="1793" max="1793" width="1.25" style="103" customWidth="1"/>
    <col min="1794" max="1822" width="3.125" style="103" customWidth="1"/>
    <col min="1823" max="1825" width="3.25" style="103" customWidth="1"/>
    <col min="1826" max="1826" width="3.125" style="103" customWidth="1"/>
    <col min="1827" max="1827" width="1.25" style="103" customWidth="1"/>
    <col min="1828" max="2048" width="3.5" style="103"/>
    <col min="2049" max="2049" width="1.25" style="103" customWidth="1"/>
    <col min="2050" max="2078" width="3.125" style="103" customWidth="1"/>
    <col min="2079" max="2081" width="3.25" style="103" customWidth="1"/>
    <col min="2082" max="2082" width="3.125" style="103" customWidth="1"/>
    <col min="2083" max="2083" width="1.25" style="103" customWidth="1"/>
    <col min="2084" max="2304" width="3.5" style="103"/>
    <col min="2305" max="2305" width="1.25" style="103" customWidth="1"/>
    <col min="2306" max="2334" width="3.125" style="103" customWidth="1"/>
    <col min="2335" max="2337" width="3.25" style="103" customWidth="1"/>
    <col min="2338" max="2338" width="3.125" style="103" customWidth="1"/>
    <col min="2339" max="2339" width="1.25" style="103" customWidth="1"/>
    <col min="2340" max="2560" width="3.5" style="103"/>
    <col min="2561" max="2561" width="1.25" style="103" customWidth="1"/>
    <col min="2562" max="2590" width="3.125" style="103" customWidth="1"/>
    <col min="2591" max="2593" width="3.25" style="103" customWidth="1"/>
    <col min="2594" max="2594" width="3.125" style="103" customWidth="1"/>
    <col min="2595" max="2595" width="1.25" style="103" customWidth="1"/>
    <col min="2596" max="2816" width="3.5" style="103"/>
    <col min="2817" max="2817" width="1.25" style="103" customWidth="1"/>
    <col min="2818" max="2846" width="3.125" style="103" customWidth="1"/>
    <col min="2847" max="2849" width="3.25" style="103" customWidth="1"/>
    <col min="2850" max="2850" width="3.125" style="103" customWidth="1"/>
    <col min="2851" max="2851" width="1.25" style="103" customWidth="1"/>
    <col min="2852" max="3072" width="3.5" style="103"/>
    <col min="3073" max="3073" width="1.25" style="103" customWidth="1"/>
    <col min="3074" max="3102" width="3.125" style="103" customWidth="1"/>
    <col min="3103" max="3105" width="3.25" style="103" customWidth="1"/>
    <col min="3106" max="3106" width="3.125" style="103" customWidth="1"/>
    <col min="3107" max="3107" width="1.25" style="103" customWidth="1"/>
    <col min="3108" max="3328" width="3.5" style="103"/>
    <col min="3329" max="3329" width="1.25" style="103" customWidth="1"/>
    <col min="3330" max="3358" width="3.125" style="103" customWidth="1"/>
    <col min="3359" max="3361" width="3.25" style="103" customWidth="1"/>
    <col min="3362" max="3362" width="3.125" style="103" customWidth="1"/>
    <col min="3363" max="3363" width="1.25" style="103" customWidth="1"/>
    <col min="3364" max="3584" width="3.5" style="103"/>
    <col min="3585" max="3585" width="1.25" style="103" customWidth="1"/>
    <col min="3586" max="3614" width="3.125" style="103" customWidth="1"/>
    <col min="3615" max="3617" width="3.25" style="103" customWidth="1"/>
    <col min="3618" max="3618" width="3.125" style="103" customWidth="1"/>
    <col min="3619" max="3619" width="1.25" style="103" customWidth="1"/>
    <col min="3620" max="3840" width="3.5" style="103"/>
    <col min="3841" max="3841" width="1.25" style="103" customWidth="1"/>
    <col min="3842" max="3870" width="3.125" style="103" customWidth="1"/>
    <col min="3871" max="3873" width="3.25" style="103" customWidth="1"/>
    <col min="3874" max="3874" width="3.125" style="103" customWidth="1"/>
    <col min="3875" max="3875" width="1.25" style="103" customWidth="1"/>
    <col min="3876" max="4096" width="3.5" style="103"/>
    <col min="4097" max="4097" width="1.25" style="103" customWidth="1"/>
    <col min="4098" max="4126" width="3.125" style="103" customWidth="1"/>
    <col min="4127" max="4129" width="3.25" style="103" customWidth="1"/>
    <col min="4130" max="4130" width="3.125" style="103" customWidth="1"/>
    <col min="4131" max="4131" width="1.25" style="103" customWidth="1"/>
    <col min="4132" max="4352" width="3.5" style="103"/>
    <col min="4353" max="4353" width="1.25" style="103" customWidth="1"/>
    <col min="4354" max="4382" width="3.125" style="103" customWidth="1"/>
    <col min="4383" max="4385" width="3.25" style="103" customWidth="1"/>
    <col min="4386" max="4386" width="3.125" style="103" customWidth="1"/>
    <col min="4387" max="4387" width="1.25" style="103" customWidth="1"/>
    <col min="4388" max="4608" width="3.5" style="103"/>
    <col min="4609" max="4609" width="1.25" style="103" customWidth="1"/>
    <col min="4610" max="4638" width="3.125" style="103" customWidth="1"/>
    <col min="4639" max="4641" width="3.25" style="103" customWidth="1"/>
    <col min="4642" max="4642" width="3.125" style="103" customWidth="1"/>
    <col min="4643" max="4643" width="1.25" style="103" customWidth="1"/>
    <col min="4644" max="4864" width="3.5" style="103"/>
    <col min="4865" max="4865" width="1.25" style="103" customWidth="1"/>
    <col min="4866" max="4894" width="3.125" style="103" customWidth="1"/>
    <col min="4895" max="4897" width="3.25" style="103" customWidth="1"/>
    <col min="4898" max="4898" width="3.125" style="103" customWidth="1"/>
    <col min="4899" max="4899" width="1.25" style="103" customWidth="1"/>
    <col min="4900" max="5120" width="3.5" style="103"/>
    <col min="5121" max="5121" width="1.25" style="103" customWidth="1"/>
    <col min="5122" max="5150" width="3.125" style="103" customWidth="1"/>
    <col min="5151" max="5153" width="3.25" style="103" customWidth="1"/>
    <col min="5154" max="5154" width="3.125" style="103" customWidth="1"/>
    <col min="5155" max="5155" width="1.25" style="103" customWidth="1"/>
    <col min="5156" max="5376" width="3.5" style="103"/>
    <col min="5377" max="5377" width="1.25" style="103" customWidth="1"/>
    <col min="5378" max="5406" width="3.125" style="103" customWidth="1"/>
    <col min="5407" max="5409" width="3.25" style="103" customWidth="1"/>
    <col min="5410" max="5410" width="3.125" style="103" customWidth="1"/>
    <col min="5411" max="5411" width="1.25" style="103" customWidth="1"/>
    <col min="5412" max="5632" width="3.5" style="103"/>
    <col min="5633" max="5633" width="1.25" style="103" customWidth="1"/>
    <col min="5634" max="5662" width="3.125" style="103" customWidth="1"/>
    <col min="5663" max="5665" width="3.25" style="103" customWidth="1"/>
    <col min="5666" max="5666" width="3.125" style="103" customWidth="1"/>
    <col min="5667" max="5667" width="1.25" style="103" customWidth="1"/>
    <col min="5668" max="5888" width="3.5" style="103"/>
    <col min="5889" max="5889" width="1.25" style="103" customWidth="1"/>
    <col min="5890" max="5918" width="3.125" style="103" customWidth="1"/>
    <col min="5919" max="5921" width="3.25" style="103" customWidth="1"/>
    <col min="5922" max="5922" width="3.125" style="103" customWidth="1"/>
    <col min="5923" max="5923" width="1.25" style="103" customWidth="1"/>
    <col min="5924" max="6144" width="3.5" style="103"/>
    <col min="6145" max="6145" width="1.25" style="103" customWidth="1"/>
    <col min="6146" max="6174" width="3.125" style="103" customWidth="1"/>
    <col min="6175" max="6177" width="3.25" style="103" customWidth="1"/>
    <col min="6178" max="6178" width="3.125" style="103" customWidth="1"/>
    <col min="6179" max="6179" width="1.25" style="103" customWidth="1"/>
    <col min="6180" max="6400" width="3.5" style="103"/>
    <col min="6401" max="6401" width="1.25" style="103" customWidth="1"/>
    <col min="6402" max="6430" width="3.125" style="103" customWidth="1"/>
    <col min="6431" max="6433" width="3.25" style="103" customWidth="1"/>
    <col min="6434" max="6434" width="3.125" style="103" customWidth="1"/>
    <col min="6435" max="6435" width="1.25" style="103" customWidth="1"/>
    <col min="6436" max="6656" width="3.5" style="103"/>
    <col min="6657" max="6657" width="1.25" style="103" customWidth="1"/>
    <col min="6658" max="6686" width="3.125" style="103" customWidth="1"/>
    <col min="6687" max="6689" width="3.25" style="103" customWidth="1"/>
    <col min="6690" max="6690" width="3.125" style="103" customWidth="1"/>
    <col min="6691" max="6691" width="1.25" style="103" customWidth="1"/>
    <col min="6692" max="6912" width="3.5" style="103"/>
    <col min="6913" max="6913" width="1.25" style="103" customWidth="1"/>
    <col min="6914" max="6942" width="3.125" style="103" customWidth="1"/>
    <col min="6943" max="6945" width="3.25" style="103" customWidth="1"/>
    <col min="6946" max="6946" width="3.125" style="103" customWidth="1"/>
    <col min="6947" max="6947" width="1.25" style="103" customWidth="1"/>
    <col min="6948" max="7168" width="3.5" style="103"/>
    <col min="7169" max="7169" width="1.25" style="103" customWidth="1"/>
    <col min="7170" max="7198" width="3.125" style="103" customWidth="1"/>
    <col min="7199" max="7201" width="3.25" style="103" customWidth="1"/>
    <col min="7202" max="7202" width="3.125" style="103" customWidth="1"/>
    <col min="7203" max="7203" width="1.25" style="103" customWidth="1"/>
    <col min="7204" max="7424" width="3.5" style="103"/>
    <col min="7425" max="7425" width="1.25" style="103" customWidth="1"/>
    <col min="7426" max="7454" width="3.125" style="103" customWidth="1"/>
    <col min="7455" max="7457" width="3.25" style="103" customWidth="1"/>
    <col min="7458" max="7458" width="3.125" style="103" customWidth="1"/>
    <col min="7459" max="7459" width="1.25" style="103" customWidth="1"/>
    <col min="7460" max="7680" width="3.5" style="103"/>
    <col min="7681" max="7681" width="1.25" style="103" customWidth="1"/>
    <col min="7682" max="7710" width="3.125" style="103" customWidth="1"/>
    <col min="7711" max="7713" width="3.25" style="103" customWidth="1"/>
    <col min="7714" max="7714" width="3.125" style="103" customWidth="1"/>
    <col min="7715" max="7715" width="1.25" style="103" customWidth="1"/>
    <col min="7716" max="7936" width="3.5" style="103"/>
    <col min="7937" max="7937" width="1.25" style="103" customWidth="1"/>
    <col min="7938" max="7966" width="3.125" style="103" customWidth="1"/>
    <col min="7967" max="7969" width="3.25" style="103" customWidth="1"/>
    <col min="7970" max="7970" width="3.125" style="103" customWidth="1"/>
    <col min="7971" max="7971" width="1.25" style="103" customWidth="1"/>
    <col min="7972" max="8192" width="3.5" style="103"/>
    <col min="8193" max="8193" width="1.25" style="103" customWidth="1"/>
    <col min="8194" max="8222" width="3.125" style="103" customWidth="1"/>
    <col min="8223" max="8225" width="3.25" style="103" customWidth="1"/>
    <col min="8226" max="8226" width="3.125" style="103" customWidth="1"/>
    <col min="8227" max="8227" width="1.25" style="103" customWidth="1"/>
    <col min="8228" max="8448" width="3.5" style="103"/>
    <col min="8449" max="8449" width="1.25" style="103" customWidth="1"/>
    <col min="8450" max="8478" width="3.125" style="103" customWidth="1"/>
    <col min="8479" max="8481" width="3.25" style="103" customWidth="1"/>
    <col min="8482" max="8482" width="3.125" style="103" customWidth="1"/>
    <col min="8483" max="8483" width="1.25" style="103" customWidth="1"/>
    <col min="8484" max="8704" width="3.5" style="103"/>
    <col min="8705" max="8705" width="1.25" style="103" customWidth="1"/>
    <col min="8706" max="8734" width="3.125" style="103" customWidth="1"/>
    <col min="8735" max="8737" width="3.25" style="103" customWidth="1"/>
    <col min="8738" max="8738" width="3.125" style="103" customWidth="1"/>
    <col min="8739" max="8739" width="1.25" style="103" customWidth="1"/>
    <col min="8740" max="8960" width="3.5" style="103"/>
    <col min="8961" max="8961" width="1.25" style="103" customWidth="1"/>
    <col min="8962" max="8990" width="3.125" style="103" customWidth="1"/>
    <col min="8991" max="8993" width="3.25" style="103" customWidth="1"/>
    <col min="8994" max="8994" width="3.125" style="103" customWidth="1"/>
    <col min="8995" max="8995" width="1.25" style="103" customWidth="1"/>
    <col min="8996" max="9216" width="3.5" style="103"/>
    <col min="9217" max="9217" width="1.25" style="103" customWidth="1"/>
    <col min="9218" max="9246" width="3.125" style="103" customWidth="1"/>
    <col min="9247" max="9249" width="3.25" style="103" customWidth="1"/>
    <col min="9250" max="9250" width="3.125" style="103" customWidth="1"/>
    <col min="9251" max="9251" width="1.25" style="103" customWidth="1"/>
    <col min="9252" max="9472" width="3.5" style="103"/>
    <col min="9473" max="9473" width="1.25" style="103" customWidth="1"/>
    <col min="9474" max="9502" width="3.125" style="103" customWidth="1"/>
    <col min="9503" max="9505" width="3.25" style="103" customWidth="1"/>
    <col min="9506" max="9506" width="3.125" style="103" customWidth="1"/>
    <col min="9507" max="9507" width="1.25" style="103" customWidth="1"/>
    <col min="9508" max="9728" width="3.5" style="103"/>
    <col min="9729" max="9729" width="1.25" style="103" customWidth="1"/>
    <col min="9730" max="9758" width="3.125" style="103" customWidth="1"/>
    <col min="9759" max="9761" width="3.25" style="103" customWidth="1"/>
    <col min="9762" max="9762" width="3.125" style="103" customWidth="1"/>
    <col min="9763" max="9763" width="1.25" style="103" customWidth="1"/>
    <col min="9764" max="9984" width="3.5" style="103"/>
    <col min="9985" max="9985" width="1.25" style="103" customWidth="1"/>
    <col min="9986" max="10014" width="3.125" style="103" customWidth="1"/>
    <col min="10015" max="10017" width="3.25" style="103" customWidth="1"/>
    <col min="10018" max="10018" width="3.125" style="103" customWidth="1"/>
    <col min="10019" max="10019" width="1.25" style="103" customWidth="1"/>
    <col min="10020" max="10240" width="3.5" style="103"/>
    <col min="10241" max="10241" width="1.25" style="103" customWidth="1"/>
    <col min="10242" max="10270" width="3.125" style="103" customWidth="1"/>
    <col min="10271" max="10273" width="3.25" style="103" customWidth="1"/>
    <col min="10274" max="10274" width="3.125" style="103" customWidth="1"/>
    <col min="10275" max="10275" width="1.25" style="103" customWidth="1"/>
    <col min="10276" max="10496" width="3.5" style="103"/>
    <col min="10497" max="10497" width="1.25" style="103" customWidth="1"/>
    <col min="10498" max="10526" width="3.125" style="103" customWidth="1"/>
    <col min="10527" max="10529" width="3.25" style="103" customWidth="1"/>
    <col min="10530" max="10530" width="3.125" style="103" customWidth="1"/>
    <col min="10531" max="10531" width="1.25" style="103" customWidth="1"/>
    <col min="10532" max="10752" width="3.5" style="103"/>
    <col min="10753" max="10753" width="1.25" style="103" customWidth="1"/>
    <col min="10754" max="10782" width="3.125" style="103" customWidth="1"/>
    <col min="10783" max="10785" width="3.25" style="103" customWidth="1"/>
    <col min="10786" max="10786" width="3.125" style="103" customWidth="1"/>
    <col min="10787" max="10787" width="1.25" style="103" customWidth="1"/>
    <col min="10788" max="11008" width="3.5" style="103"/>
    <col min="11009" max="11009" width="1.25" style="103" customWidth="1"/>
    <col min="11010" max="11038" width="3.125" style="103" customWidth="1"/>
    <col min="11039" max="11041" width="3.25" style="103" customWidth="1"/>
    <col min="11042" max="11042" width="3.125" style="103" customWidth="1"/>
    <col min="11043" max="11043" width="1.25" style="103" customWidth="1"/>
    <col min="11044" max="11264" width="3.5" style="103"/>
    <col min="11265" max="11265" width="1.25" style="103" customWidth="1"/>
    <col min="11266" max="11294" width="3.125" style="103" customWidth="1"/>
    <col min="11295" max="11297" width="3.25" style="103" customWidth="1"/>
    <col min="11298" max="11298" width="3.125" style="103" customWidth="1"/>
    <col min="11299" max="11299" width="1.25" style="103" customWidth="1"/>
    <col min="11300" max="11520" width="3.5" style="103"/>
    <col min="11521" max="11521" width="1.25" style="103" customWidth="1"/>
    <col min="11522" max="11550" width="3.125" style="103" customWidth="1"/>
    <col min="11551" max="11553" width="3.25" style="103" customWidth="1"/>
    <col min="11554" max="11554" width="3.125" style="103" customWidth="1"/>
    <col min="11555" max="11555" width="1.25" style="103" customWidth="1"/>
    <col min="11556" max="11776" width="3.5" style="103"/>
    <col min="11777" max="11777" width="1.25" style="103" customWidth="1"/>
    <col min="11778" max="11806" width="3.125" style="103" customWidth="1"/>
    <col min="11807" max="11809" width="3.25" style="103" customWidth="1"/>
    <col min="11810" max="11810" width="3.125" style="103" customWidth="1"/>
    <col min="11811" max="11811" width="1.25" style="103" customWidth="1"/>
    <col min="11812" max="12032" width="3.5" style="103"/>
    <col min="12033" max="12033" width="1.25" style="103" customWidth="1"/>
    <col min="12034" max="12062" width="3.125" style="103" customWidth="1"/>
    <col min="12063" max="12065" width="3.25" style="103" customWidth="1"/>
    <col min="12066" max="12066" width="3.125" style="103" customWidth="1"/>
    <col min="12067" max="12067" width="1.25" style="103" customWidth="1"/>
    <col min="12068" max="12288" width="3.5" style="103"/>
    <col min="12289" max="12289" width="1.25" style="103" customWidth="1"/>
    <col min="12290" max="12318" width="3.125" style="103" customWidth="1"/>
    <col min="12319" max="12321" width="3.25" style="103" customWidth="1"/>
    <col min="12322" max="12322" width="3.125" style="103" customWidth="1"/>
    <col min="12323" max="12323" width="1.25" style="103" customWidth="1"/>
    <col min="12324" max="12544" width="3.5" style="103"/>
    <col min="12545" max="12545" width="1.25" style="103" customWidth="1"/>
    <col min="12546" max="12574" width="3.125" style="103" customWidth="1"/>
    <col min="12575" max="12577" width="3.25" style="103" customWidth="1"/>
    <col min="12578" max="12578" width="3.125" style="103" customWidth="1"/>
    <col min="12579" max="12579" width="1.25" style="103" customWidth="1"/>
    <col min="12580" max="12800" width="3.5" style="103"/>
    <col min="12801" max="12801" width="1.25" style="103" customWidth="1"/>
    <col min="12802" max="12830" width="3.125" style="103" customWidth="1"/>
    <col min="12831" max="12833" width="3.25" style="103" customWidth="1"/>
    <col min="12834" max="12834" width="3.125" style="103" customWidth="1"/>
    <col min="12835" max="12835" width="1.25" style="103" customWidth="1"/>
    <col min="12836" max="13056" width="3.5" style="103"/>
    <col min="13057" max="13057" width="1.25" style="103" customWidth="1"/>
    <col min="13058" max="13086" width="3.125" style="103" customWidth="1"/>
    <col min="13087" max="13089" width="3.25" style="103" customWidth="1"/>
    <col min="13090" max="13090" width="3.125" style="103" customWidth="1"/>
    <col min="13091" max="13091" width="1.25" style="103" customWidth="1"/>
    <col min="13092" max="13312" width="3.5" style="103"/>
    <col min="13313" max="13313" width="1.25" style="103" customWidth="1"/>
    <col min="13314" max="13342" width="3.125" style="103" customWidth="1"/>
    <col min="13343" max="13345" width="3.25" style="103" customWidth="1"/>
    <col min="13346" max="13346" width="3.125" style="103" customWidth="1"/>
    <col min="13347" max="13347" width="1.25" style="103" customWidth="1"/>
    <col min="13348" max="13568" width="3.5" style="103"/>
    <col min="13569" max="13569" width="1.25" style="103" customWidth="1"/>
    <col min="13570" max="13598" width="3.125" style="103" customWidth="1"/>
    <col min="13599" max="13601" width="3.25" style="103" customWidth="1"/>
    <col min="13602" max="13602" width="3.125" style="103" customWidth="1"/>
    <col min="13603" max="13603" width="1.25" style="103" customWidth="1"/>
    <col min="13604" max="13824" width="3.5" style="103"/>
    <col min="13825" max="13825" width="1.25" style="103" customWidth="1"/>
    <col min="13826" max="13854" width="3.125" style="103" customWidth="1"/>
    <col min="13855" max="13857" width="3.25" style="103" customWidth="1"/>
    <col min="13858" max="13858" width="3.125" style="103" customWidth="1"/>
    <col min="13859" max="13859" width="1.25" style="103" customWidth="1"/>
    <col min="13860" max="14080" width="3.5" style="103"/>
    <col min="14081" max="14081" width="1.25" style="103" customWidth="1"/>
    <col min="14082" max="14110" width="3.125" style="103" customWidth="1"/>
    <col min="14111" max="14113" width="3.25" style="103" customWidth="1"/>
    <col min="14114" max="14114" width="3.125" style="103" customWidth="1"/>
    <col min="14115" max="14115" width="1.25" style="103" customWidth="1"/>
    <col min="14116" max="14336" width="3.5" style="103"/>
    <col min="14337" max="14337" width="1.25" style="103" customWidth="1"/>
    <col min="14338" max="14366" width="3.125" style="103" customWidth="1"/>
    <col min="14367" max="14369" width="3.25" style="103" customWidth="1"/>
    <col min="14370" max="14370" width="3.125" style="103" customWidth="1"/>
    <col min="14371" max="14371" width="1.25" style="103" customWidth="1"/>
    <col min="14372" max="14592" width="3.5" style="103"/>
    <col min="14593" max="14593" width="1.25" style="103" customWidth="1"/>
    <col min="14594" max="14622" width="3.125" style="103" customWidth="1"/>
    <col min="14623" max="14625" width="3.25" style="103" customWidth="1"/>
    <col min="14626" max="14626" width="3.125" style="103" customWidth="1"/>
    <col min="14627" max="14627" width="1.25" style="103" customWidth="1"/>
    <col min="14628" max="14848" width="3.5" style="103"/>
    <col min="14849" max="14849" width="1.25" style="103" customWidth="1"/>
    <col min="14850" max="14878" width="3.125" style="103" customWidth="1"/>
    <col min="14879" max="14881" width="3.25" style="103" customWidth="1"/>
    <col min="14882" max="14882" width="3.125" style="103" customWidth="1"/>
    <col min="14883" max="14883" width="1.25" style="103" customWidth="1"/>
    <col min="14884" max="15104" width="3.5" style="103"/>
    <col min="15105" max="15105" width="1.25" style="103" customWidth="1"/>
    <col min="15106" max="15134" width="3.125" style="103" customWidth="1"/>
    <col min="15135" max="15137" width="3.25" style="103" customWidth="1"/>
    <col min="15138" max="15138" width="3.125" style="103" customWidth="1"/>
    <col min="15139" max="15139" width="1.25" style="103" customWidth="1"/>
    <col min="15140" max="15360" width="3.5" style="103"/>
    <col min="15361" max="15361" width="1.25" style="103" customWidth="1"/>
    <col min="15362" max="15390" width="3.125" style="103" customWidth="1"/>
    <col min="15391" max="15393" width="3.25" style="103" customWidth="1"/>
    <col min="15394" max="15394" width="3.125" style="103" customWidth="1"/>
    <col min="15395" max="15395" width="1.25" style="103" customWidth="1"/>
    <col min="15396" max="15616" width="3.5" style="103"/>
    <col min="15617" max="15617" width="1.25" style="103" customWidth="1"/>
    <col min="15618" max="15646" width="3.125" style="103" customWidth="1"/>
    <col min="15647" max="15649" width="3.25" style="103" customWidth="1"/>
    <col min="15650" max="15650" width="3.125" style="103" customWidth="1"/>
    <col min="15651" max="15651" width="1.25" style="103" customWidth="1"/>
    <col min="15652" max="15872" width="3.5" style="103"/>
    <col min="15873" max="15873" width="1.25" style="103" customWidth="1"/>
    <col min="15874" max="15902" width="3.125" style="103" customWidth="1"/>
    <col min="15903" max="15905" width="3.25" style="103" customWidth="1"/>
    <col min="15906" max="15906" width="3.125" style="103" customWidth="1"/>
    <col min="15907" max="15907" width="1.25" style="103" customWidth="1"/>
    <col min="15908" max="16128" width="3.5" style="103"/>
    <col min="16129" max="16129" width="1.25" style="103" customWidth="1"/>
    <col min="16130" max="16158" width="3.125" style="103" customWidth="1"/>
    <col min="16159" max="16161" width="3.25" style="103" customWidth="1"/>
    <col min="16162" max="16162" width="3.125" style="103" customWidth="1"/>
    <col min="16163" max="16163" width="1.25" style="103" customWidth="1"/>
    <col min="16164" max="16384" width="3.5" style="103"/>
  </cols>
  <sheetData>
    <row r="1" spans="2:59" s="98" customFormat="1"/>
    <row r="2" spans="2:59" s="98" customFormat="1">
      <c r="Y2" s="99"/>
      <c r="Z2" s="868"/>
      <c r="AA2" s="868"/>
      <c r="AB2" s="99" t="s">
        <v>2</v>
      </c>
      <c r="AC2" s="868"/>
      <c r="AD2" s="868"/>
      <c r="AE2" s="99" t="s">
        <v>175</v>
      </c>
      <c r="AF2" s="868"/>
      <c r="AG2" s="868"/>
      <c r="AH2" s="99" t="s">
        <v>0</v>
      </c>
    </row>
    <row r="3" spans="2:59" s="98" customFormat="1">
      <c r="AH3" s="99"/>
    </row>
    <row r="4" spans="2:59" s="98" customFormat="1" ht="17.25">
      <c r="B4" s="869" t="s">
        <v>176</v>
      </c>
      <c r="C4" s="869"/>
      <c r="D4" s="869"/>
      <c r="E4" s="869"/>
      <c r="F4" s="869"/>
      <c r="G4" s="869"/>
      <c r="H4" s="869"/>
      <c r="I4" s="869"/>
      <c r="J4" s="869"/>
      <c r="K4" s="869"/>
      <c r="L4" s="869"/>
      <c r="M4" s="869"/>
      <c r="N4" s="869"/>
      <c r="O4" s="869"/>
      <c r="P4" s="869"/>
      <c r="Q4" s="869"/>
      <c r="R4" s="869"/>
      <c r="S4" s="869"/>
      <c r="T4" s="869"/>
      <c r="U4" s="869"/>
      <c r="V4" s="869"/>
      <c r="W4" s="869"/>
      <c r="X4" s="869"/>
      <c r="Y4" s="869"/>
      <c r="Z4" s="869"/>
      <c r="AA4" s="869"/>
      <c r="AB4" s="869"/>
      <c r="AC4" s="869"/>
      <c r="AD4" s="869"/>
      <c r="AE4" s="869"/>
      <c r="AF4" s="869"/>
      <c r="AG4" s="869"/>
      <c r="AH4" s="869"/>
    </row>
    <row r="5" spans="2:59" s="98" customFormat="1"/>
    <row r="6" spans="2:59" s="98" customFormat="1" ht="21" customHeight="1">
      <c r="B6" s="870" t="s">
        <v>177</v>
      </c>
      <c r="C6" s="870"/>
      <c r="D6" s="870"/>
      <c r="E6" s="870"/>
      <c r="F6" s="871"/>
      <c r="G6" s="100"/>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2"/>
    </row>
    <row r="7" spans="2:59" ht="21" customHeight="1">
      <c r="B7" s="871" t="s">
        <v>178</v>
      </c>
      <c r="C7" s="872"/>
      <c r="D7" s="872"/>
      <c r="E7" s="872"/>
      <c r="F7" s="873"/>
      <c r="G7" s="874" t="s">
        <v>179</v>
      </c>
      <c r="H7" s="875"/>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6"/>
    </row>
    <row r="8" spans="2:59" ht="21" customHeight="1">
      <c r="B8" s="878" t="s">
        <v>180</v>
      </c>
      <c r="C8" s="879"/>
      <c r="D8" s="879"/>
      <c r="E8" s="879"/>
      <c r="F8" s="880"/>
      <c r="G8" s="104"/>
      <c r="H8" s="879" t="s">
        <v>181</v>
      </c>
      <c r="I8" s="879"/>
      <c r="J8" s="879"/>
      <c r="K8" s="879"/>
      <c r="L8" s="879"/>
      <c r="M8" s="879"/>
      <c r="N8" s="879"/>
      <c r="O8" s="879"/>
      <c r="P8" s="879"/>
      <c r="Q8" s="879"/>
      <c r="R8" s="879"/>
      <c r="S8" s="879"/>
      <c r="T8" s="105"/>
      <c r="U8" s="106"/>
      <c r="V8" s="107" t="s">
        <v>182</v>
      </c>
      <c r="W8" s="107"/>
      <c r="X8" s="108"/>
      <c r="Y8" s="108"/>
      <c r="Z8" s="108"/>
      <c r="AA8" s="108"/>
      <c r="AB8" s="108"/>
      <c r="AC8" s="108"/>
      <c r="AD8" s="108"/>
      <c r="AE8" s="108"/>
      <c r="AF8" s="108"/>
      <c r="AG8" s="108"/>
      <c r="AH8" s="109"/>
    </row>
    <row r="9" spans="2:59" ht="21" customHeight="1">
      <c r="B9" s="881"/>
      <c r="C9" s="882"/>
      <c r="D9" s="882"/>
      <c r="E9" s="882"/>
      <c r="F9" s="882"/>
      <c r="G9" s="110"/>
      <c r="H9" s="98" t="s">
        <v>183</v>
      </c>
      <c r="I9" s="111"/>
      <c r="J9" s="111"/>
      <c r="K9" s="111"/>
      <c r="L9" s="111"/>
      <c r="M9" s="111"/>
      <c r="N9" s="111"/>
      <c r="O9" s="111"/>
      <c r="P9" s="111"/>
      <c r="Q9" s="111"/>
      <c r="R9" s="111"/>
      <c r="S9" s="112"/>
      <c r="T9" s="105"/>
      <c r="U9" s="113"/>
      <c r="V9" s="98"/>
      <c r="W9" s="98"/>
      <c r="X9" s="114"/>
      <c r="Y9" s="114"/>
      <c r="Z9" s="114"/>
      <c r="AA9" s="114"/>
      <c r="AB9" s="114"/>
      <c r="AC9" s="114"/>
      <c r="AD9" s="114"/>
      <c r="AE9" s="114"/>
      <c r="AF9" s="114"/>
      <c r="AG9" s="114"/>
      <c r="AH9" s="115"/>
    </row>
    <row r="10" spans="2:59" ht="21" customHeight="1">
      <c r="B10" s="878" t="s">
        <v>184</v>
      </c>
      <c r="C10" s="879"/>
      <c r="D10" s="879"/>
      <c r="E10" s="879"/>
      <c r="F10" s="880"/>
      <c r="G10" s="104"/>
      <c r="H10" s="107" t="s">
        <v>185</v>
      </c>
      <c r="I10" s="116"/>
      <c r="J10" s="116"/>
      <c r="K10" s="116"/>
      <c r="L10" s="116"/>
      <c r="M10" s="116"/>
      <c r="N10" s="116"/>
      <c r="O10" s="116"/>
      <c r="P10" s="116"/>
      <c r="Q10" s="116"/>
      <c r="R10" s="116"/>
      <c r="S10" s="111"/>
      <c r="T10" s="116"/>
      <c r="U10" s="106"/>
      <c r="V10" s="106"/>
      <c r="W10" s="106"/>
      <c r="X10" s="107"/>
      <c r="Y10" s="108"/>
      <c r="Z10" s="108"/>
      <c r="AA10" s="108"/>
      <c r="AB10" s="108"/>
      <c r="AC10" s="108"/>
      <c r="AD10" s="108"/>
      <c r="AE10" s="108"/>
      <c r="AF10" s="108"/>
      <c r="AG10" s="108"/>
      <c r="AH10" s="109"/>
    </row>
    <row r="11" spans="2:59" ht="21" customHeight="1">
      <c r="B11" s="883"/>
      <c r="C11" s="884"/>
      <c r="D11" s="884"/>
      <c r="E11" s="884"/>
      <c r="F11" s="885"/>
      <c r="G11" s="117"/>
      <c r="H11" s="118" t="s">
        <v>186</v>
      </c>
      <c r="I11" s="112"/>
      <c r="J11" s="112"/>
      <c r="K11" s="112"/>
      <c r="L11" s="112"/>
      <c r="M11" s="112"/>
      <c r="N11" s="112"/>
      <c r="O11" s="112"/>
      <c r="P11" s="112"/>
      <c r="Q11" s="112"/>
      <c r="R11" s="112"/>
      <c r="S11" s="112"/>
      <c r="T11" s="112"/>
      <c r="U11" s="119"/>
      <c r="V11" s="119"/>
      <c r="W11" s="119"/>
      <c r="X11" s="119"/>
      <c r="Y11" s="119"/>
      <c r="Z11" s="119"/>
      <c r="AA11" s="119"/>
      <c r="AB11" s="119"/>
      <c r="AC11" s="119"/>
      <c r="AD11" s="119"/>
      <c r="AE11" s="119"/>
      <c r="AF11" s="119"/>
      <c r="AG11" s="119"/>
      <c r="AH11" s="120"/>
    </row>
    <row r="12" spans="2:59" ht="13.5" customHeight="1">
      <c r="B12" s="98"/>
      <c r="C12" s="98"/>
      <c r="D12" s="98"/>
      <c r="E12" s="98"/>
      <c r="F12" s="98"/>
      <c r="G12" s="113"/>
      <c r="H12" s="98"/>
      <c r="I12" s="111"/>
      <c r="J12" s="111"/>
      <c r="K12" s="111"/>
      <c r="L12" s="111"/>
      <c r="M12" s="111"/>
      <c r="N12" s="111"/>
      <c r="O12" s="111"/>
      <c r="P12" s="111"/>
      <c r="Q12" s="111"/>
      <c r="R12" s="111"/>
      <c r="S12" s="111"/>
      <c r="T12" s="111"/>
      <c r="U12" s="114"/>
      <c r="V12" s="114"/>
      <c r="W12" s="114"/>
      <c r="X12" s="114"/>
      <c r="Y12" s="114"/>
      <c r="Z12" s="114"/>
      <c r="AA12" s="114"/>
      <c r="AB12" s="114"/>
      <c r="AC12" s="114"/>
      <c r="AD12" s="114"/>
      <c r="AE12" s="114"/>
      <c r="AF12" s="114"/>
      <c r="AG12" s="114"/>
      <c r="AH12" s="114"/>
    </row>
    <row r="13" spans="2:59" ht="21" customHeight="1">
      <c r="B13" s="121" t="s">
        <v>187</v>
      </c>
      <c r="C13" s="107"/>
      <c r="D13" s="107"/>
      <c r="E13" s="107"/>
      <c r="F13" s="107"/>
      <c r="G13" s="106"/>
      <c r="H13" s="107"/>
      <c r="I13" s="116"/>
      <c r="J13" s="116"/>
      <c r="K13" s="116"/>
      <c r="L13" s="116"/>
      <c r="M13" s="116"/>
      <c r="N13" s="116"/>
      <c r="O13" s="116"/>
      <c r="P13" s="116"/>
      <c r="Q13" s="116"/>
      <c r="R13" s="116"/>
      <c r="S13" s="116"/>
      <c r="T13" s="116"/>
      <c r="U13" s="108"/>
      <c r="V13" s="108"/>
      <c r="W13" s="108"/>
      <c r="X13" s="108"/>
      <c r="Y13" s="108"/>
      <c r="Z13" s="108"/>
      <c r="AA13" s="108"/>
      <c r="AB13" s="108"/>
      <c r="AC13" s="108"/>
      <c r="AD13" s="108"/>
      <c r="AE13" s="108"/>
      <c r="AF13" s="108"/>
      <c r="AG13" s="108"/>
      <c r="AH13" s="109"/>
    </row>
    <row r="14" spans="2:59" ht="21" customHeight="1">
      <c r="B14" s="122"/>
      <c r="C14" s="98" t="s">
        <v>188</v>
      </c>
      <c r="D14" s="98"/>
      <c r="E14" s="98"/>
      <c r="F14" s="98"/>
      <c r="G14" s="113"/>
      <c r="H14" s="98"/>
      <c r="I14" s="111"/>
      <c r="J14" s="111"/>
      <c r="K14" s="111"/>
      <c r="L14" s="111"/>
      <c r="M14" s="111"/>
      <c r="N14" s="111"/>
      <c r="O14" s="111"/>
      <c r="P14" s="111"/>
      <c r="Q14" s="111"/>
      <c r="R14" s="111"/>
      <c r="S14" s="111"/>
      <c r="T14" s="111"/>
      <c r="U14" s="114"/>
      <c r="V14" s="114"/>
      <c r="W14" s="114"/>
      <c r="X14" s="114"/>
      <c r="Y14" s="114"/>
      <c r="Z14" s="114"/>
      <c r="AA14" s="114"/>
      <c r="AB14" s="114"/>
      <c r="AC14" s="114"/>
      <c r="AD14" s="114"/>
      <c r="AE14" s="114"/>
      <c r="AF14" s="114"/>
      <c r="AG14" s="114"/>
      <c r="AH14" s="115"/>
    </row>
    <row r="15" spans="2:59" ht="21" customHeight="1">
      <c r="B15" s="123"/>
      <c r="C15" s="886" t="s">
        <v>189</v>
      </c>
      <c r="D15" s="886"/>
      <c r="E15" s="886"/>
      <c r="F15" s="886"/>
      <c r="G15" s="886"/>
      <c r="H15" s="886"/>
      <c r="I15" s="886"/>
      <c r="J15" s="886"/>
      <c r="K15" s="886"/>
      <c r="L15" s="886"/>
      <c r="M15" s="886"/>
      <c r="N15" s="886"/>
      <c r="O15" s="886"/>
      <c r="P15" s="886"/>
      <c r="Q15" s="886"/>
      <c r="R15" s="886"/>
      <c r="S15" s="886"/>
      <c r="T15" s="886"/>
      <c r="U15" s="886"/>
      <c r="V15" s="886"/>
      <c r="W15" s="886"/>
      <c r="X15" s="886"/>
      <c r="Y15" s="886"/>
      <c r="Z15" s="886"/>
      <c r="AA15" s="866" t="s">
        <v>190</v>
      </c>
      <c r="AB15" s="866"/>
      <c r="AC15" s="866"/>
      <c r="AD15" s="866"/>
      <c r="AE15" s="866"/>
      <c r="AF15" s="866"/>
      <c r="AG15" s="866"/>
      <c r="AH15" s="115"/>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row>
    <row r="16" spans="2:59" ht="21" customHeight="1">
      <c r="B16" s="123"/>
      <c r="C16" s="867"/>
      <c r="D16" s="867"/>
      <c r="E16" s="867"/>
      <c r="F16" s="867"/>
      <c r="G16" s="867"/>
      <c r="H16" s="867"/>
      <c r="I16" s="867"/>
      <c r="J16" s="867"/>
      <c r="K16" s="867"/>
      <c r="L16" s="867"/>
      <c r="M16" s="867"/>
      <c r="N16" s="867"/>
      <c r="O16" s="867"/>
      <c r="P16" s="867"/>
      <c r="Q16" s="867"/>
      <c r="R16" s="867"/>
      <c r="S16" s="867"/>
      <c r="T16" s="867"/>
      <c r="U16" s="867"/>
      <c r="V16" s="867"/>
      <c r="W16" s="867"/>
      <c r="X16" s="867"/>
      <c r="Y16" s="867"/>
      <c r="Z16" s="867"/>
      <c r="AA16" s="125"/>
      <c r="AB16" s="125"/>
      <c r="AC16" s="125"/>
      <c r="AD16" s="125"/>
      <c r="AE16" s="125"/>
      <c r="AF16" s="125"/>
      <c r="AG16" s="125"/>
      <c r="AH16" s="115"/>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row>
    <row r="17" spans="2:59" ht="9" customHeight="1">
      <c r="B17" s="123"/>
      <c r="C17" s="126"/>
      <c r="D17" s="126"/>
      <c r="E17" s="126"/>
      <c r="F17" s="126"/>
      <c r="G17" s="126"/>
      <c r="H17" s="126"/>
      <c r="I17" s="126"/>
      <c r="J17" s="126"/>
      <c r="K17" s="126"/>
      <c r="L17" s="126"/>
      <c r="M17" s="126"/>
      <c r="N17" s="126"/>
      <c r="O17" s="126"/>
      <c r="P17" s="126"/>
      <c r="Q17" s="126"/>
      <c r="R17" s="126"/>
      <c r="S17" s="126"/>
      <c r="T17" s="126"/>
      <c r="U17" s="126"/>
      <c r="V17" s="126"/>
      <c r="W17" s="126"/>
      <c r="X17" s="126"/>
      <c r="Y17" s="126"/>
      <c r="Z17" s="126"/>
      <c r="AA17" s="108"/>
      <c r="AB17" s="108"/>
      <c r="AC17" s="108"/>
      <c r="AD17" s="108"/>
      <c r="AE17" s="108"/>
      <c r="AF17" s="108"/>
      <c r="AG17" s="108"/>
      <c r="AH17" s="115"/>
      <c r="AK17" s="127"/>
      <c r="AL17" s="127"/>
      <c r="AM17" s="127"/>
      <c r="AN17" s="127"/>
      <c r="AO17" s="127"/>
      <c r="AP17" s="127"/>
      <c r="AQ17" s="127"/>
      <c r="AR17" s="127"/>
      <c r="AS17" s="127"/>
      <c r="AT17" s="127"/>
      <c r="AU17" s="127"/>
      <c r="AV17" s="127"/>
      <c r="AW17" s="127"/>
      <c r="AX17" s="127"/>
      <c r="AY17" s="127"/>
      <c r="AZ17" s="127"/>
      <c r="BA17" s="127"/>
      <c r="BB17" s="127"/>
      <c r="BC17" s="127"/>
      <c r="BD17" s="127"/>
      <c r="BE17" s="127"/>
      <c r="BF17" s="127"/>
      <c r="BG17" s="127"/>
    </row>
    <row r="18" spans="2:59" ht="21" customHeight="1">
      <c r="B18" s="123"/>
      <c r="C18" s="128" t="s">
        <v>191</v>
      </c>
      <c r="D18" s="129"/>
      <c r="E18" s="129"/>
      <c r="F18" s="129"/>
      <c r="G18" s="130"/>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5"/>
    </row>
    <row r="19" spans="2:59" ht="21" customHeight="1">
      <c r="B19" s="123"/>
      <c r="C19" s="886" t="s">
        <v>192</v>
      </c>
      <c r="D19" s="886"/>
      <c r="E19" s="886"/>
      <c r="F19" s="886"/>
      <c r="G19" s="886"/>
      <c r="H19" s="886"/>
      <c r="I19" s="886"/>
      <c r="J19" s="886"/>
      <c r="K19" s="886"/>
      <c r="L19" s="886"/>
      <c r="M19" s="886"/>
      <c r="N19" s="886"/>
      <c r="O19" s="886"/>
      <c r="P19" s="886"/>
      <c r="Q19" s="886"/>
      <c r="R19" s="886"/>
      <c r="S19" s="886"/>
      <c r="T19" s="886"/>
      <c r="U19" s="886"/>
      <c r="V19" s="886"/>
      <c r="W19" s="886"/>
      <c r="X19" s="886"/>
      <c r="Y19" s="886"/>
      <c r="Z19" s="886"/>
      <c r="AA19" s="866" t="s">
        <v>190</v>
      </c>
      <c r="AB19" s="866"/>
      <c r="AC19" s="866"/>
      <c r="AD19" s="866"/>
      <c r="AE19" s="866"/>
      <c r="AF19" s="866"/>
      <c r="AG19" s="866"/>
      <c r="AH19" s="115"/>
    </row>
    <row r="20" spans="2:59" ht="20.100000000000001" customHeight="1">
      <c r="B20" s="131"/>
      <c r="C20" s="886"/>
      <c r="D20" s="886"/>
      <c r="E20" s="886"/>
      <c r="F20" s="886"/>
      <c r="G20" s="886"/>
      <c r="H20" s="886"/>
      <c r="I20" s="886"/>
      <c r="J20" s="886"/>
      <c r="K20" s="886"/>
      <c r="L20" s="886"/>
      <c r="M20" s="886"/>
      <c r="N20" s="886"/>
      <c r="O20" s="886"/>
      <c r="P20" s="886"/>
      <c r="Q20" s="886"/>
      <c r="R20" s="886"/>
      <c r="S20" s="886"/>
      <c r="T20" s="886"/>
      <c r="U20" s="886"/>
      <c r="V20" s="886"/>
      <c r="W20" s="886"/>
      <c r="X20" s="886"/>
      <c r="Y20" s="886"/>
      <c r="Z20" s="867"/>
      <c r="AA20" s="132"/>
      <c r="AB20" s="132"/>
      <c r="AC20" s="132"/>
      <c r="AD20" s="132"/>
      <c r="AE20" s="132"/>
      <c r="AF20" s="132"/>
      <c r="AG20" s="132"/>
      <c r="AH20" s="133"/>
    </row>
    <row r="21" spans="2:59" s="98" customFormat="1" ht="20.100000000000001" customHeight="1">
      <c r="B21" s="131"/>
      <c r="C21" s="887" t="s">
        <v>193</v>
      </c>
      <c r="D21" s="888"/>
      <c r="E21" s="888"/>
      <c r="F21" s="888"/>
      <c r="G21" s="888"/>
      <c r="H21" s="888"/>
      <c r="I21" s="888"/>
      <c r="J21" s="888"/>
      <c r="K21" s="888"/>
      <c r="L21" s="888"/>
      <c r="M21" s="104"/>
      <c r="N21" s="107" t="s">
        <v>194</v>
      </c>
      <c r="O21" s="107"/>
      <c r="P21" s="107"/>
      <c r="Q21" s="116"/>
      <c r="R21" s="116"/>
      <c r="S21" s="116"/>
      <c r="T21" s="116"/>
      <c r="U21" s="116"/>
      <c r="V21" s="116"/>
      <c r="W21" s="106"/>
      <c r="X21" s="107" t="s">
        <v>195</v>
      </c>
      <c r="Y21" s="134"/>
      <c r="Z21" s="134"/>
      <c r="AA21" s="116"/>
      <c r="AB21" s="116"/>
      <c r="AC21" s="116"/>
      <c r="AD21" s="116"/>
      <c r="AE21" s="116"/>
      <c r="AF21" s="116"/>
      <c r="AG21" s="135"/>
      <c r="AH21" s="115"/>
    </row>
    <row r="22" spans="2:59" s="98" customFormat="1" ht="20.100000000000001" customHeight="1">
      <c r="B22" s="123"/>
      <c r="C22" s="889"/>
      <c r="D22" s="890"/>
      <c r="E22" s="890"/>
      <c r="F22" s="890"/>
      <c r="G22" s="890"/>
      <c r="H22" s="890"/>
      <c r="I22" s="890"/>
      <c r="J22" s="890"/>
      <c r="K22" s="890"/>
      <c r="L22" s="890"/>
      <c r="M22" s="117"/>
      <c r="N22" s="118" t="s">
        <v>196</v>
      </c>
      <c r="O22" s="118"/>
      <c r="P22" s="118"/>
      <c r="Q22" s="112"/>
      <c r="R22" s="112"/>
      <c r="S22" s="112"/>
      <c r="T22" s="112"/>
      <c r="U22" s="112"/>
      <c r="V22" s="112"/>
      <c r="W22" s="136"/>
      <c r="X22" s="118" t="s">
        <v>197</v>
      </c>
      <c r="Y22" s="137"/>
      <c r="Z22" s="137"/>
      <c r="AA22" s="112"/>
      <c r="AB22" s="112"/>
      <c r="AC22" s="112"/>
      <c r="AD22" s="112"/>
      <c r="AE22" s="112"/>
      <c r="AF22" s="112"/>
      <c r="AG22" s="128"/>
      <c r="AH22" s="115"/>
    </row>
    <row r="23" spans="2:59" s="98" customFormat="1" ht="9" customHeight="1">
      <c r="B23" s="123"/>
      <c r="C23" s="138"/>
      <c r="D23" s="138"/>
      <c r="E23" s="138"/>
      <c r="F23" s="138"/>
      <c r="G23" s="138"/>
      <c r="H23" s="138"/>
      <c r="I23" s="138"/>
      <c r="J23" s="138"/>
      <c r="K23" s="138"/>
      <c r="L23" s="138"/>
      <c r="M23" s="138"/>
      <c r="N23" s="138"/>
      <c r="O23" s="138"/>
      <c r="P23" s="138"/>
      <c r="Q23" s="138"/>
      <c r="R23" s="138"/>
      <c r="S23" s="138"/>
      <c r="T23" s="138"/>
      <c r="U23" s="138"/>
      <c r="V23" s="138"/>
      <c r="W23" s="138"/>
      <c r="X23" s="138"/>
      <c r="Y23" s="138"/>
      <c r="Z23" s="138"/>
      <c r="AA23" s="105"/>
      <c r="AC23" s="111"/>
      <c r="AD23" s="111"/>
      <c r="AE23" s="111"/>
      <c r="AF23" s="111"/>
      <c r="AG23" s="111"/>
      <c r="AH23" s="115"/>
    </row>
    <row r="24" spans="2:59" s="98" customFormat="1" ht="20.100000000000001" customHeight="1">
      <c r="B24" s="123"/>
      <c r="C24" s="891" t="s">
        <v>198</v>
      </c>
      <c r="D24" s="891"/>
      <c r="E24" s="891"/>
      <c r="F24" s="891"/>
      <c r="G24" s="891"/>
      <c r="H24" s="891"/>
      <c r="I24" s="891"/>
      <c r="J24" s="891"/>
      <c r="K24" s="891"/>
      <c r="L24" s="891"/>
      <c r="M24" s="891"/>
      <c r="N24" s="891"/>
      <c r="O24" s="891"/>
      <c r="P24" s="891"/>
      <c r="Q24" s="891"/>
      <c r="R24" s="891"/>
      <c r="S24" s="891"/>
      <c r="T24" s="891"/>
      <c r="U24" s="891"/>
      <c r="V24" s="891"/>
      <c r="W24" s="891"/>
      <c r="X24" s="891"/>
      <c r="Y24" s="891"/>
      <c r="Z24" s="891"/>
      <c r="AA24" s="114"/>
      <c r="AB24" s="114"/>
      <c r="AC24" s="114"/>
      <c r="AD24" s="114"/>
      <c r="AE24" s="114"/>
      <c r="AF24" s="114"/>
      <c r="AG24" s="114"/>
      <c r="AH24" s="115"/>
    </row>
    <row r="25" spans="2:59" s="98" customFormat="1" ht="20.100000000000001" customHeight="1">
      <c r="B25" s="131"/>
      <c r="C25" s="877"/>
      <c r="D25" s="877"/>
      <c r="E25" s="877"/>
      <c r="F25" s="877"/>
      <c r="G25" s="877"/>
      <c r="H25" s="877"/>
      <c r="I25" s="877"/>
      <c r="J25" s="877"/>
      <c r="K25" s="877"/>
      <c r="L25" s="877"/>
      <c r="M25" s="877"/>
      <c r="N25" s="877"/>
      <c r="O25" s="877"/>
      <c r="P25" s="877"/>
      <c r="Q25" s="877"/>
      <c r="R25" s="877"/>
      <c r="S25" s="877"/>
      <c r="T25" s="877"/>
      <c r="U25" s="877"/>
      <c r="V25" s="877"/>
      <c r="W25" s="877"/>
      <c r="X25" s="877"/>
      <c r="Y25" s="877"/>
      <c r="Z25" s="877"/>
      <c r="AA25" s="131"/>
      <c r="AB25" s="111"/>
      <c r="AC25" s="111"/>
      <c r="AD25" s="111"/>
      <c r="AE25" s="111"/>
      <c r="AF25" s="111"/>
      <c r="AG25" s="111"/>
      <c r="AH25" s="139"/>
    </row>
    <row r="26" spans="2:59" s="98" customFormat="1" ht="9" customHeight="1">
      <c r="B26" s="131"/>
      <c r="C26" s="111"/>
      <c r="D26" s="111"/>
      <c r="E26" s="111"/>
      <c r="F26" s="111"/>
      <c r="G26" s="111"/>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39"/>
    </row>
    <row r="27" spans="2:59" s="98" customFormat="1" ht="24" customHeight="1">
      <c r="B27" s="123"/>
      <c r="C27" s="886" t="s">
        <v>199</v>
      </c>
      <c r="D27" s="886"/>
      <c r="E27" s="886"/>
      <c r="F27" s="886"/>
      <c r="G27" s="886"/>
      <c r="H27" s="886"/>
      <c r="I27" s="886"/>
      <c r="J27" s="886"/>
      <c r="K27" s="892"/>
      <c r="L27" s="892"/>
      <c r="M27" s="892"/>
      <c r="N27" s="892"/>
      <c r="O27" s="892"/>
      <c r="P27" s="892"/>
      <c r="Q27" s="892"/>
      <c r="R27" s="892" t="s">
        <v>2</v>
      </c>
      <c r="S27" s="892"/>
      <c r="T27" s="892"/>
      <c r="U27" s="892"/>
      <c r="V27" s="892"/>
      <c r="W27" s="892"/>
      <c r="X27" s="892"/>
      <c r="Y27" s="892"/>
      <c r="Z27" s="892" t="s">
        <v>1</v>
      </c>
      <c r="AA27" s="892"/>
      <c r="AB27" s="892"/>
      <c r="AC27" s="892"/>
      <c r="AD27" s="892"/>
      <c r="AE27" s="892"/>
      <c r="AF27" s="892"/>
      <c r="AG27" s="894" t="s">
        <v>0</v>
      </c>
      <c r="AH27" s="115"/>
    </row>
    <row r="28" spans="2:59" s="98" customFormat="1" ht="20.100000000000001" customHeight="1">
      <c r="B28" s="123"/>
      <c r="C28" s="886"/>
      <c r="D28" s="886"/>
      <c r="E28" s="886"/>
      <c r="F28" s="886"/>
      <c r="G28" s="886"/>
      <c r="H28" s="886"/>
      <c r="I28" s="886"/>
      <c r="J28" s="886"/>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5"/>
      <c r="AH28" s="115"/>
    </row>
    <row r="29" spans="2:59" s="98" customFormat="1" ht="13.5" customHeight="1">
      <c r="B29" s="140"/>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41"/>
    </row>
    <row r="30" spans="2:59" s="98" customFormat="1" ht="13.5" customHeight="1"/>
    <row r="31" spans="2:59" s="98" customFormat="1" ht="20.100000000000001" customHeight="1">
      <c r="B31" s="121" t="s">
        <v>200</v>
      </c>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42"/>
    </row>
    <row r="32" spans="2:59" s="98" customFormat="1" ht="20.100000000000001" customHeight="1">
      <c r="B32" s="123"/>
      <c r="C32" s="896" t="s">
        <v>201</v>
      </c>
      <c r="D32" s="896"/>
      <c r="E32" s="896"/>
      <c r="F32" s="896"/>
      <c r="G32" s="896"/>
      <c r="H32" s="896"/>
      <c r="I32" s="896"/>
      <c r="J32" s="896"/>
      <c r="K32" s="896"/>
      <c r="L32" s="896"/>
      <c r="M32" s="896"/>
      <c r="N32" s="896"/>
      <c r="O32" s="896"/>
      <c r="P32" s="896"/>
      <c r="Q32" s="896"/>
      <c r="R32" s="896"/>
      <c r="S32" s="896"/>
      <c r="T32" s="896"/>
      <c r="U32" s="896"/>
      <c r="V32" s="896"/>
      <c r="W32" s="896"/>
      <c r="X32" s="896"/>
      <c r="Y32" s="896"/>
      <c r="Z32" s="896"/>
      <c r="AA32" s="896"/>
      <c r="AB32" s="896"/>
      <c r="AC32" s="896"/>
      <c r="AD32" s="896"/>
      <c r="AE32" s="896"/>
      <c r="AF32" s="114"/>
      <c r="AG32" s="114"/>
      <c r="AH32" s="115"/>
    </row>
    <row r="33" spans="1:40" s="98" customFormat="1" ht="20.100000000000001" customHeight="1">
      <c r="B33" s="143"/>
      <c r="C33" s="897" t="s">
        <v>189</v>
      </c>
      <c r="D33" s="886"/>
      <c r="E33" s="886"/>
      <c r="F33" s="886"/>
      <c r="G33" s="886"/>
      <c r="H33" s="886"/>
      <c r="I33" s="886"/>
      <c r="J33" s="886"/>
      <c r="K33" s="886"/>
      <c r="L33" s="886"/>
      <c r="M33" s="886"/>
      <c r="N33" s="886"/>
      <c r="O33" s="886"/>
      <c r="P33" s="886"/>
      <c r="Q33" s="886"/>
      <c r="R33" s="886"/>
      <c r="S33" s="886"/>
      <c r="T33" s="886"/>
      <c r="U33" s="886"/>
      <c r="V33" s="886"/>
      <c r="W33" s="886"/>
      <c r="X33" s="886"/>
      <c r="Y33" s="886"/>
      <c r="Z33" s="886"/>
      <c r="AA33" s="866" t="s">
        <v>190</v>
      </c>
      <c r="AB33" s="866"/>
      <c r="AC33" s="866"/>
      <c r="AD33" s="866"/>
      <c r="AE33" s="866"/>
      <c r="AF33" s="866"/>
      <c r="AG33" s="866"/>
      <c r="AH33" s="144"/>
    </row>
    <row r="34" spans="1:40" s="98" customFormat="1" ht="20.100000000000001" customHeight="1">
      <c r="B34" s="145"/>
      <c r="C34" s="897"/>
      <c r="D34" s="886"/>
      <c r="E34" s="886"/>
      <c r="F34" s="886"/>
      <c r="G34" s="886"/>
      <c r="H34" s="886"/>
      <c r="I34" s="886"/>
      <c r="J34" s="886"/>
      <c r="K34" s="886"/>
      <c r="L34" s="886"/>
      <c r="M34" s="886"/>
      <c r="N34" s="886"/>
      <c r="O34" s="886"/>
      <c r="P34" s="886"/>
      <c r="Q34" s="886"/>
      <c r="R34" s="886"/>
      <c r="S34" s="886"/>
      <c r="T34" s="886"/>
      <c r="U34" s="886"/>
      <c r="V34" s="886"/>
      <c r="W34" s="886"/>
      <c r="X34" s="886"/>
      <c r="Y34" s="886"/>
      <c r="Z34" s="886"/>
      <c r="AA34" s="146"/>
      <c r="AB34" s="132"/>
      <c r="AC34" s="132"/>
      <c r="AD34" s="132"/>
      <c r="AE34" s="132"/>
      <c r="AF34" s="132"/>
      <c r="AG34" s="147"/>
      <c r="AH34" s="144"/>
    </row>
    <row r="35" spans="1:40" s="98" customFormat="1" ht="9" customHeight="1">
      <c r="B35" s="131"/>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14"/>
      <c r="AB35" s="114"/>
      <c r="AC35" s="114"/>
      <c r="AD35" s="114"/>
      <c r="AE35" s="114"/>
      <c r="AF35" s="114"/>
      <c r="AG35" s="114"/>
      <c r="AH35" s="115"/>
    </row>
    <row r="36" spans="1:40" s="98" customFormat="1" ht="20.100000000000001" customHeight="1">
      <c r="B36" s="131"/>
      <c r="C36" s="887" t="s">
        <v>193</v>
      </c>
      <c r="D36" s="888"/>
      <c r="E36" s="888"/>
      <c r="F36" s="888"/>
      <c r="G36" s="888"/>
      <c r="H36" s="888"/>
      <c r="I36" s="888"/>
      <c r="J36" s="888"/>
      <c r="K36" s="888"/>
      <c r="L36" s="888"/>
      <c r="M36" s="104"/>
      <c r="N36" s="107" t="s">
        <v>202</v>
      </c>
      <c r="O36" s="107"/>
      <c r="P36" s="107"/>
      <c r="Q36" s="116"/>
      <c r="R36" s="116"/>
      <c r="S36" s="116"/>
      <c r="T36" s="116"/>
      <c r="U36" s="116"/>
      <c r="V36" s="116"/>
      <c r="W36" s="106"/>
      <c r="X36" s="107" t="s">
        <v>195</v>
      </c>
      <c r="Y36" s="134"/>
      <c r="Z36" s="134"/>
      <c r="AA36" s="116"/>
      <c r="AB36" s="116"/>
      <c r="AC36" s="116"/>
      <c r="AD36" s="116"/>
      <c r="AE36" s="116"/>
      <c r="AF36" s="116"/>
      <c r="AG36" s="116"/>
      <c r="AH36" s="144"/>
    </row>
    <row r="37" spans="1:40" s="98" customFormat="1" ht="20.100000000000001" customHeight="1">
      <c r="B37" s="131"/>
      <c r="C37" s="889"/>
      <c r="D37" s="890"/>
      <c r="E37" s="890"/>
      <c r="F37" s="890"/>
      <c r="G37" s="890"/>
      <c r="H37" s="890"/>
      <c r="I37" s="890"/>
      <c r="J37" s="890"/>
      <c r="K37" s="890"/>
      <c r="L37" s="890"/>
      <c r="M37" s="117"/>
      <c r="N37" s="118" t="s">
        <v>203</v>
      </c>
      <c r="O37" s="118"/>
      <c r="P37" s="118"/>
      <c r="Q37" s="112"/>
      <c r="R37" s="112"/>
      <c r="S37" s="112"/>
      <c r="T37" s="112"/>
      <c r="U37" s="112"/>
      <c r="V37" s="112"/>
      <c r="W37" s="112"/>
      <c r="X37" s="112"/>
      <c r="Y37" s="136"/>
      <c r="Z37" s="118"/>
      <c r="AA37" s="112"/>
      <c r="AB37" s="137"/>
      <c r="AC37" s="137"/>
      <c r="AD37" s="137"/>
      <c r="AE37" s="137"/>
      <c r="AF37" s="137"/>
      <c r="AG37" s="112"/>
      <c r="AH37" s="144"/>
    </row>
    <row r="38" spans="1:40" s="98" customFormat="1" ht="9" customHeight="1">
      <c r="B38" s="131"/>
      <c r="C38" s="148"/>
      <c r="D38" s="148"/>
      <c r="E38" s="148"/>
      <c r="F38" s="148"/>
      <c r="G38" s="148"/>
      <c r="H38" s="148"/>
      <c r="I38" s="148"/>
      <c r="J38" s="148"/>
      <c r="K38" s="148"/>
      <c r="L38" s="148"/>
      <c r="M38" s="113"/>
      <c r="Q38" s="111"/>
      <c r="R38" s="111"/>
      <c r="S38" s="111"/>
      <c r="T38" s="111"/>
      <c r="U38" s="111"/>
      <c r="V38" s="111"/>
      <c r="W38" s="111"/>
      <c r="X38" s="111"/>
      <c r="Y38" s="113"/>
      <c r="AA38" s="111"/>
      <c r="AB38" s="111"/>
      <c r="AC38" s="111"/>
      <c r="AD38" s="111"/>
      <c r="AE38" s="111"/>
      <c r="AF38" s="111"/>
      <c r="AG38" s="111"/>
      <c r="AH38" s="115"/>
    </row>
    <row r="39" spans="1:40" s="98" customFormat="1" ht="20.100000000000001" customHeight="1">
      <c r="B39" s="123"/>
      <c r="C39" s="886" t="s">
        <v>204</v>
      </c>
      <c r="D39" s="886"/>
      <c r="E39" s="886"/>
      <c r="F39" s="886"/>
      <c r="G39" s="886"/>
      <c r="H39" s="886"/>
      <c r="I39" s="886"/>
      <c r="J39" s="886"/>
      <c r="K39" s="901"/>
      <c r="L39" s="902"/>
      <c r="M39" s="902"/>
      <c r="N39" s="902"/>
      <c r="O39" s="902"/>
      <c r="P39" s="902"/>
      <c r="Q39" s="902"/>
      <c r="R39" s="149" t="s">
        <v>2</v>
      </c>
      <c r="S39" s="902"/>
      <c r="T39" s="902"/>
      <c r="U39" s="902"/>
      <c r="V39" s="902"/>
      <c r="W39" s="902"/>
      <c r="X39" s="902"/>
      <c r="Y39" s="902"/>
      <c r="Z39" s="149" t="s">
        <v>1</v>
      </c>
      <c r="AA39" s="902"/>
      <c r="AB39" s="902"/>
      <c r="AC39" s="902"/>
      <c r="AD39" s="902"/>
      <c r="AE39" s="902"/>
      <c r="AF39" s="902"/>
      <c r="AG39" s="150" t="s">
        <v>0</v>
      </c>
      <c r="AH39" s="151"/>
    </row>
    <row r="40" spans="1:40" s="98" customFormat="1" ht="10.5" customHeight="1">
      <c r="B40" s="152"/>
      <c r="C40" s="138"/>
      <c r="D40" s="138"/>
      <c r="E40" s="138"/>
      <c r="F40" s="138"/>
      <c r="G40" s="138"/>
      <c r="H40" s="138"/>
      <c r="I40" s="138"/>
      <c r="J40" s="138"/>
      <c r="K40" s="153"/>
      <c r="L40" s="153"/>
      <c r="M40" s="153"/>
      <c r="N40" s="153"/>
      <c r="O40" s="153"/>
      <c r="P40" s="153"/>
      <c r="Q40" s="153"/>
      <c r="R40" s="153"/>
      <c r="S40" s="153"/>
      <c r="T40" s="153"/>
      <c r="U40" s="153"/>
      <c r="V40" s="153"/>
      <c r="W40" s="153"/>
      <c r="X40" s="153"/>
      <c r="Y40" s="153"/>
      <c r="Z40" s="153"/>
      <c r="AA40" s="153"/>
      <c r="AB40" s="153"/>
      <c r="AC40" s="153"/>
      <c r="AD40" s="153"/>
      <c r="AE40" s="153"/>
      <c r="AF40" s="153"/>
      <c r="AG40" s="153"/>
      <c r="AH40" s="154"/>
    </row>
    <row r="41" spans="1:40" s="98" customFormat="1" ht="6" customHeight="1">
      <c r="B41" s="148"/>
      <c r="C41" s="148"/>
      <c r="D41" s="148"/>
      <c r="E41" s="148"/>
      <c r="F41" s="148"/>
      <c r="X41" s="155"/>
      <c r="Y41" s="155"/>
    </row>
    <row r="42" spans="1:40" s="98" customFormat="1">
      <c r="B42" s="898" t="s">
        <v>205</v>
      </c>
      <c r="C42" s="898"/>
      <c r="D42" s="156" t="s">
        <v>206</v>
      </c>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row>
    <row r="43" spans="1:40" s="98" customFormat="1" ht="13.5" customHeight="1">
      <c r="B43" s="898" t="s">
        <v>207</v>
      </c>
      <c r="C43" s="898"/>
      <c r="D43" s="156" t="s">
        <v>208</v>
      </c>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row>
    <row r="44" spans="1:40" s="98" customFormat="1">
      <c r="B44" s="898" t="s">
        <v>209</v>
      </c>
      <c r="C44" s="898"/>
      <c r="D44" s="158" t="s">
        <v>210</v>
      </c>
      <c r="E44" s="159"/>
      <c r="F44" s="159"/>
      <c r="G44" s="159"/>
      <c r="H44" s="159"/>
      <c r="I44" s="159"/>
      <c r="J44" s="159"/>
      <c r="K44" s="159"/>
      <c r="L44" s="159"/>
      <c r="M44" s="159"/>
      <c r="N44" s="159"/>
      <c r="O44" s="159"/>
      <c r="P44" s="159"/>
      <c r="Q44" s="159"/>
      <c r="R44" s="159"/>
      <c r="S44" s="159"/>
      <c r="T44" s="159"/>
      <c r="U44" s="159"/>
      <c r="V44" s="159"/>
      <c r="W44" s="159"/>
      <c r="X44" s="159"/>
      <c r="Y44" s="159"/>
      <c r="Z44" s="159"/>
      <c r="AA44" s="159"/>
      <c r="AB44" s="159"/>
      <c r="AC44" s="159"/>
      <c r="AD44" s="159"/>
      <c r="AE44" s="159"/>
      <c r="AF44" s="159"/>
      <c r="AG44" s="159"/>
      <c r="AH44" s="159"/>
    </row>
    <row r="45" spans="1:40" ht="13.5" customHeight="1">
      <c r="B45" s="898" t="s">
        <v>211</v>
      </c>
      <c r="C45" s="898"/>
      <c r="D45" s="156" t="s">
        <v>212</v>
      </c>
      <c r="E45" s="157"/>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row>
    <row r="46" spans="1:40" s="160" customFormat="1">
      <c r="B46" s="113"/>
      <c r="C46" s="111"/>
      <c r="D46" s="156" t="s">
        <v>213</v>
      </c>
      <c r="E46" s="157"/>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row>
    <row r="47" spans="1:40" s="160" customFormat="1" ht="13.5" customHeight="1">
      <c r="A47" s="105"/>
      <c r="B47" s="161" t="s">
        <v>214</v>
      </c>
      <c r="C47" s="161"/>
      <c r="D47" s="899" t="s">
        <v>215</v>
      </c>
      <c r="E47" s="899"/>
      <c r="F47" s="899"/>
      <c r="G47" s="899"/>
      <c r="H47" s="899"/>
      <c r="I47" s="899"/>
      <c r="J47" s="899"/>
      <c r="K47" s="899"/>
      <c r="L47" s="899"/>
      <c r="M47" s="899"/>
      <c r="N47" s="899"/>
      <c r="O47" s="899"/>
      <c r="P47" s="899"/>
      <c r="Q47" s="899"/>
      <c r="R47" s="899"/>
      <c r="S47" s="899"/>
      <c r="T47" s="899"/>
      <c r="U47" s="899"/>
      <c r="V47" s="899"/>
      <c r="W47" s="899"/>
      <c r="X47" s="899"/>
      <c r="Y47" s="899"/>
      <c r="Z47" s="899"/>
      <c r="AA47" s="899"/>
      <c r="AB47" s="899"/>
      <c r="AC47" s="899"/>
      <c r="AD47" s="899"/>
      <c r="AE47" s="899"/>
      <c r="AF47" s="899"/>
      <c r="AG47" s="899"/>
      <c r="AH47" s="899"/>
      <c r="AI47" s="105"/>
      <c r="AJ47" s="105"/>
      <c r="AK47" s="105"/>
      <c r="AL47" s="105"/>
      <c r="AM47" s="105"/>
      <c r="AN47" s="105"/>
    </row>
    <row r="48" spans="1:40" s="160" customFormat="1" ht="46.5" customHeight="1">
      <c r="A48" s="105"/>
      <c r="B48" s="156" t="s">
        <v>216</v>
      </c>
      <c r="C48" s="105"/>
      <c r="D48" s="900" t="s">
        <v>591</v>
      </c>
      <c r="E48" s="900"/>
      <c r="F48" s="900"/>
      <c r="G48" s="900"/>
      <c r="H48" s="900"/>
      <c r="I48" s="900"/>
      <c r="J48" s="900"/>
      <c r="K48" s="900"/>
      <c r="L48" s="900"/>
      <c r="M48" s="900"/>
      <c r="N48" s="900"/>
      <c r="O48" s="900"/>
      <c r="P48" s="900"/>
      <c r="Q48" s="900"/>
      <c r="R48" s="900"/>
      <c r="S48" s="900"/>
      <c r="T48" s="900"/>
      <c r="U48" s="900"/>
      <c r="V48" s="900"/>
      <c r="W48" s="900"/>
      <c r="X48" s="900"/>
      <c r="Y48" s="900"/>
      <c r="Z48" s="900"/>
      <c r="AA48" s="900"/>
      <c r="AB48" s="900"/>
      <c r="AC48" s="900"/>
      <c r="AD48" s="900"/>
      <c r="AE48" s="900"/>
      <c r="AF48" s="900"/>
      <c r="AG48" s="900"/>
      <c r="AH48" s="900"/>
      <c r="AI48" s="105"/>
      <c r="AJ48" s="105"/>
      <c r="AK48" s="105"/>
      <c r="AL48" s="105"/>
      <c r="AM48" s="105"/>
      <c r="AN48" s="105"/>
    </row>
    <row r="49" spans="1:40" s="160" customFormat="1">
      <c r="A49" s="105"/>
      <c r="B49" s="105"/>
      <c r="C49" s="105"/>
      <c r="D49" s="161"/>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row>
    <row r="50" spans="1:40" s="160" customFormat="1">
      <c r="A50" s="105"/>
      <c r="B50" s="105"/>
      <c r="C50" s="105"/>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row>
    <row r="51" spans="1:40" ht="156" customHeight="1">
      <c r="A51" s="105"/>
      <c r="B51" s="105"/>
      <c r="C51" s="105"/>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row>
    <row r="52" spans="1:40">
      <c r="A52" s="105"/>
      <c r="B52" s="105"/>
      <c r="C52" s="10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row>
    <row r="53" spans="1:40">
      <c r="A53" s="105"/>
      <c r="B53" s="105"/>
      <c r="C53" s="105"/>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row>
    <row r="54" spans="1:40">
      <c r="A54" s="105"/>
      <c r="B54" s="105"/>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row>
    <row r="55" spans="1:40">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5"/>
  <pageMargins left="0.7" right="0.7" top="0.75" bottom="0.75" header="0.3" footer="0.3"/>
  <pageSetup paperSize="9" scale="76"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800-00000000000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20</vt:i4>
      </vt:variant>
    </vt:vector>
  </HeadingPairs>
  <TitlesOfParts>
    <vt:vector size="44" baseType="lpstr">
      <vt:lpstr>目次（61～78）</vt:lpstr>
      <vt:lpstr>61ピアサポート実施加算（共同生活援助）</vt:lpstr>
      <vt:lpstr>62ピアサポート実施加算（自立訓練・就労継続B型）</vt:lpstr>
      <vt:lpstr>63退居後ピアサポート実施加算</vt:lpstr>
      <vt:lpstr>64高次脳機能障害者支援体制加算</vt:lpstr>
      <vt:lpstr>65-1自立生活支援加算Ⅲ</vt:lpstr>
      <vt:lpstr>65-2別紙　参考書類 </vt:lpstr>
      <vt:lpstr>65-3別紙　参考書類 (記載例と解説)</vt:lpstr>
      <vt:lpstr>66障害者支援施設等感染対策向上加算</vt:lpstr>
      <vt:lpstr>67-1人員配置体制加算（共同生活援助）</vt:lpstr>
      <vt:lpstr>67-2別添参考様式（人員配置体制確認表）</vt:lpstr>
      <vt:lpstr>67-3別添参考様式（人員配置体制確認表 （記載例））</vt:lpstr>
      <vt:lpstr>67-4参考表</vt:lpstr>
      <vt:lpstr>68地域移行支援体制加算</vt:lpstr>
      <vt:lpstr>69地域生活支援拠点等に関連する加算の届出 </vt:lpstr>
      <vt:lpstr>70地域生活支援拠点等機能強化加算</vt:lpstr>
      <vt:lpstr>71地域体制強化共同支援加算</vt:lpstr>
      <vt:lpstr>72通院支援加算</vt:lpstr>
      <vt:lpstr>73入院時情報提供書</vt:lpstr>
      <vt:lpstr>74入浴支援加算</vt:lpstr>
      <vt:lpstr>75広域的支援人材の登録</vt:lpstr>
      <vt:lpstr>76居住支援活用型の集中的支援を実施する施設等の登録</vt:lpstr>
      <vt:lpstr>77職場適応援助者養成研修修了者配置体制加算に関する届出書</vt:lpstr>
      <vt:lpstr>78口腔衛生管理体制加算に係る届出書</vt:lpstr>
      <vt:lpstr>'64高次脳機能障害者支援体制加算'!Excel_BuiltIn_Print_Area</vt:lpstr>
      <vt:lpstr>'61ピアサポート実施加算（共同生活援助）'!Print_Area</vt:lpstr>
      <vt:lpstr>'63退居後ピアサポート実施加算'!Print_Area</vt:lpstr>
      <vt:lpstr>'64高次脳機能障害者支援体制加算'!Print_Area</vt:lpstr>
      <vt:lpstr>'65-1自立生活支援加算Ⅲ'!Print_Area</vt:lpstr>
      <vt:lpstr>'65-2別紙　参考書類 '!Print_Area</vt:lpstr>
      <vt:lpstr>'65-3別紙　参考書類 (記載例と解説)'!Print_Area</vt:lpstr>
      <vt:lpstr>'67-1人員配置体制加算（共同生活援助）'!Print_Area</vt:lpstr>
      <vt:lpstr>'67-2別添参考様式（人員配置体制確認表）'!Print_Area</vt:lpstr>
      <vt:lpstr>'67-3別添参考様式（人員配置体制確認表 （記載例））'!Print_Area</vt:lpstr>
      <vt:lpstr>'67-4参考表'!Print_Area</vt:lpstr>
      <vt:lpstr>'68地域移行支援体制加算'!Print_Area</vt:lpstr>
      <vt:lpstr>'69地域生活支援拠点等に関連する加算の届出 '!Print_Area</vt:lpstr>
      <vt:lpstr>'70地域生活支援拠点等機能強化加算'!Print_Area</vt:lpstr>
      <vt:lpstr>'71地域体制強化共同支援加算'!Print_Area</vt:lpstr>
      <vt:lpstr>'72通院支援加算'!Print_Area</vt:lpstr>
      <vt:lpstr>'73入院時情報提供書'!Print_Area</vt:lpstr>
      <vt:lpstr>'74入浴支援加算'!Print_Area</vt:lpstr>
      <vt:lpstr>'77職場適応援助者養成研修修了者配置体制加算に関する届出書'!Print_Area</vt:lpstr>
      <vt:lpstr>'目次（61～78）'!Print_Area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k_nihonyanagi</dc:creator>
  <cp:lastModifiedBy>yuu_sakaizawa</cp:lastModifiedBy>
  <cp:lastPrinted>2026-03-25T09:45:20Z</cp:lastPrinted>
  <dcterms:created xsi:type="dcterms:W3CDTF">2024-03-31T05:33:34Z</dcterms:created>
  <dcterms:modified xsi:type="dcterms:W3CDTF">2026-03-25T09:46:49Z</dcterms:modified>
</cp:coreProperties>
</file>