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18315" windowHeight="7590"/>
  </bookViews>
  <sheets>
    <sheet name="１　職員配置確認表" sheetId="5" r:id="rId1"/>
    <sheet name="２　職員一覧" sheetId="2" r:id="rId2"/>
    <sheet name="３　職員数及び平均年数" sheetId="4" r:id="rId3"/>
    <sheet name="リストシート" sheetId="3" state="hidden" r:id="rId4"/>
  </sheets>
  <definedNames>
    <definedName name="_xlnm.Print_Area" localSheetId="0">'１　職員配置確認表'!$A$1:$J$26</definedName>
    <definedName name="_xlnm.Print_Area" localSheetId="1">'２　職員一覧'!$A$1:$L$61</definedName>
    <definedName name="_xlnm.Print_Area" localSheetId="2">'３　職員数及び平均年数'!$A$1:$F$28</definedName>
    <definedName name="_xlnm.Print_Titles" localSheetId="1">'２　職員一覧'!$4:$6</definedName>
    <definedName name="減価償却費加算" localSheetId="0">#REF!</definedName>
    <definedName name="減価償却費加算">#REF!</definedName>
    <definedName name="減価償却費加算適用調書" localSheetId="0">#REF!</definedName>
    <definedName name="減価償却費加算適用調書">#REF!</definedName>
  </definedNames>
  <calcPr calcId="145621"/>
</workbook>
</file>

<file path=xl/calcChain.xml><?xml version="1.0" encoding="utf-8"?>
<calcChain xmlns="http://schemas.openxmlformats.org/spreadsheetml/2006/main">
  <c r="N46" i="2" l="1"/>
  <c r="O46" i="2"/>
  <c r="P46" i="2"/>
  <c r="N47" i="2"/>
  <c r="O47" i="2"/>
  <c r="P47" i="2" s="1"/>
  <c r="N48" i="2"/>
  <c r="O48" i="2"/>
  <c r="P48" i="2"/>
  <c r="N49" i="2"/>
  <c r="O49" i="2"/>
  <c r="P49" i="2" s="1"/>
  <c r="N50" i="2"/>
  <c r="O50" i="2"/>
  <c r="P50" i="2"/>
  <c r="B82" i="2" l="1"/>
  <c r="C82" i="2" s="1"/>
  <c r="B23" i="4" s="1"/>
  <c r="B83" i="2"/>
  <c r="H83" i="2" s="1"/>
  <c r="B80" i="2"/>
  <c r="C80" i="2" s="1"/>
  <c r="B81" i="2"/>
  <c r="D81" i="2" s="1"/>
  <c r="C22" i="4" s="1"/>
  <c r="B68" i="2"/>
  <c r="E68" i="2" s="1"/>
  <c r="F68" i="2" s="1"/>
  <c r="B69" i="2"/>
  <c r="H69" i="2" s="1"/>
  <c r="B70" i="2"/>
  <c r="D70" i="2" s="1"/>
  <c r="C11" i="4" s="1"/>
  <c r="B71" i="2"/>
  <c r="C71" i="2" s="1"/>
  <c r="B72" i="2"/>
  <c r="C72" i="2" s="1"/>
  <c r="B73" i="2"/>
  <c r="D73" i="2" s="1"/>
  <c r="C14" i="4" s="1"/>
  <c r="B74" i="2"/>
  <c r="H74" i="2" s="1"/>
  <c r="B75" i="2"/>
  <c r="E75" i="2" s="1"/>
  <c r="F75" i="2" s="1"/>
  <c r="B76" i="2"/>
  <c r="D76" i="2" s="1"/>
  <c r="B77" i="2"/>
  <c r="E77" i="2" s="1"/>
  <c r="F77" i="2" s="1"/>
  <c r="B78" i="2"/>
  <c r="D78" i="2" s="1"/>
  <c r="C19" i="4" s="1"/>
  <c r="B79" i="2"/>
  <c r="C79" i="2" s="1"/>
  <c r="B20" i="4" s="1"/>
  <c r="A22" i="4"/>
  <c r="A23" i="4"/>
  <c r="A24" i="4"/>
  <c r="A18" i="4"/>
  <c r="A19" i="4"/>
  <c r="A20" i="4"/>
  <c r="A21" i="4"/>
  <c r="A9" i="4"/>
  <c r="A10" i="4"/>
  <c r="A11" i="4"/>
  <c r="A12" i="4"/>
  <c r="A13" i="4"/>
  <c r="A14" i="4"/>
  <c r="A15" i="4"/>
  <c r="A16" i="4"/>
  <c r="A17" i="4"/>
  <c r="C78" i="2" l="1"/>
  <c r="B19" i="4" s="1"/>
  <c r="H76" i="2"/>
  <c r="J70" i="2"/>
  <c r="K70" i="2" s="1"/>
  <c r="F11" i="4" s="1"/>
  <c r="H82" i="2"/>
  <c r="C70" i="2"/>
  <c r="B11" i="4" s="1"/>
  <c r="H68" i="2"/>
  <c r="E83" i="2"/>
  <c r="F83" i="2" s="1"/>
  <c r="E80" i="2"/>
  <c r="F80" i="2" s="1"/>
  <c r="G80" i="2" s="1"/>
  <c r="D21" i="4" s="1"/>
  <c r="D77" i="2"/>
  <c r="C18" i="4" s="1"/>
  <c r="E74" i="2"/>
  <c r="F74" i="2" s="1"/>
  <c r="E72" i="2"/>
  <c r="F72" i="2" s="1"/>
  <c r="G72" i="2" s="1"/>
  <c r="D13" i="4" s="1"/>
  <c r="J69" i="2"/>
  <c r="D68" i="2"/>
  <c r="C73" i="2"/>
  <c r="B14" i="4" s="1"/>
  <c r="D69" i="2"/>
  <c r="C10" i="4" s="1"/>
  <c r="E82" i="2"/>
  <c r="F82" i="2" s="1"/>
  <c r="G82" i="2" s="1"/>
  <c r="D23" i="4" s="1"/>
  <c r="J77" i="2"/>
  <c r="C76" i="2"/>
  <c r="B17" i="4" s="1"/>
  <c r="J72" i="2"/>
  <c r="D83" i="2"/>
  <c r="C24" i="4" s="1"/>
  <c r="J78" i="2"/>
  <c r="C77" i="2"/>
  <c r="B18" i="4" s="1"/>
  <c r="H73" i="2"/>
  <c r="D72" i="2"/>
  <c r="C13" i="4" s="1"/>
  <c r="E69" i="2"/>
  <c r="F69" i="2" s="1"/>
  <c r="C68" i="2"/>
  <c r="B9" i="4" s="1"/>
  <c r="C17" i="4"/>
  <c r="B12" i="4"/>
  <c r="B13" i="4"/>
  <c r="B21" i="4"/>
  <c r="H79" i="2"/>
  <c r="H81" i="2"/>
  <c r="J80" i="2"/>
  <c r="D80" i="2"/>
  <c r="C21" i="4" s="1"/>
  <c r="E79" i="2"/>
  <c r="F79" i="2" s="1"/>
  <c r="G79" i="2" s="1"/>
  <c r="D20" i="4" s="1"/>
  <c r="H78" i="2"/>
  <c r="J75" i="2"/>
  <c r="C75" i="2"/>
  <c r="G75" i="2" s="1"/>
  <c r="D16" i="4" s="1"/>
  <c r="D74" i="2"/>
  <c r="C15" i="4" s="1"/>
  <c r="E71" i="2"/>
  <c r="F71" i="2" s="1"/>
  <c r="G71" i="2" s="1"/>
  <c r="D12" i="4" s="1"/>
  <c r="H70" i="2"/>
  <c r="J83" i="2"/>
  <c r="C83" i="2"/>
  <c r="B24" i="4" s="1"/>
  <c r="D82" i="2"/>
  <c r="C23" i="4" s="1"/>
  <c r="E81" i="2"/>
  <c r="F81" i="2" s="1"/>
  <c r="H80" i="2"/>
  <c r="I80" i="2" s="1"/>
  <c r="E21" i="4" s="1"/>
  <c r="D79" i="2"/>
  <c r="C20" i="4" s="1"/>
  <c r="E78" i="2"/>
  <c r="F78" i="2" s="1"/>
  <c r="H77" i="2"/>
  <c r="J76" i="2"/>
  <c r="E76" i="2"/>
  <c r="F76" i="2" s="1"/>
  <c r="G76" i="2" s="1"/>
  <c r="D17" i="4" s="1"/>
  <c r="H75" i="2"/>
  <c r="J74" i="2"/>
  <c r="C74" i="2"/>
  <c r="G74" i="2" s="1"/>
  <c r="D15" i="4" s="1"/>
  <c r="E73" i="2"/>
  <c r="F73" i="2" s="1"/>
  <c r="G73" i="2" s="1"/>
  <c r="D14" i="4" s="1"/>
  <c r="H72" i="2"/>
  <c r="D71" i="2"/>
  <c r="C12" i="4" s="1"/>
  <c r="E70" i="2"/>
  <c r="F70" i="2" s="1"/>
  <c r="G70" i="2" s="1"/>
  <c r="D11" i="4" s="1"/>
  <c r="C69" i="2"/>
  <c r="G69" i="2" s="1"/>
  <c r="D10" i="4" s="1"/>
  <c r="J81" i="2"/>
  <c r="C81" i="2"/>
  <c r="B22" i="4" s="1"/>
  <c r="D75" i="2"/>
  <c r="C16" i="4" s="1"/>
  <c r="I73" i="2"/>
  <c r="E14" i="4" s="1"/>
  <c r="H71" i="2"/>
  <c r="J82" i="2"/>
  <c r="J79" i="2"/>
  <c r="I76" i="2"/>
  <c r="E17" i="4" s="1"/>
  <c r="J73" i="2"/>
  <c r="J71" i="2"/>
  <c r="J68" i="2"/>
  <c r="I70" i="2"/>
  <c r="E11" i="4" s="1"/>
  <c r="K73" i="2"/>
  <c r="F14" i="4" s="1"/>
  <c r="K82" i="2" l="1"/>
  <c r="F23" i="4" s="1"/>
  <c r="K78" i="2"/>
  <c r="F19" i="4" s="1"/>
  <c r="G77" i="2"/>
  <c r="D18" i="4" s="1"/>
  <c r="G78" i="2"/>
  <c r="D19" i="4" s="1"/>
  <c r="I78" i="2"/>
  <c r="E19" i="4" s="1"/>
  <c r="K80" i="2"/>
  <c r="F21" i="4" s="1"/>
  <c r="K71" i="2"/>
  <c r="F12" i="4" s="1"/>
  <c r="I83" i="2"/>
  <c r="E24" i="4" s="1"/>
  <c r="G68" i="2"/>
  <c r="D9" i="4" s="1"/>
  <c r="K76" i="2"/>
  <c r="F17" i="4" s="1"/>
  <c r="K75" i="2"/>
  <c r="F16" i="4" s="1"/>
  <c r="I71" i="2"/>
  <c r="E12" i="4" s="1"/>
  <c r="K68" i="2"/>
  <c r="F9" i="4" s="1"/>
  <c r="K69" i="2"/>
  <c r="F10" i="4" s="1"/>
  <c r="K77" i="2"/>
  <c r="F18" i="4" s="1"/>
  <c r="C9" i="4"/>
  <c r="I77" i="2"/>
  <c r="E18" i="4" s="1"/>
  <c r="G81" i="2"/>
  <c r="D22" i="4" s="1"/>
  <c r="I68" i="2"/>
  <c r="E9" i="4" s="1"/>
  <c r="K81" i="2"/>
  <c r="F22" i="4" s="1"/>
  <c r="G83" i="2"/>
  <c r="D24" i="4" s="1"/>
  <c r="K72" i="2"/>
  <c r="F13" i="4" s="1"/>
  <c r="I72" i="2"/>
  <c r="E13" i="4" s="1"/>
  <c r="I74" i="2"/>
  <c r="E15" i="4" s="1"/>
  <c r="B15" i="4"/>
  <c r="I75" i="2"/>
  <c r="E16" i="4" s="1"/>
  <c r="B16" i="4"/>
  <c r="B10" i="4"/>
  <c r="I69" i="2"/>
  <c r="E10" i="4" s="1"/>
  <c r="I81" i="2"/>
  <c r="E22" i="4" s="1"/>
  <c r="I79" i="2"/>
  <c r="E20" i="4" s="1"/>
  <c r="K74" i="2"/>
  <c r="F15" i="4" s="1"/>
  <c r="K83" i="2"/>
  <c r="F24" i="4" s="1"/>
  <c r="K79" i="2"/>
  <c r="F20" i="4" s="1"/>
  <c r="I82" i="2"/>
  <c r="E23" i="4" s="1"/>
  <c r="D13" i="5" l="1"/>
  <c r="F13" i="5" s="1"/>
  <c r="D11" i="5"/>
  <c r="F11" i="5" s="1"/>
  <c r="A8" i="4" l="1"/>
  <c r="B67" i="2"/>
  <c r="M67" i="2"/>
  <c r="H67" i="2" l="1"/>
  <c r="H84" i="2" s="1"/>
  <c r="J67" i="2"/>
  <c r="D67" i="2"/>
  <c r="D84" i="2" s="1"/>
  <c r="E67" i="2"/>
  <c r="C67" i="2"/>
  <c r="C15" i="5"/>
  <c r="D16" i="5" s="1"/>
  <c r="F16" i="5" s="1"/>
  <c r="K67" i="2" l="1"/>
  <c r="K84" i="2" s="1"/>
  <c r="J84" i="2"/>
  <c r="F67" i="2"/>
  <c r="F84" i="2" s="1"/>
  <c r="E84" i="2"/>
  <c r="I67" i="2"/>
  <c r="I84" i="2" s="1"/>
  <c r="C84" i="2"/>
  <c r="C6" i="5"/>
  <c r="F15" i="5"/>
  <c r="F17" i="5" s="1"/>
  <c r="G67" i="2" l="1"/>
  <c r="G84" i="2" s="1"/>
  <c r="M68" i="2"/>
  <c r="C27" i="4" s="1"/>
  <c r="M69" i="2"/>
  <c r="C28" i="4" s="1"/>
  <c r="C26" i="4"/>
  <c r="D8" i="4" l="1"/>
  <c r="E8" i="4"/>
  <c r="C8" i="4"/>
  <c r="B8" i="4"/>
  <c r="F8" i="4" l="1"/>
  <c r="N8" i="2" l="1"/>
  <c r="O8" i="2"/>
  <c r="P8" i="2" s="1"/>
  <c r="N9" i="2"/>
  <c r="O9" i="2"/>
  <c r="P9" i="2" s="1"/>
  <c r="N10" i="2"/>
  <c r="O10" i="2"/>
  <c r="P10" i="2" s="1"/>
  <c r="N11" i="2"/>
  <c r="O11" i="2"/>
  <c r="P11" i="2" s="1"/>
  <c r="N12" i="2"/>
  <c r="O12" i="2"/>
  <c r="P12" i="2" s="1"/>
  <c r="N13" i="2"/>
  <c r="O13" i="2"/>
  <c r="P13" i="2" s="1"/>
  <c r="N14" i="2"/>
  <c r="O14" i="2"/>
  <c r="P14" i="2" s="1"/>
  <c r="N15" i="2"/>
  <c r="O15" i="2"/>
  <c r="P15" i="2" s="1"/>
  <c r="N16" i="2"/>
  <c r="O16" i="2"/>
  <c r="P16" i="2" s="1"/>
  <c r="N17" i="2"/>
  <c r="O17" i="2"/>
  <c r="P17" i="2" s="1"/>
  <c r="N18" i="2"/>
  <c r="O18" i="2"/>
  <c r="P18" i="2" s="1"/>
  <c r="N19" i="2"/>
  <c r="O19" i="2"/>
  <c r="P19" i="2" s="1"/>
  <c r="N20" i="2"/>
  <c r="O20" i="2"/>
  <c r="P20" i="2" s="1"/>
  <c r="N21" i="2"/>
  <c r="O21" i="2"/>
  <c r="P21" i="2" s="1"/>
  <c r="N22" i="2"/>
  <c r="O22" i="2"/>
  <c r="P22" i="2" s="1"/>
  <c r="N23" i="2"/>
  <c r="O23" i="2"/>
  <c r="P23" i="2" s="1"/>
  <c r="N24" i="2"/>
  <c r="O24" i="2"/>
  <c r="P24" i="2" s="1"/>
  <c r="N25" i="2"/>
  <c r="O25" i="2"/>
  <c r="P25" i="2" s="1"/>
  <c r="N26" i="2"/>
  <c r="O26" i="2"/>
  <c r="P26" i="2" s="1"/>
  <c r="N27" i="2"/>
  <c r="O27" i="2"/>
  <c r="P27" i="2" s="1"/>
  <c r="N28" i="2"/>
  <c r="O28" i="2"/>
  <c r="P28" i="2" s="1"/>
  <c r="N29" i="2"/>
  <c r="O29" i="2"/>
  <c r="P29" i="2" s="1"/>
  <c r="N30" i="2"/>
  <c r="O30" i="2"/>
  <c r="P30" i="2" s="1"/>
  <c r="N31" i="2"/>
  <c r="O31" i="2"/>
  <c r="P31" i="2" s="1"/>
  <c r="N32" i="2"/>
  <c r="O32" i="2"/>
  <c r="P32" i="2" s="1"/>
  <c r="N33" i="2"/>
  <c r="O33" i="2"/>
  <c r="P33" i="2" s="1"/>
  <c r="N34" i="2"/>
  <c r="O34" i="2"/>
  <c r="P34" i="2" s="1"/>
  <c r="N35" i="2"/>
  <c r="O35" i="2"/>
  <c r="P35" i="2" s="1"/>
  <c r="N36" i="2"/>
  <c r="O36" i="2"/>
  <c r="P36" i="2" s="1"/>
  <c r="N37" i="2"/>
  <c r="O37" i="2"/>
  <c r="P37" i="2" s="1"/>
  <c r="N38" i="2"/>
  <c r="O38" i="2"/>
  <c r="P38" i="2" s="1"/>
  <c r="N39" i="2"/>
  <c r="O39" i="2"/>
  <c r="P39" i="2" s="1"/>
  <c r="N40" i="2"/>
  <c r="O40" i="2"/>
  <c r="P40" i="2" s="1"/>
  <c r="N41" i="2"/>
  <c r="O41" i="2"/>
  <c r="P41" i="2" s="1"/>
  <c r="N42" i="2"/>
  <c r="O42" i="2"/>
  <c r="P42" i="2" s="1"/>
  <c r="N43" i="2"/>
  <c r="O43" i="2"/>
  <c r="P43" i="2" s="1"/>
  <c r="N44" i="2"/>
  <c r="O44" i="2"/>
  <c r="P44" i="2" s="1"/>
  <c r="N45" i="2"/>
  <c r="O45" i="2"/>
  <c r="P45" i="2" s="1"/>
  <c r="N51" i="2"/>
  <c r="O51" i="2"/>
  <c r="P51" i="2" s="1"/>
  <c r="N7" i="2"/>
  <c r="O7" i="2"/>
  <c r="P7" i="2" s="1"/>
  <c r="P52" i="2" l="1"/>
  <c r="N52" i="2"/>
  <c r="I52" i="2" l="1"/>
</calcChain>
</file>

<file path=xl/sharedStrings.xml><?xml version="1.0" encoding="utf-8"?>
<sst xmlns="http://schemas.openxmlformats.org/spreadsheetml/2006/main" count="237" uniqueCount="131">
  <si>
    <t>利用定員</t>
    <rPh sb="0" eb="2">
      <t>リヨウ</t>
    </rPh>
    <rPh sb="2" eb="4">
      <t>テイイン</t>
    </rPh>
    <phoneticPr fontId="3"/>
  </si>
  <si>
    <t>児童数</t>
    <rPh sb="0" eb="2">
      <t>ジドウ</t>
    </rPh>
    <rPh sb="2" eb="3">
      <t>スウ</t>
    </rPh>
    <phoneticPr fontId="1"/>
  </si>
  <si>
    <t>児童数</t>
    <rPh sb="0" eb="2">
      <t>ジドウ</t>
    </rPh>
    <rPh sb="2" eb="3">
      <t>スウ</t>
    </rPh>
    <phoneticPr fontId="3"/>
  </si>
  <si>
    <t>必要職員</t>
    <rPh sb="0" eb="2">
      <t>ヒツヨウ</t>
    </rPh>
    <rPh sb="2" eb="4">
      <t>ショクイン</t>
    </rPh>
    <phoneticPr fontId="3"/>
  </si>
  <si>
    <t>実配置職員</t>
    <rPh sb="0" eb="1">
      <t>ジツ</t>
    </rPh>
    <rPh sb="1" eb="3">
      <t>ハイチ</t>
    </rPh>
    <rPh sb="3" eb="5">
      <t>ショクイン</t>
    </rPh>
    <phoneticPr fontId="3"/>
  </si>
  <si>
    <t>年齢</t>
    <rPh sb="0" eb="2">
      <t>ネンレイ</t>
    </rPh>
    <phoneticPr fontId="1"/>
  </si>
  <si>
    <t>配置基準</t>
    <rPh sb="0" eb="2">
      <t>ハイチ</t>
    </rPh>
    <rPh sb="2" eb="4">
      <t>キジュン</t>
    </rPh>
    <phoneticPr fontId="1"/>
  </si>
  <si>
    <t>必要数</t>
    <rPh sb="0" eb="2">
      <t>ヒツヨウ</t>
    </rPh>
    <rPh sb="2" eb="3">
      <t>スウ</t>
    </rPh>
    <phoneticPr fontId="1"/>
  </si>
  <si>
    <t>公定価格基本分</t>
    <rPh sb="0" eb="2">
      <t>コウテイ</t>
    </rPh>
    <rPh sb="2" eb="4">
      <t>カカク</t>
    </rPh>
    <rPh sb="4" eb="6">
      <t>キホン</t>
    </rPh>
    <rPh sb="6" eb="7">
      <t>ブン</t>
    </rPh>
    <phoneticPr fontId="1"/>
  </si>
  <si>
    <t>４歳児</t>
    <rPh sb="1" eb="3">
      <t>サイジ</t>
    </rPh>
    <phoneticPr fontId="3"/>
  </si>
  <si>
    <t>５歳児</t>
    <rPh sb="1" eb="2">
      <t>サイ</t>
    </rPh>
    <rPh sb="2" eb="3">
      <t>ジ</t>
    </rPh>
    <phoneticPr fontId="3"/>
  </si>
  <si>
    <t>計</t>
    <rPh sb="0" eb="1">
      <t>ケイ</t>
    </rPh>
    <phoneticPr fontId="3"/>
  </si>
  <si>
    <t>（２）その他の職員</t>
    <rPh sb="5" eb="6">
      <t>ホカ</t>
    </rPh>
    <rPh sb="7" eb="9">
      <t>ショクイン</t>
    </rPh>
    <phoneticPr fontId="5"/>
  </si>
  <si>
    <t>必要職員</t>
    <rPh sb="0" eb="2">
      <t>ヒツヨウ</t>
    </rPh>
    <rPh sb="2" eb="4">
      <t>ショクイン</t>
    </rPh>
    <phoneticPr fontId="1"/>
  </si>
  <si>
    <t>実配置職員</t>
    <rPh sb="0" eb="1">
      <t>ジツ</t>
    </rPh>
    <rPh sb="1" eb="3">
      <t>ハイチ</t>
    </rPh>
    <rPh sb="3" eb="5">
      <t>ショクイン</t>
    </rPh>
    <phoneticPr fontId="1"/>
  </si>
  <si>
    <t>園長</t>
    <rPh sb="0" eb="2">
      <t>エンチョウ</t>
    </rPh>
    <phoneticPr fontId="1"/>
  </si>
  <si>
    <t>事務職員</t>
    <rPh sb="0" eb="2">
      <t>ジム</t>
    </rPh>
    <rPh sb="2" eb="4">
      <t>ショクイン</t>
    </rPh>
    <phoneticPr fontId="1"/>
  </si>
  <si>
    <t>常勤</t>
    <rPh sb="0" eb="2">
      <t>ジョウキン</t>
    </rPh>
    <phoneticPr fontId="1"/>
  </si>
  <si>
    <t>非常勤</t>
    <rPh sb="0" eb="3">
      <t>ヒジョウキン</t>
    </rPh>
    <phoneticPr fontId="1"/>
  </si>
  <si>
    <t>１　職員配置確認表</t>
    <rPh sb="2" eb="4">
      <t>ショクイン</t>
    </rPh>
    <rPh sb="4" eb="6">
      <t>ハイチ</t>
    </rPh>
    <rPh sb="6" eb="8">
      <t>カクニン</t>
    </rPh>
    <rPh sb="8" eb="9">
      <t>ヒョウ</t>
    </rPh>
    <phoneticPr fontId="3"/>
  </si>
  <si>
    <t>資格・免許</t>
    <rPh sb="0" eb="2">
      <t>シカク</t>
    </rPh>
    <rPh sb="3" eb="5">
      <t>メンキョ</t>
    </rPh>
    <phoneticPr fontId="2"/>
  </si>
  <si>
    <t>副園長</t>
    <rPh sb="0" eb="3">
      <t>フクエンチョウ</t>
    </rPh>
    <phoneticPr fontId="1"/>
  </si>
  <si>
    <t>時間</t>
    <rPh sb="0" eb="2">
      <t>ジカン</t>
    </rPh>
    <phoneticPr fontId="1"/>
  </si>
  <si>
    <t>○○　○○○</t>
    <phoneticPr fontId="1"/>
  </si>
  <si>
    <t>フリー</t>
    <phoneticPr fontId="1"/>
  </si>
  <si>
    <t>５歳児</t>
    <rPh sb="1" eb="2">
      <t>サイ</t>
    </rPh>
    <rPh sb="2" eb="3">
      <t>ジ</t>
    </rPh>
    <phoneticPr fontId="1"/>
  </si>
  <si>
    <t>４歳児</t>
    <rPh sb="1" eb="2">
      <t>サイ</t>
    </rPh>
    <rPh sb="2" eb="3">
      <t>ジ</t>
    </rPh>
    <phoneticPr fontId="1"/>
  </si>
  <si>
    <t>３歳児・満３歳児</t>
    <rPh sb="1" eb="2">
      <t>サイ</t>
    </rPh>
    <rPh sb="2" eb="3">
      <t>ジ</t>
    </rPh>
    <rPh sb="4" eb="5">
      <t>マン</t>
    </rPh>
    <rPh sb="6" eb="7">
      <t>サイ</t>
    </rPh>
    <rPh sb="7" eb="8">
      <t>ジ</t>
    </rPh>
    <phoneticPr fontId="1"/>
  </si>
  <si>
    <t>調理</t>
    <rPh sb="0" eb="2">
      <t>チョウリ</t>
    </rPh>
    <phoneticPr fontId="1"/>
  </si>
  <si>
    <t>その他職員</t>
    <rPh sb="2" eb="3">
      <t>タ</t>
    </rPh>
    <rPh sb="3" eb="5">
      <t>ショクイン</t>
    </rPh>
    <phoneticPr fontId="1"/>
  </si>
  <si>
    <t>用務員</t>
    <rPh sb="0" eb="3">
      <t>ヨウムイン</t>
    </rPh>
    <phoneticPr fontId="1"/>
  </si>
  <si>
    <t>○</t>
    <phoneticPr fontId="1"/>
  </si>
  <si>
    <t>小学校教諭</t>
    <rPh sb="0" eb="3">
      <t>ショウガッコウ</t>
    </rPh>
    <rPh sb="3" eb="5">
      <t>キョウユ</t>
    </rPh>
    <phoneticPr fontId="1"/>
  </si>
  <si>
    <t>職 名</t>
    <rPh sb="0" eb="1">
      <t>ショク</t>
    </rPh>
    <rPh sb="2" eb="3">
      <t>メイ</t>
    </rPh>
    <phoneticPr fontId="2"/>
  </si>
  <si>
    <t>氏 名</t>
    <rPh sb="0" eb="1">
      <t>シ</t>
    </rPh>
    <rPh sb="2" eb="3">
      <t>メイ</t>
    </rPh>
    <phoneticPr fontId="2"/>
  </si>
  <si>
    <t>無期</t>
    <rPh sb="0" eb="2">
      <t>ムキ</t>
    </rPh>
    <phoneticPr fontId="1"/>
  </si>
  <si>
    <t>有期</t>
    <rPh sb="0" eb="2">
      <t>ユウキ</t>
    </rPh>
    <phoneticPr fontId="1"/>
  </si>
  <si>
    <t>派遣</t>
    <rPh sb="0" eb="2">
      <t>ハケン</t>
    </rPh>
    <phoneticPr fontId="1"/>
  </si>
  <si>
    <t>人</t>
    <rPh sb="0" eb="1">
      <t>ニン</t>
    </rPh>
    <phoneticPr fontId="1"/>
  </si>
  <si>
    <t>非常勤時間</t>
    <rPh sb="0" eb="3">
      <t>ヒジョウキン</t>
    </rPh>
    <rPh sb="3" eb="5">
      <t>ジカン</t>
    </rPh>
    <phoneticPr fontId="1"/>
  </si>
  <si>
    <t>非常勤（常勤換算）</t>
    <rPh sb="0" eb="3">
      <t>ヒジョウキン</t>
    </rPh>
    <rPh sb="4" eb="6">
      <t>ジョウキン</t>
    </rPh>
    <rPh sb="6" eb="8">
      <t>カンザン</t>
    </rPh>
    <phoneticPr fontId="1"/>
  </si>
  <si>
    <t>人数計（常勤換算）</t>
    <rPh sb="0" eb="2">
      <t>ニンズウ</t>
    </rPh>
    <rPh sb="2" eb="3">
      <t>ケイ</t>
    </rPh>
    <rPh sb="4" eb="6">
      <t>ジョウキン</t>
    </rPh>
    <rPh sb="6" eb="8">
      <t>カンザン</t>
    </rPh>
    <phoneticPr fontId="1"/>
  </si>
  <si>
    <t>平均経験年数</t>
    <rPh sb="0" eb="2">
      <t>ヘイキン</t>
    </rPh>
    <rPh sb="2" eb="4">
      <t>ケイケン</t>
    </rPh>
    <rPh sb="4" eb="6">
      <t>ネンスウ</t>
    </rPh>
    <phoneticPr fontId="1"/>
  </si>
  <si>
    <t>合計経験年数</t>
    <rPh sb="0" eb="2">
      <t>ゴウケイ</t>
    </rPh>
    <rPh sb="2" eb="4">
      <t>ケイケン</t>
    </rPh>
    <rPh sb="4" eb="6">
      <t>ネンスウ</t>
    </rPh>
    <rPh sb="5" eb="6">
      <t>ケイネン</t>
    </rPh>
    <phoneticPr fontId="1"/>
  </si>
  <si>
    <t>合計勤続年数</t>
    <rPh sb="0" eb="2">
      <t>ゴウケイ</t>
    </rPh>
    <rPh sb="2" eb="4">
      <t>キンゾク</t>
    </rPh>
    <rPh sb="4" eb="6">
      <t>ネンスウ</t>
    </rPh>
    <phoneticPr fontId="1"/>
  </si>
  <si>
    <t>平均勤続年数</t>
    <rPh sb="0" eb="2">
      <t>ヘイキン</t>
    </rPh>
    <rPh sb="2" eb="4">
      <t>キンゾク</t>
    </rPh>
    <rPh sb="4" eb="6">
      <t>ネンスウ</t>
    </rPh>
    <phoneticPr fontId="1"/>
  </si>
  <si>
    <t>無期</t>
    <rPh sb="0" eb="2">
      <t>ムキ</t>
    </rPh>
    <phoneticPr fontId="1"/>
  </si>
  <si>
    <t>有期</t>
    <rPh sb="0" eb="2">
      <t>ユウキ</t>
    </rPh>
    <phoneticPr fontId="1"/>
  </si>
  <si>
    <t>派遣</t>
    <rPh sb="0" eb="2">
      <t>ハケン</t>
    </rPh>
    <phoneticPr fontId="1"/>
  </si>
  <si>
    <t>（様式１） 職員に関する調書 （3/3）</t>
    <rPh sb="1" eb="3">
      <t>ヨウシキ</t>
    </rPh>
    <rPh sb="6" eb="8">
      <t>ショクイン</t>
    </rPh>
    <rPh sb="9" eb="10">
      <t>カン</t>
    </rPh>
    <rPh sb="12" eb="14">
      <t>チョウショ</t>
    </rPh>
    <phoneticPr fontId="1"/>
  </si>
  <si>
    <t>（様式１） 職員に関する調書 （1/3）</t>
    <rPh sb="1" eb="3">
      <t>ヨウシキ</t>
    </rPh>
    <rPh sb="6" eb="8">
      <t>ショクイン</t>
    </rPh>
    <rPh sb="9" eb="10">
      <t>カン</t>
    </rPh>
    <rPh sb="12" eb="14">
      <t>チョウショ</t>
    </rPh>
    <phoneticPr fontId="1"/>
  </si>
  <si>
    <t>（様式１） 職員に関する調書 （2/3）</t>
    <rPh sb="1" eb="3">
      <t>ヨウシキ</t>
    </rPh>
    <rPh sb="6" eb="8">
      <t>ショクイン</t>
    </rPh>
    <rPh sb="9" eb="10">
      <t>カン</t>
    </rPh>
    <rPh sb="12" eb="14">
      <t>チョウショ</t>
    </rPh>
    <phoneticPr fontId="1"/>
  </si>
  <si>
    <t>常勤換算人数</t>
    <rPh sb="0" eb="2">
      <t>ジョウキン</t>
    </rPh>
    <rPh sb="2" eb="4">
      <t>カンザン</t>
    </rPh>
    <rPh sb="4" eb="6">
      <t>ニンズウ</t>
    </rPh>
    <phoneticPr fontId="1"/>
  </si>
  <si>
    <t>平均経験年数</t>
    <rPh sb="0" eb="2">
      <t>ヘイキン</t>
    </rPh>
    <rPh sb="2" eb="4">
      <t>ケイケン</t>
    </rPh>
    <rPh sb="4" eb="6">
      <t>ネンスウ</t>
    </rPh>
    <phoneticPr fontId="1"/>
  </si>
  <si>
    <t>平均勤続年数</t>
    <rPh sb="0" eb="2">
      <t>ヘイキン</t>
    </rPh>
    <rPh sb="2" eb="4">
      <t>キンゾク</t>
    </rPh>
    <rPh sb="4" eb="6">
      <t>ネンスウ</t>
    </rPh>
    <phoneticPr fontId="1"/>
  </si>
  <si>
    <t xml:space="preserve">施設名称 ： </t>
    <rPh sb="0" eb="2">
      <t>シセツ</t>
    </rPh>
    <rPh sb="2" eb="4">
      <t>メイショウ</t>
    </rPh>
    <phoneticPr fontId="5"/>
  </si>
  <si>
    <t xml:space="preserve">施設名称 ： </t>
    <rPh sb="0" eb="2">
      <t>シセツ</t>
    </rPh>
    <rPh sb="2" eb="4">
      <t>メイショウ</t>
    </rPh>
    <phoneticPr fontId="1"/>
  </si>
  <si>
    <t xml:space="preserve">施設名称 ： </t>
    <rPh sb="0" eb="2">
      <t>シセツ</t>
    </rPh>
    <rPh sb="2" eb="4">
      <t>メイショウ</t>
    </rPh>
    <phoneticPr fontId="1"/>
  </si>
  <si>
    <t>勤務形態</t>
    <rPh sb="0" eb="2">
      <t>キンム</t>
    </rPh>
    <rPh sb="2" eb="4">
      <t>ケイタイ</t>
    </rPh>
    <phoneticPr fontId="2"/>
  </si>
  <si>
    <t>学級担任</t>
    <rPh sb="0" eb="2">
      <t>ガッキュウ</t>
    </rPh>
    <rPh sb="2" eb="4">
      <t>タンニン</t>
    </rPh>
    <phoneticPr fontId="2"/>
  </si>
  <si>
    <t>経験年数</t>
    <rPh sb="0" eb="2">
      <t>ケイケン</t>
    </rPh>
    <rPh sb="2" eb="4">
      <t>ネンスウ</t>
    </rPh>
    <phoneticPr fontId="2"/>
  </si>
  <si>
    <t>勤続年数</t>
    <rPh sb="0" eb="2">
      <t>キンゾク</t>
    </rPh>
    <rPh sb="2" eb="4">
      <t>ネンスウ</t>
    </rPh>
    <phoneticPr fontId="2"/>
  </si>
  <si>
    <t>雇用形態</t>
    <rPh sb="0" eb="2">
      <t>コヨウ</t>
    </rPh>
    <rPh sb="2" eb="4">
      <t>ケイタイ</t>
    </rPh>
    <phoneticPr fontId="2"/>
  </si>
  <si>
    <t>（注）</t>
    <rPh sb="1" eb="2">
      <t>チュウ</t>
    </rPh>
    <phoneticPr fontId="1"/>
  </si>
  <si>
    <t>①　勤務形態・・・常勤（所定労働時間勤務）、非常勤（所定労働時間より短い勤務）の別を記入。</t>
    <rPh sb="2" eb="4">
      <t>キンム</t>
    </rPh>
    <rPh sb="4" eb="6">
      <t>ケイタイ</t>
    </rPh>
    <rPh sb="9" eb="11">
      <t>ジョウキン</t>
    </rPh>
    <rPh sb="12" eb="14">
      <t>ショテイ</t>
    </rPh>
    <rPh sb="14" eb="16">
      <t>ロウドウ</t>
    </rPh>
    <rPh sb="16" eb="18">
      <t>ジカン</t>
    </rPh>
    <rPh sb="18" eb="20">
      <t>キンム</t>
    </rPh>
    <rPh sb="22" eb="25">
      <t>ヒジョウキン</t>
    </rPh>
    <rPh sb="26" eb="28">
      <t>ショテイ</t>
    </rPh>
    <rPh sb="28" eb="30">
      <t>ロウドウ</t>
    </rPh>
    <rPh sb="30" eb="32">
      <t>ジカン</t>
    </rPh>
    <rPh sb="34" eb="35">
      <t>ミジカ</t>
    </rPh>
    <rPh sb="36" eb="38">
      <t>キンム</t>
    </rPh>
    <rPh sb="40" eb="41">
      <t>ベツ</t>
    </rPh>
    <rPh sb="42" eb="44">
      <t>キニュウ</t>
    </rPh>
    <phoneticPr fontId="1"/>
  </si>
  <si>
    <t>②　勤務時間・・・非常勤の場合は、ひと月の勤務時間数を記入。</t>
    <rPh sb="2" eb="4">
      <t>キンム</t>
    </rPh>
    <rPh sb="4" eb="6">
      <t>ジカン</t>
    </rPh>
    <rPh sb="9" eb="12">
      <t>ヒジョウキン</t>
    </rPh>
    <rPh sb="13" eb="15">
      <t>バアイ</t>
    </rPh>
    <rPh sb="19" eb="20">
      <t>ツキ</t>
    </rPh>
    <rPh sb="21" eb="23">
      <t>キンム</t>
    </rPh>
    <rPh sb="23" eb="25">
      <t>ジカン</t>
    </rPh>
    <rPh sb="25" eb="26">
      <t>スウ</t>
    </rPh>
    <rPh sb="27" eb="29">
      <t>キニュウ</t>
    </rPh>
    <phoneticPr fontId="1"/>
  </si>
  <si>
    <t>× 1/30 ＝</t>
    <phoneticPr fontId="3"/>
  </si>
  <si>
    <t>有</t>
  </si>
  <si>
    <t>その他職員</t>
    <rPh sb="2" eb="3">
      <t>タ</t>
    </rPh>
    <rPh sb="3" eb="5">
      <t>ショクイン</t>
    </rPh>
    <phoneticPr fontId="1"/>
  </si>
  <si>
    <t>職 名</t>
    <rPh sb="0" eb="1">
      <t>ショク</t>
    </rPh>
    <rPh sb="2" eb="3">
      <t>メイ</t>
    </rPh>
    <phoneticPr fontId="1"/>
  </si>
  <si>
    <t>常 勤</t>
    <rPh sb="0" eb="1">
      <t>ツネ</t>
    </rPh>
    <rPh sb="2" eb="3">
      <t>ツトム</t>
    </rPh>
    <phoneticPr fontId="1"/>
  </si>
  <si>
    <t>満３歳児</t>
    <rPh sb="0" eb="1">
      <t>マン</t>
    </rPh>
    <rPh sb="2" eb="3">
      <t>サイ</t>
    </rPh>
    <rPh sb="3" eb="4">
      <t>ジ</t>
    </rPh>
    <phoneticPr fontId="3"/>
  </si>
  <si>
    <t>３歳児</t>
    <rPh sb="1" eb="2">
      <t>サイ</t>
    </rPh>
    <rPh sb="2" eb="3">
      <t>ジ</t>
    </rPh>
    <phoneticPr fontId="3"/>
  </si>
  <si>
    <t>× 1/20 ＝</t>
  </si>
  <si>
    <t>学級編成調整加配</t>
    <rPh sb="0" eb="2">
      <t>ガッキュウ</t>
    </rPh>
    <rPh sb="2" eb="4">
      <t>ヘンセイ</t>
    </rPh>
    <rPh sb="4" eb="6">
      <t>チョウセイ</t>
    </rPh>
    <rPh sb="6" eb="8">
      <t>カハイ</t>
    </rPh>
    <phoneticPr fontId="3"/>
  </si>
  <si>
    <t>２　職員一覧</t>
    <rPh sb="2" eb="4">
      <t>ショクイン</t>
    </rPh>
    <rPh sb="4" eb="6">
      <t>イチラン</t>
    </rPh>
    <phoneticPr fontId="3"/>
  </si>
  <si>
    <t>３　職員数及び平均年数</t>
    <rPh sb="2" eb="4">
      <t>ショクイン</t>
    </rPh>
    <rPh sb="4" eb="5">
      <t>スウ</t>
    </rPh>
    <rPh sb="5" eb="6">
      <t>オヨ</t>
    </rPh>
    <rPh sb="7" eb="9">
      <t>ヘイキン</t>
    </rPh>
    <rPh sb="9" eb="11">
      <t>ネンスウ</t>
    </rPh>
    <phoneticPr fontId="3"/>
  </si>
  <si>
    <t>１号認定</t>
    <rPh sb="1" eb="2">
      <t>ゴウ</t>
    </rPh>
    <rPh sb="2" eb="4">
      <t>ニンテイ</t>
    </rPh>
    <phoneticPr fontId="1"/>
  </si>
  <si>
    <t>（１）教育に従事する職員</t>
    <rPh sb="3" eb="5">
      <t>キョウイク</t>
    </rPh>
    <rPh sb="6" eb="8">
      <t>ジュウジ</t>
    </rPh>
    <rPh sb="10" eb="12">
      <t>ショクイン</t>
    </rPh>
    <phoneticPr fontId="5"/>
  </si>
  <si>
    <t>教諭数（常勤換算）</t>
    <rPh sb="0" eb="2">
      <t>キョウユ</t>
    </rPh>
    <rPh sb="2" eb="3">
      <t>スウ</t>
    </rPh>
    <rPh sb="4" eb="6">
      <t>ジョウキン</t>
    </rPh>
    <rPh sb="6" eb="8">
      <t>カンザン</t>
    </rPh>
    <phoneticPr fontId="5"/>
  </si>
  <si>
    <t>学校医</t>
    <rPh sb="0" eb="2">
      <t>ガッコウ</t>
    </rPh>
    <rPh sb="2" eb="3">
      <t>イ</t>
    </rPh>
    <phoneticPr fontId="1"/>
  </si>
  <si>
    <t>学校歯科医</t>
    <rPh sb="0" eb="2">
      <t>ガッコウ</t>
    </rPh>
    <rPh sb="2" eb="5">
      <t>シカイ</t>
    </rPh>
    <phoneticPr fontId="1"/>
  </si>
  <si>
    <t>学校薬剤師</t>
    <rPh sb="0" eb="2">
      <t>ガッコウ</t>
    </rPh>
    <rPh sb="2" eb="5">
      <t>ヤクザイシ</t>
    </rPh>
    <phoneticPr fontId="1"/>
  </si>
  <si>
    <t>合　計</t>
    <rPh sb="0" eb="1">
      <t>ゴウ</t>
    </rPh>
    <rPh sb="2" eb="3">
      <t>ケイ</t>
    </rPh>
    <phoneticPr fontId="3"/>
  </si>
  <si>
    <t>教頭</t>
    <rPh sb="0" eb="2">
      <t>キョウトウ</t>
    </rPh>
    <phoneticPr fontId="1"/>
  </si>
  <si>
    <t>主幹教諭</t>
    <rPh sb="0" eb="2">
      <t>シュカン</t>
    </rPh>
    <rPh sb="2" eb="4">
      <t>キョウユ</t>
    </rPh>
    <phoneticPr fontId="1"/>
  </si>
  <si>
    <t>指導教諭</t>
    <rPh sb="0" eb="2">
      <t>シドウ</t>
    </rPh>
    <rPh sb="2" eb="4">
      <t>キョウユ</t>
    </rPh>
    <phoneticPr fontId="1"/>
  </si>
  <si>
    <t>教諭</t>
    <rPh sb="0" eb="2">
      <t>キョウユ</t>
    </rPh>
    <phoneticPr fontId="1"/>
  </si>
  <si>
    <t>助教諭</t>
    <rPh sb="0" eb="3">
      <t>ジョキョウユ</t>
    </rPh>
    <phoneticPr fontId="1"/>
  </si>
  <si>
    <t>講師</t>
    <rPh sb="0" eb="2">
      <t>コウシ</t>
    </rPh>
    <phoneticPr fontId="1"/>
  </si>
  <si>
    <t>養護教諭</t>
    <rPh sb="0" eb="2">
      <t>ヨウゴ</t>
    </rPh>
    <rPh sb="2" eb="4">
      <t>キョウユ</t>
    </rPh>
    <phoneticPr fontId="1"/>
  </si>
  <si>
    <t>養護助教諭</t>
    <rPh sb="0" eb="2">
      <t>ヨウゴ</t>
    </rPh>
    <rPh sb="2" eb="5">
      <t>ジョキョウユ</t>
    </rPh>
    <phoneticPr fontId="1"/>
  </si>
  <si>
    <t>栄養教諭</t>
    <rPh sb="0" eb="2">
      <t>エイヨウ</t>
    </rPh>
    <rPh sb="2" eb="4">
      <t>キョウユ</t>
    </rPh>
    <phoneticPr fontId="1"/>
  </si>
  <si>
    <t>学校歯科医</t>
    <rPh sb="0" eb="2">
      <t>ガッコウ</t>
    </rPh>
    <rPh sb="2" eb="4">
      <t>シカ</t>
    </rPh>
    <rPh sb="4" eb="5">
      <t>イ</t>
    </rPh>
    <phoneticPr fontId="1"/>
  </si>
  <si>
    <t>学校薬剤師</t>
    <rPh sb="0" eb="2">
      <t>ガッコウ</t>
    </rPh>
    <rPh sb="2" eb="5">
      <t>ヤクザイシ</t>
    </rPh>
    <phoneticPr fontId="1"/>
  </si>
  <si>
    <t>調理員</t>
    <rPh sb="0" eb="3">
      <t>チョウリイン</t>
    </rPh>
    <phoneticPr fontId="1"/>
  </si>
  <si>
    <t>事務職員</t>
    <rPh sb="0" eb="2">
      <t>ジム</t>
    </rPh>
    <rPh sb="2" eb="4">
      <t>ショクイン</t>
    </rPh>
    <phoneticPr fontId="1"/>
  </si>
  <si>
    <t>フリー</t>
    <phoneticPr fontId="1"/>
  </si>
  <si>
    <t>幼稚園型一時預かり</t>
    <rPh sb="0" eb="3">
      <t>ヨウチエン</t>
    </rPh>
    <rPh sb="3" eb="4">
      <t>ガタ</t>
    </rPh>
    <rPh sb="4" eb="6">
      <t>イチジ</t>
    </rPh>
    <rPh sb="6" eb="7">
      <t>アズ</t>
    </rPh>
    <phoneticPr fontId="1"/>
  </si>
  <si>
    <t>事務</t>
    <rPh sb="0" eb="2">
      <t>ジム</t>
    </rPh>
    <phoneticPr fontId="1"/>
  </si>
  <si>
    <t>幼稚園教諭</t>
    <rPh sb="0" eb="3">
      <t>ヨウチエン</t>
    </rPh>
    <rPh sb="3" eb="5">
      <t>キョウユ</t>
    </rPh>
    <phoneticPr fontId="1"/>
  </si>
  <si>
    <t>栄養士</t>
    <rPh sb="0" eb="2">
      <t>エイヨウ</t>
    </rPh>
    <rPh sb="2" eb="3">
      <t>シ</t>
    </rPh>
    <phoneticPr fontId="1"/>
  </si>
  <si>
    <t>調理師</t>
    <rPh sb="0" eb="3">
      <t>チョウリシ</t>
    </rPh>
    <phoneticPr fontId="1"/>
  </si>
  <si>
    <t>教諭数
算定</t>
    <rPh sb="0" eb="2">
      <t>キョウユ</t>
    </rPh>
    <rPh sb="2" eb="3">
      <t>スウ</t>
    </rPh>
    <rPh sb="4" eb="6">
      <t>サンテイ</t>
    </rPh>
    <phoneticPr fontId="2"/>
  </si>
  <si>
    <t>教諭数算定</t>
    <rPh sb="0" eb="2">
      <t>キョウユ</t>
    </rPh>
    <rPh sb="2" eb="3">
      <t>スウ</t>
    </rPh>
    <rPh sb="3" eb="5">
      <t>サンテイ</t>
    </rPh>
    <phoneticPr fontId="1"/>
  </si>
  <si>
    <t>④　教諭数算定・・・教諭数として算定する者に○を記入。一時預かり等の専任者は算定不可。</t>
    <rPh sb="2" eb="4">
      <t>キョウユ</t>
    </rPh>
    <rPh sb="4" eb="5">
      <t>スウ</t>
    </rPh>
    <rPh sb="5" eb="7">
      <t>サンテイ</t>
    </rPh>
    <rPh sb="10" eb="12">
      <t>キョウユ</t>
    </rPh>
    <rPh sb="12" eb="13">
      <t>スウ</t>
    </rPh>
    <rPh sb="16" eb="18">
      <t>サンテイ</t>
    </rPh>
    <rPh sb="20" eb="21">
      <t>モノ</t>
    </rPh>
    <rPh sb="24" eb="26">
      <t>キニュウ</t>
    </rPh>
    <rPh sb="27" eb="29">
      <t>イチジ</t>
    </rPh>
    <rPh sb="29" eb="30">
      <t>アズ</t>
    </rPh>
    <rPh sb="32" eb="33">
      <t>トウ</t>
    </rPh>
    <rPh sb="34" eb="37">
      <t>センニンシャ</t>
    </rPh>
    <rPh sb="38" eb="40">
      <t>サンテイ</t>
    </rPh>
    <rPh sb="40" eb="42">
      <t>フカ</t>
    </rPh>
    <phoneticPr fontId="1"/>
  </si>
  <si>
    <t>　　　　　　　　　　　６か月以上の端数は切り上げ。学校医等は記入不要。</t>
    <rPh sb="13" eb="14">
      <t>ゲツ</t>
    </rPh>
    <rPh sb="14" eb="16">
      <t>イジョウ</t>
    </rPh>
    <rPh sb="17" eb="19">
      <t>ハスウ</t>
    </rPh>
    <rPh sb="20" eb="21">
      <t>キ</t>
    </rPh>
    <rPh sb="22" eb="23">
      <t>ア</t>
    </rPh>
    <rPh sb="25" eb="27">
      <t>ガッコウ</t>
    </rPh>
    <rPh sb="27" eb="28">
      <t>イ</t>
    </rPh>
    <rPh sb="28" eb="29">
      <t>トウ</t>
    </rPh>
    <rPh sb="30" eb="32">
      <t>キニュウ</t>
    </rPh>
    <rPh sb="32" eb="34">
      <t>フヨウ</t>
    </rPh>
    <phoneticPr fontId="1"/>
  </si>
  <si>
    <t>計</t>
    <rPh sb="0" eb="1">
      <t>ケイ</t>
    </rPh>
    <phoneticPr fontId="1"/>
  </si>
  <si>
    <t>雇用形態
（教諭数算定者）</t>
    <rPh sb="0" eb="2">
      <t>コヨウ</t>
    </rPh>
    <rPh sb="2" eb="4">
      <t>ケイタイ</t>
    </rPh>
    <rPh sb="6" eb="8">
      <t>キョウユ</t>
    </rPh>
    <rPh sb="8" eb="9">
      <t>スウ</t>
    </rPh>
    <rPh sb="9" eb="11">
      <t>サンテイ</t>
    </rPh>
    <rPh sb="11" eb="12">
      <t>シャ</t>
    </rPh>
    <phoneticPr fontId="1"/>
  </si>
  <si>
    <t>雇用形態（教諭数算定者）</t>
    <rPh sb="0" eb="2">
      <t>コヨウ</t>
    </rPh>
    <rPh sb="2" eb="4">
      <t>ケイタイ</t>
    </rPh>
    <rPh sb="5" eb="7">
      <t>キョウユ</t>
    </rPh>
    <rPh sb="7" eb="8">
      <t>スウ</t>
    </rPh>
    <rPh sb="8" eb="10">
      <t>サンテイ</t>
    </rPh>
    <rPh sb="10" eb="11">
      <t>シャ</t>
    </rPh>
    <phoneticPr fontId="1"/>
  </si>
  <si>
    <t>非常勤（実人数）</t>
    <rPh sb="0" eb="3">
      <t>ヒジョウキン</t>
    </rPh>
    <rPh sb="4" eb="5">
      <t>ジツ</t>
    </rPh>
    <rPh sb="5" eb="7">
      <t>ニンズウ</t>
    </rPh>
    <phoneticPr fontId="1"/>
  </si>
  <si>
    <t>就業規則等で定めた常勤職員の勤務時間（月）</t>
    <rPh sb="0" eb="2">
      <t>シュウギョウ</t>
    </rPh>
    <rPh sb="2" eb="4">
      <t>キソク</t>
    </rPh>
    <rPh sb="4" eb="5">
      <t>トウ</t>
    </rPh>
    <rPh sb="6" eb="7">
      <t>サダ</t>
    </rPh>
    <rPh sb="9" eb="11">
      <t>ジョウキン</t>
    </rPh>
    <rPh sb="11" eb="13">
      <t>ショクイン</t>
    </rPh>
    <rPh sb="14" eb="16">
      <t>キンム</t>
    </rPh>
    <rPh sb="16" eb="18">
      <t>ジカン</t>
    </rPh>
    <rPh sb="19" eb="20">
      <t>ツキ</t>
    </rPh>
    <phoneticPr fontId="1"/>
  </si>
  <si>
    <t>教諭数（常勤換算）</t>
    <rPh sb="0" eb="2">
      <t>キョウユ</t>
    </rPh>
    <rPh sb="2" eb="3">
      <t>スウ</t>
    </rPh>
    <rPh sb="4" eb="6">
      <t>ジョウキン</t>
    </rPh>
    <rPh sb="6" eb="8">
      <t>カンザン</t>
    </rPh>
    <phoneticPr fontId="1"/>
  </si>
  <si>
    <t>勤務時間
（月）</t>
    <rPh sb="0" eb="2">
      <t>キンム</t>
    </rPh>
    <rPh sb="2" eb="4">
      <t>ジカン</t>
    </rPh>
    <rPh sb="6" eb="7">
      <t>ツキ</t>
    </rPh>
    <phoneticPr fontId="2"/>
  </si>
  <si>
    <t>○○幼稚園</t>
    <rPh sb="2" eb="5">
      <t>ヨウチエン</t>
    </rPh>
    <phoneticPr fontId="1"/>
  </si>
  <si>
    <t>水色セルに入力</t>
    <rPh sb="0" eb="2">
      <t>ミズイロ</t>
    </rPh>
    <rPh sb="5" eb="7">
      <t>ニュウリョク</t>
    </rPh>
    <phoneticPr fontId="5"/>
  </si>
  <si>
    <t>（幼稚園）</t>
    <rPh sb="1" eb="4">
      <t>ヨウチエン</t>
    </rPh>
    <phoneticPr fontId="1"/>
  </si>
  <si>
    <t>担当業務・クラス等</t>
    <rPh sb="0" eb="2">
      <t>タントウ</t>
    </rPh>
    <rPh sb="2" eb="4">
      <t>ギョウム</t>
    </rPh>
    <rPh sb="8" eb="9">
      <t>トウ</t>
    </rPh>
    <phoneticPr fontId="2"/>
  </si>
  <si>
    <t>③　学級担任・・・学級担任に○を記入。</t>
    <rPh sb="2" eb="4">
      <t>ガッキュウ</t>
    </rPh>
    <rPh sb="4" eb="6">
      <t>タンニン</t>
    </rPh>
    <rPh sb="9" eb="11">
      <t>ガッキュウ</t>
    </rPh>
    <rPh sb="11" eb="13">
      <t>タンニン</t>
    </rPh>
    <rPh sb="16" eb="18">
      <t>キニュウ</t>
    </rPh>
    <phoneticPr fontId="1"/>
  </si>
  <si>
    <t>⑤　経験年数・・・事業開始時点の当該業務の経験年数を記入。園長、主幹教諭等は幼稚園教諭の経験年数を含める。</t>
    <rPh sb="2" eb="4">
      <t>ケイケン</t>
    </rPh>
    <rPh sb="4" eb="6">
      <t>ネンスウ</t>
    </rPh>
    <rPh sb="9" eb="11">
      <t>ジギョウ</t>
    </rPh>
    <rPh sb="11" eb="13">
      <t>カイシ</t>
    </rPh>
    <rPh sb="13" eb="15">
      <t>ジテン</t>
    </rPh>
    <rPh sb="16" eb="18">
      <t>トウガイ</t>
    </rPh>
    <rPh sb="18" eb="20">
      <t>ギョウム</t>
    </rPh>
    <rPh sb="21" eb="23">
      <t>ケイケン</t>
    </rPh>
    <rPh sb="23" eb="25">
      <t>ネンスウ</t>
    </rPh>
    <rPh sb="26" eb="28">
      <t>キニュウ</t>
    </rPh>
    <rPh sb="29" eb="31">
      <t>エンチョウ</t>
    </rPh>
    <rPh sb="32" eb="34">
      <t>シュカン</t>
    </rPh>
    <rPh sb="34" eb="36">
      <t>キョウユ</t>
    </rPh>
    <rPh sb="36" eb="37">
      <t>トウ</t>
    </rPh>
    <rPh sb="38" eb="41">
      <t>ヨウチエン</t>
    </rPh>
    <rPh sb="41" eb="43">
      <t>キョウユ</t>
    </rPh>
    <rPh sb="44" eb="46">
      <t>ケイケン</t>
    </rPh>
    <rPh sb="46" eb="48">
      <t>ネンスウ</t>
    </rPh>
    <rPh sb="49" eb="50">
      <t>フク</t>
    </rPh>
    <phoneticPr fontId="1"/>
  </si>
  <si>
    <t>⑥　勤続年数・・・現施設での勤続年数を記入。６か月以上の端数は切り上げ。学校医等は記入不要。</t>
    <rPh sb="2" eb="4">
      <t>キンゾク</t>
    </rPh>
    <rPh sb="4" eb="6">
      <t>ネンスウ</t>
    </rPh>
    <rPh sb="9" eb="10">
      <t>ウツツ</t>
    </rPh>
    <rPh sb="10" eb="12">
      <t>シセツ</t>
    </rPh>
    <rPh sb="14" eb="16">
      <t>キンゾク</t>
    </rPh>
    <rPh sb="16" eb="18">
      <t>ネンスウ</t>
    </rPh>
    <rPh sb="19" eb="21">
      <t>キニュウ</t>
    </rPh>
    <rPh sb="36" eb="38">
      <t>ガッコウ</t>
    </rPh>
    <rPh sb="38" eb="39">
      <t>イ</t>
    </rPh>
    <phoneticPr fontId="1"/>
  </si>
  <si>
    <t>施設名称入力</t>
    <rPh sb="0" eb="2">
      <t>シセツ</t>
    </rPh>
    <rPh sb="2" eb="4">
      <t>メイショウ</t>
    </rPh>
    <rPh sb="4" eb="6">
      <t>ニュウリョク</t>
    </rPh>
    <phoneticPr fontId="5"/>
  </si>
  <si>
    <t>※ 小数点第１位四捨五入</t>
    <phoneticPr fontId="3"/>
  </si>
  <si>
    <t>※ 園長等が兼務する場合は配置不要</t>
    <phoneticPr fontId="5"/>
  </si>
  <si>
    <t>※ 常勤換算 ＝ 短時間勤務者の１か月の勤務時間数の合計／各施設の就業規則等で定めた常勤職員の１か月の勤務時間数</t>
    <rPh sb="37" eb="38">
      <t>トウ</t>
    </rPh>
    <phoneticPr fontId="5"/>
  </si>
  <si>
    <t>（表は自動計算）</t>
    <rPh sb="1" eb="2">
      <t>ヒョウ</t>
    </rPh>
    <rPh sb="3" eb="5">
      <t>ジドウ</t>
    </rPh>
    <rPh sb="5" eb="7">
      <t>ケイサン</t>
    </rPh>
    <phoneticPr fontId="1"/>
  </si>
  <si>
    <t>「２　職員一覧」の教諭数を転記</t>
    <rPh sb="3" eb="5">
      <t>ショクイン</t>
    </rPh>
    <rPh sb="5" eb="7">
      <t>イチラン</t>
    </rPh>
    <rPh sb="9" eb="11">
      <t>キョウユ</t>
    </rPh>
    <rPh sb="11" eb="12">
      <t>スウ</t>
    </rPh>
    <rPh sb="13" eb="15">
      <t>テンキ</t>
    </rPh>
    <phoneticPr fontId="5"/>
  </si>
  <si>
    <t>勤務時間入力</t>
    <rPh sb="0" eb="2">
      <t>キンム</t>
    </rPh>
    <rPh sb="2" eb="4">
      <t>ジカン</t>
    </rPh>
    <rPh sb="4" eb="6">
      <t>ニュウリョク</t>
    </rPh>
    <phoneticPr fontId="5"/>
  </si>
  <si>
    <t>園長等の兼務</t>
    <rPh sb="0" eb="2">
      <t>エンチョウ</t>
    </rPh>
    <rPh sb="2" eb="3">
      <t>トウ</t>
    </rPh>
    <rPh sb="4" eb="6">
      <t>ケンム</t>
    </rPh>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</si>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</sst>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人&quot;"/>
    <numFmt numFmtId="177" formatCode="##0.0##&quot;人&quot;"/>
    <numFmt numFmtId="178" formatCode="##.0&quot;人&quot;"/>
    <numFmt numFmtId="179" formatCode="#,##0.0;&quot;▲ &quot;#,##0.0"/>
  </numFmts>
  <fonts count="2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color theme="1"/>
      <name val="ＭＳ Ｐゴシック"/>
      <family val="3"/>
      <charset val="128"/>
      <scheme val="minor"/>
    </font>
    <font>
      <b/>
      <sz val="20"/>
      <color indexed="8"/>
      <name val="ＭＳ Ｐゴシック"/>
      <family val="3"/>
      <charset val="128"/>
      <scheme val="minor"/>
    </font>
    <font>
      <b/>
      <u/>
      <sz val="11"/>
      <color indexed="8"/>
      <name val="ＭＳ Ｐゴシック"/>
      <family val="3"/>
      <charset val="128"/>
      <scheme val="minor"/>
    </font>
    <font>
      <b/>
      <u/>
      <sz val="12"/>
      <color indexed="8"/>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24"/>
      <color rgb="FF0070C0"/>
      <name val="ＭＳ Ｐゴシック"/>
      <family val="3"/>
      <charset val="128"/>
      <scheme val="minor"/>
    </font>
    <font>
      <sz val="11"/>
      <color indexed="8"/>
      <name val="ＭＳ Ｐゴシック"/>
      <family val="3"/>
      <charset val="128"/>
      <scheme val="minor"/>
    </font>
    <font>
      <sz val="11"/>
      <color theme="4" tint="-0.499984740745262"/>
      <name val="ＭＳ Ｐゴシック"/>
      <family val="3"/>
      <charset val="128"/>
      <scheme val="minor"/>
    </font>
    <font>
      <sz val="11"/>
      <name val="ＭＳ ゴシック"/>
      <family val="3"/>
      <charset val="128"/>
    </font>
    <font>
      <sz val="11"/>
      <color theme="1"/>
      <name val="ＭＳ Ｐゴシック"/>
      <family val="2"/>
      <scheme val="minor"/>
    </font>
    <font>
      <sz val="12"/>
      <name val="ＭＳ Ｐゴシック"/>
      <family val="3"/>
      <charset val="128"/>
      <scheme val="minor"/>
    </font>
    <font>
      <sz val="10"/>
      <name val="ＭＳ Ｐゴシック"/>
      <family val="3"/>
      <charset val="128"/>
      <scheme val="minor"/>
    </font>
    <font>
      <b/>
      <sz val="18"/>
      <color rgb="FF0070C0"/>
      <name val="ＭＳ Ｐゴシック"/>
      <family val="3"/>
      <charset val="128"/>
      <scheme val="minor"/>
    </font>
    <font>
      <b/>
      <sz val="12"/>
      <color theme="1"/>
      <name val="ＭＳ Ｐゴシック"/>
      <family val="3"/>
      <charset val="128"/>
      <scheme val="minor"/>
    </font>
    <font>
      <b/>
      <sz val="2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D0FEF5"/>
        <bgColor indexed="64"/>
      </patternFill>
    </fill>
  </fills>
  <borders count="1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3">
    <xf numFmtId="0" fontId="0" fillId="0" borderId="0">
      <alignment vertical="center"/>
    </xf>
    <xf numFmtId="0" fontId="2" fillId="0" borderId="0">
      <alignment vertical="center"/>
    </xf>
    <xf numFmtId="0" fontId="4" fillId="0" borderId="0">
      <alignment vertical="center"/>
    </xf>
    <xf numFmtId="0" fontId="4" fillId="0" borderId="0"/>
    <xf numFmtId="0" fontId="17" fillId="0" borderId="0"/>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44">
    <xf numFmtId="0" fontId="0" fillId="0" borderId="0" xfId="0">
      <alignment vertical="center"/>
    </xf>
    <xf numFmtId="0" fontId="6" fillId="3" borderId="6" xfId="0" applyFont="1" applyFill="1" applyBorder="1" applyAlignment="1">
      <alignment horizontal="center" vertical="center" wrapText="1"/>
    </xf>
    <xf numFmtId="0" fontId="2" fillId="0" borderId="0" xfId="0" applyFont="1">
      <alignment vertical="center"/>
    </xf>
    <xf numFmtId="0" fontId="7" fillId="0" borderId="0" xfId="1" applyFont="1" applyAlignment="1" applyProtection="1">
      <alignment vertical="center"/>
      <protection locked="0"/>
    </xf>
    <xf numFmtId="0" fontId="8" fillId="0" borderId="0" xfId="1" applyFont="1" applyAlignment="1" applyProtection="1">
      <alignment vertical="center"/>
      <protection locked="0"/>
    </xf>
    <xf numFmtId="0" fontId="9" fillId="0" borderId="0" xfId="1" applyFont="1" applyAlignment="1" applyProtection="1">
      <alignment vertical="center"/>
      <protection locked="0"/>
    </xf>
    <xf numFmtId="0" fontId="10" fillId="0" borderId="0" xfId="2" applyFont="1">
      <alignment vertical="center"/>
    </xf>
    <xf numFmtId="0" fontId="11" fillId="0" borderId="0" xfId="2" applyFont="1">
      <alignment vertical="center"/>
    </xf>
    <xf numFmtId="0" fontId="13" fillId="0" borderId="0" xfId="0" applyFont="1" applyAlignment="1">
      <alignment vertical="center"/>
    </xf>
    <xf numFmtId="0" fontId="11" fillId="0" borderId="0" xfId="2" applyFont="1" applyBorder="1" applyAlignment="1">
      <alignment horizontal="center" vertical="center"/>
    </xf>
    <xf numFmtId="0" fontId="2" fillId="0" borderId="6" xfId="0" applyFont="1" applyBorder="1">
      <alignment vertical="center"/>
    </xf>
    <xf numFmtId="0" fontId="2" fillId="0" borderId="6" xfId="0" applyFont="1" applyBorder="1" applyAlignment="1">
      <alignment horizontal="center" vertical="center" shrinkToFit="1"/>
    </xf>
    <xf numFmtId="0" fontId="10" fillId="0" borderId="6" xfId="0" applyFont="1" applyBorder="1" applyAlignment="1" applyProtection="1">
      <alignment horizontal="center" vertical="center" shrinkToFit="1"/>
      <protection locked="0"/>
    </xf>
    <xf numFmtId="0" fontId="2" fillId="0" borderId="6" xfId="0" applyFont="1" applyBorder="1" applyAlignment="1">
      <alignment vertical="center" shrinkToFit="1"/>
    </xf>
    <xf numFmtId="0" fontId="2" fillId="0" borderId="6" xfId="0" applyFont="1" applyBorder="1" applyAlignment="1">
      <alignment horizontal="center" vertical="center"/>
    </xf>
    <xf numFmtId="0" fontId="2" fillId="0" borderId="6" xfId="0" applyFont="1" applyFill="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2" fillId="3" borderId="6" xfId="0" applyFont="1" applyFill="1" applyBorder="1" applyAlignment="1">
      <alignment horizontal="center" vertical="center" shrinkToFit="1"/>
    </xf>
    <xf numFmtId="0" fontId="14" fillId="0" borderId="0" xfId="1" applyFont="1" applyAlignment="1" applyProtection="1">
      <alignment vertical="center"/>
      <protection locked="0"/>
    </xf>
    <xf numFmtId="0" fontId="10" fillId="0" borderId="0" xfId="2" applyNumberFormat="1" applyFont="1" applyFill="1" applyAlignment="1">
      <alignment vertical="center" shrinkToFit="1"/>
    </xf>
    <xf numFmtId="0" fontId="2" fillId="0" borderId="0" xfId="0" applyFont="1" applyFill="1">
      <alignment vertical="center"/>
    </xf>
    <xf numFmtId="49" fontId="12" fillId="0" borderId="0" xfId="2" applyNumberFormat="1" applyFont="1" applyFill="1" applyAlignment="1">
      <alignment horizontal="right" vertical="center"/>
    </xf>
    <xf numFmtId="0" fontId="11" fillId="0" borderId="0" xfId="2" applyFont="1" applyFill="1" applyAlignment="1">
      <alignment vertical="center" shrinkToFit="1"/>
    </xf>
    <xf numFmtId="0" fontId="12" fillId="0" borderId="0" xfId="2" applyFont="1" applyFill="1" applyAlignment="1">
      <alignment horizontal="right" vertical="center" shrinkToFit="1"/>
    </xf>
    <xf numFmtId="0" fontId="12" fillId="0" borderId="0" xfId="2" applyFont="1" applyFill="1" applyAlignment="1">
      <alignment horizontal="right"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2" applyFont="1">
      <alignment vertical="center"/>
    </xf>
    <xf numFmtId="0" fontId="15" fillId="0" borderId="0" xfId="0" applyFont="1" applyAlignment="1">
      <alignment vertical="center"/>
    </xf>
    <xf numFmtId="0" fontId="2" fillId="0" borderId="0" xfId="0" applyFont="1" applyFill="1" applyBorder="1">
      <alignment vertical="center"/>
    </xf>
    <xf numFmtId="49" fontId="12" fillId="2" borderId="0" xfId="2" applyNumberFormat="1" applyFont="1" applyFill="1" applyAlignment="1">
      <alignment vertical="center"/>
    </xf>
    <xf numFmtId="0" fontId="2" fillId="0" borderId="6" xfId="0" applyFont="1" applyBorder="1" applyAlignment="1">
      <alignment horizontal="center" vertical="center" shrinkToFit="1"/>
    </xf>
    <xf numFmtId="176" fontId="18" fillId="0" borderId="6" xfId="3" applyNumberFormat="1" applyFont="1" applyBorder="1" applyAlignment="1">
      <alignment horizontal="center" vertical="center"/>
    </xf>
    <xf numFmtId="0" fontId="10" fillId="0" borderId="0" xfId="3" applyFont="1"/>
    <xf numFmtId="0" fontId="10" fillId="0" borderId="0" xfId="3" applyFont="1" applyBorder="1"/>
    <xf numFmtId="0" fontId="18" fillId="0" borderId="8" xfId="2" applyFont="1" applyBorder="1" applyAlignment="1">
      <alignment horizontal="left" vertical="center"/>
    </xf>
    <xf numFmtId="0" fontId="18" fillId="0" borderId="8" xfId="2" applyFont="1" applyFill="1" applyBorder="1" applyAlignment="1">
      <alignment horizontal="center" vertical="center"/>
    </xf>
    <xf numFmtId="0" fontId="18" fillId="0" borderId="8" xfId="2" applyFont="1" applyBorder="1" applyAlignment="1">
      <alignment horizontal="center" vertical="center"/>
    </xf>
    <xf numFmtId="0" fontId="10" fillId="0" borderId="8" xfId="3" applyFont="1" applyBorder="1"/>
    <xf numFmtId="0" fontId="10" fillId="0" borderId="8" xfId="3" applyFont="1" applyBorder="1" applyAlignment="1">
      <alignment horizontal="center" vertical="center"/>
    </xf>
    <xf numFmtId="0" fontId="18" fillId="0" borderId="2" xfId="2" applyFont="1" applyBorder="1" applyAlignment="1">
      <alignment horizontal="center" vertical="center"/>
    </xf>
    <xf numFmtId="0" fontId="18" fillId="0" borderId="6" xfId="2" applyFont="1" applyBorder="1" applyAlignment="1">
      <alignment horizontal="center" vertical="center" shrinkToFit="1"/>
    </xf>
    <xf numFmtId="0" fontId="18" fillId="0" borderId="6" xfId="2" applyFont="1" applyBorder="1" applyAlignment="1">
      <alignment horizontal="center" vertical="center"/>
    </xf>
    <xf numFmtId="0" fontId="18" fillId="0" borderId="6" xfId="2" applyFont="1" applyBorder="1" applyAlignment="1">
      <alignment horizontal="center" vertical="center" wrapText="1"/>
    </xf>
    <xf numFmtId="0" fontId="18" fillId="0" borderId="9" xfId="2" applyFont="1" applyBorder="1" applyAlignment="1">
      <alignment horizontal="center" vertical="center"/>
    </xf>
    <xf numFmtId="0" fontId="19" fillId="0" borderId="7" xfId="2" applyFont="1" applyBorder="1" applyAlignment="1">
      <alignment vertical="top" wrapText="1"/>
    </xf>
    <xf numFmtId="0" fontId="19" fillId="0" borderId="0" xfId="2" applyFont="1" applyBorder="1" applyAlignment="1">
      <alignment vertical="top" wrapText="1"/>
    </xf>
    <xf numFmtId="0" fontId="19" fillId="0" borderId="1" xfId="2" applyFont="1" applyBorder="1" applyAlignment="1">
      <alignment vertical="top" wrapText="1"/>
    </xf>
    <xf numFmtId="0" fontId="19" fillId="0" borderId="7" xfId="2" applyFont="1" applyBorder="1" applyAlignment="1">
      <alignment vertical="top" wrapText="1" shrinkToFit="1"/>
    </xf>
    <xf numFmtId="0" fontId="19" fillId="0" borderId="0" xfId="2" applyFont="1" applyBorder="1" applyAlignment="1">
      <alignment vertical="top" wrapText="1" shrinkToFit="1"/>
    </xf>
    <xf numFmtId="0" fontId="19" fillId="0" borderId="1" xfId="2" applyFont="1" applyBorder="1" applyAlignment="1">
      <alignment vertical="top" wrapText="1" shrinkToFit="1"/>
    </xf>
    <xf numFmtId="176" fontId="18" fillId="0" borderId="6" xfId="2" applyNumberFormat="1" applyFont="1" applyBorder="1" applyAlignment="1">
      <alignment vertical="center"/>
    </xf>
    <xf numFmtId="177" fontId="18" fillId="0" borderId="6" xfId="2" applyNumberFormat="1" applyFont="1" applyBorder="1">
      <alignment vertical="center"/>
    </xf>
    <xf numFmtId="0" fontId="10" fillId="0" borderId="1" xfId="3" applyFont="1" applyBorder="1"/>
    <xf numFmtId="178" fontId="18" fillId="2" borderId="6" xfId="2" applyNumberFormat="1" applyFont="1" applyFill="1" applyBorder="1">
      <alignment vertical="center"/>
    </xf>
    <xf numFmtId="0" fontId="18" fillId="0" borderId="0" xfId="2" applyFont="1" applyBorder="1" applyAlignment="1">
      <alignment horizontal="left" vertical="center"/>
    </xf>
    <xf numFmtId="0" fontId="18" fillId="0" borderId="6" xfId="2" applyFont="1" applyBorder="1" applyAlignment="1">
      <alignment vertical="center" shrinkToFit="1"/>
    </xf>
    <xf numFmtId="0" fontId="18" fillId="0" borderId="2" xfId="3" applyFont="1" applyFill="1" applyBorder="1" applyAlignment="1">
      <alignment vertical="center"/>
    </xf>
    <xf numFmtId="0" fontId="18" fillId="0" borderId="10" xfId="3" applyFont="1" applyFill="1" applyBorder="1" applyAlignment="1">
      <alignment horizontal="center" vertical="center"/>
    </xf>
    <xf numFmtId="0" fontId="18" fillId="0" borderId="3" xfId="3" applyFont="1" applyFill="1" applyBorder="1" applyAlignment="1">
      <alignment horizontal="center" vertical="center"/>
    </xf>
    <xf numFmtId="176" fontId="18" fillId="0" borderId="6" xfId="2" applyNumberFormat="1" applyFont="1" applyFill="1" applyBorder="1" applyAlignment="1">
      <alignment vertical="center"/>
    </xf>
    <xf numFmtId="176" fontId="18" fillId="2" borderId="6" xfId="2" applyNumberFormat="1" applyFont="1" applyFill="1" applyBorder="1" applyProtection="1">
      <alignment vertical="center"/>
      <protection locked="0"/>
    </xf>
    <xf numFmtId="0" fontId="10" fillId="0" borderId="0" xfId="3" applyFont="1" applyAlignment="1">
      <alignment horizontal="center" vertical="center"/>
    </xf>
    <xf numFmtId="0" fontId="18" fillId="0" borderId="0" xfId="2" applyFont="1" applyFill="1" applyBorder="1" applyAlignment="1">
      <alignment vertical="center"/>
    </xf>
    <xf numFmtId="0" fontId="10" fillId="0" borderId="10" xfId="3" applyFont="1" applyBorder="1"/>
    <xf numFmtId="0" fontId="18" fillId="0" borderId="6" xfId="3" applyFont="1" applyBorder="1" applyAlignment="1">
      <alignment horizontal="left" vertical="center"/>
    </xf>
    <xf numFmtId="0" fontId="18" fillId="0" borderId="7" xfId="2" applyFont="1" applyFill="1" applyBorder="1" applyAlignment="1">
      <alignment vertical="center"/>
    </xf>
    <xf numFmtId="0" fontId="10" fillId="0" borderId="0" xfId="2" applyFont="1" applyAlignment="1">
      <alignment horizontal="center" vertical="center"/>
    </xf>
    <xf numFmtId="0" fontId="19" fillId="0" borderId="0" xfId="2" applyFont="1" applyFill="1" applyBorder="1" applyAlignment="1">
      <alignment vertical="center"/>
    </xf>
    <xf numFmtId="0" fontId="10" fillId="0" borderId="0" xfId="3" applyFont="1" applyBorder="1" applyAlignment="1">
      <alignment vertical="center"/>
    </xf>
    <xf numFmtId="0" fontId="19" fillId="0" borderId="7" xfId="2" applyFont="1" applyFill="1" applyBorder="1" applyAlignment="1">
      <alignment vertical="top" wrapText="1"/>
    </xf>
    <xf numFmtId="0" fontId="19" fillId="0" borderId="1" xfId="2" applyFont="1" applyFill="1" applyBorder="1" applyAlignment="1">
      <alignment vertical="top" wrapText="1"/>
    </xf>
    <xf numFmtId="0" fontId="10" fillId="0" borderId="1" xfId="3" applyFont="1" applyBorder="1" applyAlignment="1">
      <alignment vertical="center"/>
    </xf>
    <xf numFmtId="0" fontId="19" fillId="0" borderId="13" xfId="2" applyFont="1" applyFill="1" applyBorder="1" applyAlignment="1">
      <alignment vertical="top" wrapText="1"/>
    </xf>
    <xf numFmtId="0" fontId="19" fillId="0" borderId="14" xfId="2" applyFont="1" applyFill="1" applyBorder="1" applyAlignment="1">
      <alignment vertical="top" wrapText="1"/>
    </xf>
    <xf numFmtId="176" fontId="18" fillId="2" borderId="6" xfId="2" applyNumberFormat="1" applyFont="1" applyFill="1" applyBorder="1" applyAlignment="1" applyProtection="1">
      <alignment horizontal="center" vertical="center"/>
      <protection locked="0"/>
    </xf>
    <xf numFmtId="176" fontId="18" fillId="0" borderId="11" xfId="2" applyNumberFormat="1" applyFont="1" applyFill="1" applyBorder="1">
      <alignment vertical="center"/>
    </xf>
    <xf numFmtId="0" fontId="18" fillId="0" borderId="8" xfId="2" applyFont="1" applyFill="1" applyBorder="1" applyAlignment="1">
      <alignment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177" fontId="18" fillId="0" borderId="8" xfId="2" applyNumberFormat="1" applyFont="1" applyFill="1" applyBorder="1" applyAlignment="1">
      <alignment horizontal="left" vertical="center"/>
    </xf>
    <xf numFmtId="0" fontId="18" fillId="0" borderId="9" xfId="2" applyFont="1" applyBorder="1" applyAlignment="1">
      <alignment vertical="center"/>
    </xf>
    <xf numFmtId="0" fontId="18" fillId="0" borderId="2" xfId="2" applyFont="1" applyFill="1" applyBorder="1" applyAlignment="1">
      <alignment vertical="center"/>
    </xf>
    <xf numFmtId="0" fontId="2" fillId="0" borderId="6" xfId="0" applyFont="1" applyBorder="1" applyAlignment="1">
      <alignment horizontal="center" vertical="center" shrinkToFit="1"/>
    </xf>
    <xf numFmtId="179" fontId="2" fillId="0" borderId="6" xfId="0" applyNumberFormat="1" applyFont="1" applyBorder="1" applyAlignment="1">
      <alignment vertical="center" shrinkToFit="1"/>
    </xf>
    <xf numFmtId="0" fontId="20" fillId="0" borderId="0" xfId="0" applyFont="1" applyAlignment="1">
      <alignment vertical="center"/>
    </xf>
    <xf numFmtId="0" fontId="21" fillId="2" borderId="8" xfId="0" applyFont="1" applyFill="1" applyBorder="1" applyAlignment="1">
      <alignment horizontal="right" vertical="center"/>
    </xf>
    <xf numFmtId="0" fontId="21" fillId="0" borderId="2" xfId="0" applyFont="1" applyBorder="1">
      <alignment vertical="center"/>
    </xf>
    <xf numFmtId="0" fontId="2" fillId="0" borderId="6" xfId="0" applyFont="1" applyBorder="1" applyAlignment="1">
      <alignment horizontal="center" vertical="center" shrinkToFit="1"/>
    </xf>
    <xf numFmtId="0" fontId="6" fillId="3" borderId="6" xfId="0" applyFont="1" applyFill="1" applyBorder="1" applyAlignment="1">
      <alignment horizontal="center" vertical="center" shrinkToFit="1"/>
    </xf>
    <xf numFmtId="0" fontId="22" fillId="0" borderId="0" xfId="0" applyFont="1" applyAlignment="1">
      <alignment vertical="center"/>
    </xf>
    <xf numFmtId="0" fontId="23" fillId="0" borderId="0" xfId="0" applyFont="1" applyAlignment="1">
      <alignment vertical="center"/>
    </xf>
    <xf numFmtId="0" fontId="10" fillId="0" borderId="0" xfId="2" applyFont="1" applyFill="1" applyBorder="1" applyAlignment="1">
      <alignment vertical="center"/>
    </xf>
    <xf numFmtId="0" fontId="24" fillId="0" borderId="0" xfId="0" applyFont="1" applyFill="1">
      <alignment vertical="center"/>
    </xf>
    <xf numFmtId="0" fontId="24" fillId="0" borderId="0" xfId="0" applyFont="1">
      <alignment vertical="center"/>
    </xf>
    <xf numFmtId="0" fontId="18" fillId="2" borderId="6" xfId="2" applyNumberFormat="1" applyFont="1" applyFill="1" applyBorder="1" applyAlignment="1">
      <alignment vertical="center"/>
    </xf>
    <xf numFmtId="176" fontId="18" fillId="0" borderId="6" xfId="2" applyNumberFormat="1" applyFont="1" applyFill="1" applyBorder="1">
      <alignment vertical="center"/>
    </xf>
    <xf numFmtId="0" fontId="18" fillId="0" borderId="2" xfId="2" applyFont="1" applyBorder="1" applyAlignment="1">
      <alignment horizontal="center" vertical="center"/>
    </xf>
    <xf numFmtId="0" fontId="18" fillId="0" borderId="4" xfId="2" applyFont="1" applyBorder="1" applyAlignment="1">
      <alignment horizontal="center" vertical="center"/>
    </xf>
    <xf numFmtId="177" fontId="18" fillId="0" borderId="6" xfId="2" applyNumberFormat="1" applyFont="1" applyBorder="1" applyAlignment="1">
      <alignment horizontal="right" vertical="center"/>
    </xf>
    <xf numFmtId="56" fontId="18" fillId="0" borderId="6" xfId="2" applyNumberFormat="1" applyFont="1" applyBorder="1" applyAlignment="1">
      <alignment horizontal="center" vertical="center"/>
    </xf>
    <xf numFmtId="0" fontId="18" fillId="0" borderId="2" xfId="2" applyFont="1" applyFill="1" applyBorder="1" applyAlignment="1">
      <alignment horizontal="center" vertical="center"/>
    </xf>
    <xf numFmtId="0" fontId="18" fillId="0" borderId="4" xfId="2" applyFont="1" applyFill="1" applyBorder="1" applyAlignment="1">
      <alignment horizontal="center" vertical="center"/>
    </xf>
    <xf numFmtId="0" fontId="18" fillId="0" borderId="3" xfId="2" applyFont="1" applyFill="1" applyBorder="1" applyAlignment="1">
      <alignment horizontal="center" vertical="center"/>
    </xf>
    <xf numFmtId="0" fontId="18" fillId="0" borderId="5" xfId="2" applyFont="1" applyBorder="1" applyAlignment="1">
      <alignment horizontal="center" vertical="center"/>
    </xf>
    <xf numFmtId="0" fontId="18" fillId="0" borderId="12" xfId="2" applyFont="1" applyBorder="1" applyAlignment="1">
      <alignment horizontal="center" vertical="center"/>
    </xf>
    <xf numFmtId="0" fontId="18" fillId="0" borderId="3"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11" xfId="2" applyFont="1" applyBorder="1" applyAlignment="1">
      <alignment horizontal="center" vertical="center"/>
    </xf>
    <xf numFmtId="0" fontId="18" fillId="0" borderId="13" xfId="2" applyFont="1" applyBorder="1" applyAlignment="1">
      <alignment horizontal="center" vertical="center"/>
    </xf>
    <xf numFmtId="0" fontId="18" fillId="0" borderId="8" xfId="2" applyFont="1" applyBorder="1" applyAlignment="1">
      <alignment horizontal="center" vertical="center"/>
    </xf>
    <xf numFmtId="0" fontId="18" fillId="0" borderId="14" xfId="2" applyFont="1" applyBorder="1" applyAlignment="1">
      <alignment horizontal="center" vertical="center"/>
    </xf>
    <xf numFmtId="49" fontId="12" fillId="2" borderId="0" xfId="2" applyNumberFormat="1" applyFont="1" applyFill="1" applyAlignment="1">
      <alignment horizontal="left" vertical="center" shrinkToFit="1"/>
    </xf>
    <xf numFmtId="0" fontId="18" fillId="0" borderId="5" xfId="2" applyFont="1" applyBorder="1" applyAlignment="1">
      <alignment horizontal="center" vertical="center" textRotation="255" wrapText="1"/>
    </xf>
    <xf numFmtId="0" fontId="18" fillId="0" borderId="15" xfId="2" applyFont="1" applyBorder="1" applyAlignment="1">
      <alignment horizontal="center" vertical="center" textRotation="255" wrapText="1"/>
    </xf>
    <xf numFmtId="0" fontId="18" fillId="0" borderId="12" xfId="2" applyFont="1" applyBorder="1" applyAlignment="1">
      <alignment horizontal="center" vertical="center" textRotation="255" wrapText="1"/>
    </xf>
    <xf numFmtId="177" fontId="18" fillId="0" borderId="2" xfId="2" applyNumberFormat="1" applyFont="1" applyFill="1" applyBorder="1" applyAlignment="1">
      <alignment horizontal="left" vertical="center"/>
    </xf>
    <xf numFmtId="177" fontId="18" fillId="0" borderId="3" xfId="2" applyNumberFormat="1" applyFont="1" applyFill="1" applyBorder="1" applyAlignment="1">
      <alignment horizontal="left" vertical="center"/>
    </xf>
    <xf numFmtId="177" fontId="18" fillId="0" borderId="2" xfId="2" applyNumberFormat="1" applyFont="1" applyFill="1" applyBorder="1" applyAlignment="1">
      <alignment horizontal="left" vertical="center" shrinkToFit="1"/>
    </xf>
    <xf numFmtId="177" fontId="18" fillId="0" borderId="3" xfId="2" applyNumberFormat="1" applyFont="1" applyFill="1" applyBorder="1" applyAlignment="1">
      <alignment horizontal="left" vertical="center" shrinkToFit="1"/>
    </xf>
    <xf numFmtId="0" fontId="18" fillId="0" borderId="2" xfId="3" applyFont="1" applyBorder="1" applyAlignment="1">
      <alignment horizontal="center" vertical="center" shrinkToFit="1"/>
    </xf>
    <xf numFmtId="0" fontId="18" fillId="0" borderId="4" xfId="3" applyFont="1" applyBorder="1" applyAlignment="1">
      <alignment horizontal="center" vertical="center" shrinkToFit="1"/>
    </xf>
    <xf numFmtId="0" fontId="10" fillId="0" borderId="2" xfId="2" applyFont="1" applyFill="1" applyBorder="1" applyAlignment="1">
      <alignment horizontal="center" vertical="center" shrinkToFit="1"/>
    </xf>
    <xf numFmtId="0" fontId="10" fillId="0" borderId="4" xfId="2" applyFont="1" applyFill="1" applyBorder="1" applyAlignment="1">
      <alignment horizontal="center" vertical="center" shrinkToFit="1"/>
    </xf>
    <xf numFmtId="0" fontId="18" fillId="0" borderId="2" xfId="3" applyFont="1" applyFill="1" applyBorder="1" applyAlignment="1">
      <alignment horizontal="center" vertical="center"/>
    </xf>
    <xf numFmtId="0" fontId="18" fillId="0" borderId="3" xfId="3" applyFont="1" applyFill="1" applyBorder="1" applyAlignment="1">
      <alignment horizontal="center" vertical="center"/>
    </xf>
    <xf numFmtId="0" fontId="18" fillId="0" borderId="4" xfId="3" applyFont="1" applyFill="1" applyBorder="1" applyAlignment="1">
      <alignment horizontal="center" vertical="center"/>
    </xf>
    <xf numFmtId="0" fontId="18" fillId="0" borderId="11" xfId="2" applyFont="1" applyFill="1" applyBorder="1" applyAlignment="1">
      <alignment horizontal="center" vertical="center"/>
    </xf>
    <xf numFmtId="176" fontId="18" fillId="0" borderId="6" xfId="2" applyNumberFormat="1" applyFont="1" applyFill="1" applyBorder="1" applyAlignment="1">
      <alignment horizontal="right" vertical="center"/>
    </xf>
    <xf numFmtId="56" fontId="18" fillId="0" borderId="6" xfId="2" applyNumberFormat="1" applyFont="1" applyBorder="1" applyAlignment="1">
      <alignment horizontal="left" vertical="center" shrinkToFit="1"/>
    </xf>
    <xf numFmtId="0" fontId="10" fillId="0" borderId="7" xfId="2" applyFont="1" applyBorder="1" applyAlignment="1">
      <alignment horizontal="left" vertical="top" wrapText="1" shrinkToFit="1"/>
    </xf>
    <xf numFmtId="0" fontId="10" fillId="0" borderId="0" xfId="2" applyFont="1" applyBorder="1" applyAlignment="1">
      <alignment horizontal="left" vertical="top" wrapText="1" shrinkToFit="1"/>
    </xf>
    <xf numFmtId="0" fontId="10" fillId="0" borderId="1" xfId="2" applyFont="1" applyBorder="1" applyAlignment="1">
      <alignment horizontal="left" vertical="top" wrapText="1" shrinkToFit="1"/>
    </xf>
    <xf numFmtId="0" fontId="12" fillId="2" borderId="0" xfId="2" applyFont="1" applyFill="1" applyAlignment="1">
      <alignment horizontal="left"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wrapText="1" shrinkToFit="1"/>
    </xf>
    <xf numFmtId="0" fontId="2" fillId="0" borderId="6" xfId="0" applyFont="1" applyBorder="1" applyAlignment="1">
      <alignment horizontal="center" vertical="center" shrinkToFit="1"/>
    </xf>
  </cellXfs>
  <cellStyles count="13">
    <cellStyle name="桁区切り 2" xfId="5"/>
    <cellStyle name="標準" xfId="0" builtinId="0"/>
    <cellStyle name="標準 10" xfId="6"/>
    <cellStyle name="標準 2" xfId="2"/>
    <cellStyle name="標準 2 2" xfId="3"/>
    <cellStyle name="標準 2 3" xfId="1"/>
    <cellStyle name="標準 3" xfId="4"/>
    <cellStyle name="標準 4" xfId="7"/>
    <cellStyle name="標準 5" xfId="8"/>
    <cellStyle name="標準 6" xfId="9"/>
    <cellStyle name="標準 7" xfId="10"/>
    <cellStyle name="標準 8" xfId="11"/>
    <cellStyle name="標準 9" xfId="12"/>
  </cellStyles>
  <dxfs count="4">
    <dxf>
      <font>
        <b/>
        <i val="0"/>
        <color rgb="FFFF0000"/>
      </font>
      <fill>
        <patternFill>
          <bgColor theme="0" tint="-0.34998626667073579"/>
        </patternFill>
      </fill>
    </dxf>
    <dxf>
      <font>
        <b/>
        <i val="0"/>
        <color rgb="FFFF0000"/>
      </font>
      <fill>
        <patternFill>
          <bgColor theme="0" tint="-0.34998626667073579"/>
        </patternFill>
      </fill>
    </dxf>
    <dxf>
      <font>
        <b/>
        <i val="0"/>
        <color rgb="FFFF0000"/>
      </font>
      <fill>
        <patternFill>
          <bgColor theme="0" tint="-0.34998626667073579"/>
        </patternFill>
      </fill>
    </dxf>
    <dxf>
      <font>
        <b/>
        <i val="0"/>
        <color rgb="FFFF0000"/>
      </font>
      <fill>
        <patternFill>
          <bgColor theme="0" tint="-0.34998626667073579"/>
        </patternFill>
      </fill>
    </dxf>
  </dxfs>
  <tableStyles count="0" defaultTableStyle="TableStyleMedium2" defaultPivotStyle="PivotStyleLight16"/>
  <colors>
    <mruColors>
      <color rgb="FFD0FEF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26"/>
  <sheetViews>
    <sheetView tabSelected="1" view="pageBreakPreview" zoomScaleNormal="100" zoomScaleSheetLayoutView="100" workbookViewId="0">
      <selection activeCell="H4" sqref="H4:J4"/>
    </sheetView>
  </sheetViews>
  <sheetFormatPr defaultRowHeight="13.5"/>
  <cols>
    <col min="1" max="1" width="4.625" style="6" customWidth="1"/>
    <col min="2" max="6" width="9" style="6" customWidth="1"/>
    <col min="7" max="10" width="9.125" style="6" customWidth="1"/>
    <col min="11" max="12" width="9.625" style="6" customWidth="1"/>
    <col min="13" max="250" width="9" style="6"/>
    <col min="251" max="251" width="26.25" style="6" customWidth="1"/>
    <col min="252" max="252" width="6.625" style="6" customWidth="1"/>
    <col min="253" max="254" width="5.5" style="6" customWidth="1"/>
    <col min="255" max="255" width="8.375" style="6" customWidth="1"/>
    <col min="256" max="256" width="11.375" style="6" customWidth="1"/>
    <col min="257" max="257" width="14.375" style="6" customWidth="1"/>
    <col min="258" max="258" width="8.75" style="6" customWidth="1"/>
    <col min="259" max="506" width="9" style="6"/>
    <col min="507" max="507" width="26.25" style="6" customWidth="1"/>
    <col min="508" max="508" width="6.625" style="6" customWidth="1"/>
    <col min="509" max="510" width="5.5" style="6" customWidth="1"/>
    <col min="511" max="511" width="8.375" style="6" customWidth="1"/>
    <col min="512" max="512" width="11.375" style="6" customWidth="1"/>
    <col min="513" max="513" width="14.375" style="6" customWidth="1"/>
    <col min="514" max="514" width="8.75" style="6" customWidth="1"/>
    <col min="515" max="762" width="9" style="6"/>
    <col min="763" max="763" width="26.25" style="6" customWidth="1"/>
    <col min="764" max="764" width="6.625" style="6" customWidth="1"/>
    <col min="765" max="766" width="5.5" style="6" customWidth="1"/>
    <col min="767" max="767" width="8.375" style="6" customWidth="1"/>
    <col min="768" max="768" width="11.375" style="6" customWidth="1"/>
    <col min="769" max="769" width="14.375" style="6" customWidth="1"/>
    <col min="770" max="770" width="8.75" style="6" customWidth="1"/>
    <col min="771" max="1018" width="9" style="6"/>
    <col min="1019" max="1019" width="26.25" style="6" customWidth="1"/>
    <col min="1020" max="1020" width="6.625" style="6" customWidth="1"/>
    <col min="1021" max="1022" width="5.5" style="6" customWidth="1"/>
    <col min="1023" max="1023" width="8.375" style="6" customWidth="1"/>
    <col min="1024" max="1024" width="11.375" style="6" customWidth="1"/>
    <col min="1025" max="1025" width="14.375" style="6" customWidth="1"/>
    <col min="1026" max="1026" width="8.75" style="6" customWidth="1"/>
    <col min="1027" max="1274" width="9" style="6"/>
    <col min="1275" max="1275" width="26.25" style="6" customWidth="1"/>
    <col min="1276" max="1276" width="6.625" style="6" customWidth="1"/>
    <col min="1277" max="1278" width="5.5" style="6" customWidth="1"/>
    <col min="1279" max="1279" width="8.375" style="6" customWidth="1"/>
    <col min="1280" max="1280" width="11.375" style="6" customWidth="1"/>
    <col min="1281" max="1281" width="14.375" style="6" customWidth="1"/>
    <col min="1282" max="1282" width="8.75" style="6" customWidth="1"/>
    <col min="1283" max="1530" width="9" style="6"/>
    <col min="1531" max="1531" width="26.25" style="6" customWidth="1"/>
    <col min="1532" max="1532" width="6.625" style="6" customWidth="1"/>
    <col min="1533" max="1534" width="5.5" style="6" customWidth="1"/>
    <col min="1535" max="1535" width="8.375" style="6" customWidth="1"/>
    <col min="1536" max="1536" width="11.375" style="6" customWidth="1"/>
    <col min="1537" max="1537" width="14.375" style="6" customWidth="1"/>
    <col min="1538" max="1538" width="8.75" style="6" customWidth="1"/>
    <col min="1539" max="1786" width="9" style="6"/>
    <col min="1787" max="1787" width="26.25" style="6" customWidth="1"/>
    <col min="1788" max="1788" width="6.625" style="6" customWidth="1"/>
    <col min="1789" max="1790" width="5.5" style="6" customWidth="1"/>
    <col min="1791" max="1791" width="8.375" style="6" customWidth="1"/>
    <col min="1792" max="1792" width="11.375" style="6" customWidth="1"/>
    <col min="1793" max="1793" width="14.375" style="6" customWidth="1"/>
    <col min="1794" max="1794" width="8.75" style="6" customWidth="1"/>
    <col min="1795" max="2042" width="9" style="6"/>
    <col min="2043" max="2043" width="26.25" style="6" customWidth="1"/>
    <col min="2044" max="2044" width="6.625" style="6" customWidth="1"/>
    <col min="2045" max="2046" width="5.5" style="6" customWidth="1"/>
    <col min="2047" max="2047" width="8.375" style="6" customWidth="1"/>
    <col min="2048" max="2048" width="11.375" style="6" customWidth="1"/>
    <col min="2049" max="2049" width="14.375" style="6" customWidth="1"/>
    <col min="2050" max="2050" width="8.75" style="6" customWidth="1"/>
    <col min="2051" max="2298" width="9" style="6"/>
    <col min="2299" max="2299" width="26.25" style="6" customWidth="1"/>
    <col min="2300" max="2300" width="6.625" style="6" customWidth="1"/>
    <col min="2301" max="2302" width="5.5" style="6" customWidth="1"/>
    <col min="2303" max="2303" width="8.375" style="6" customWidth="1"/>
    <col min="2304" max="2304" width="11.375" style="6" customWidth="1"/>
    <col min="2305" max="2305" width="14.375" style="6" customWidth="1"/>
    <col min="2306" max="2306" width="8.75" style="6" customWidth="1"/>
    <col min="2307" max="2554" width="9" style="6"/>
    <col min="2555" max="2555" width="26.25" style="6" customWidth="1"/>
    <col min="2556" max="2556" width="6.625" style="6" customWidth="1"/>
    <col min="2557" max="2558" width="5.5" style="6" customWidth="1"/>
    <col min="2559" max="2559" width="8.375" style="6" customWidth="1"/>
    <col min="2560" max="2560" width="11.375" style="6" customWidth="1"/>
    <col min="2561" max="2561" width="14.375" style="6" customWidth="1"/>
    <col min="2562" max="2562" width="8.75" style="6" customWidth="1"/>
    <col min="2563" max="2810" width="9" style="6"/>
    <col min="2811" max="2811" width="26.25" style="6" customWidth="1"/>
    <col min="2812" max="2812" width="6.625" style="6" customWidth="1"/>
    <col min="2813" max="2814" width="5.5" style="6" customWidth="1"/>
    <col min="2815" max="2815" width="8.375" style="6" customWidth="1"/>
    <col min="2816" max="2816" width="11.375" style="6" customWidth="1"/>
    <col min="2817" max="2817" width="14.375" style="6" customWidth="1"/>
    <col min="2818" max="2818" width="8.75" style="6" customWidth="1"/>
    <col min="2819" max="3066" width="9" style="6"/>
    <col min="3067" max="3067" width="26.25" style="6" customWidth="1"/>
    <col min="3068" max="3068" width="6.625" style="6" customWidth="1"/>
    <col min="3069" max="3070" width="5.5" style="6" customWidth="1"/>
    <col min="3071" max="3071" width="8.375" style="6" customWidth="1"/>
    <col min="3072" max="3072" width="11.375" style="6" customWidth="1"/>
    <col min="3073" max="3073" width="14.375" style="6" customWidth="1"/>
    <col min="3074" max="3074" width="8.75" style="6" customWidth="1"/>
    <col min="3075" max="3322" width="9" style="6"/>
    <col min="3323" max="3323" width="26.25" style="6" customWidth="1"/>
    <col min="3324" max="3324" width="6.625" style="6" customWidth="1"/>
    <col min="3325" max="3326" width="5.5" style="6" customWidth="1"/>
    <col min="3327" max="3327" width="8.375" style="6" customWidth="1"/>
    <col min="3328" max="3328" width="11.375" style="6" customWidth="1"/>
    <col min="3329" max="3329" width="14.375" style="6" customWidth="1"/>
    <col min="3330" max="3330" width="8.75" style="6" customWidth="1"/>
    <col min="3331" max="3578" width="9" style="6"/>
    <col min="3579" max="3579" width="26.25" style="6" customWidth="1"/>
    <col min="3580" max="3580" width="6.625" style="6" customWidth="1"/>
    <col min="3581" max="3582" width="5.5" style="6" customWidth="1"/>
    <col min="3583" max="3583" width="8.375" style="6" customWidth="1"/>
    <col min="3584" max="3584" width="11.375" style="6" customWidth="1"/>
    <col min="3585" max="3585" width="14.375" style="6" customWidth="1"/>
    <col min="3586" max="3586" width="8.75" style="6" customWidth="1"/>
    <col min="3587" max="3834" width="9" style="6"/>
    <col min="3835" max="3835" width="26.25" style="6" customWidth="1"/>
    <col min="3836" max="3836" width="6.625" style="6" customWidth="1"/>
    <col min="3837" max="3838" width="5.5" style="6" customWidth="1"/>
    <col min="3839" max="3839" width="8.375" style="6" customWidth="1"/>
    <col min="3840" max="3840" width="11.375" style="6" customWidth="1"/>
    <col min="3841" max="3841" width="14.375" style="6" customWidth="1"/>
    <col min="3842" max="3842" width="8.75" style="6" customWidth="1"/>
    <col min="3843" max="4090" width="9" style="6"/>
    <col min="4091" max="4091" width="26.25" style="6" customWidth="1"/>
    <col min="4092" max="4092" width="6.625" style="6" customWidth="1"/>
    <col min="4093" max="4094" width="5.5" style="6" customWidth="1"/>
    <col min="4095" max="4095" width="8.375" style="6" customWidth="1"/>
    <col min="4096" max="4096" width="11.375" style="6" customWidth="1"/>
    <col min="4097" max="4097" width="14.375" style="6" customWidth="1"/>
    <col min="4098" max="4098" width="8.75" style="6" customWidth="1"/>
    <col min="4099" max="4346" width="9" style="6"/>
    <col min="4347" max="4347" width="26.25" style="6" customWidth="1"/>
    <col min="4348" max="4348" width="6.625" style="6" customWidth="1"/>
    <col min="4349" max="4350" width="5.5" style="6" customWidth="1"/>
    <col min="4351" max="4351" width="8.375" style="6" customWidth="1"/>
    <col min="4352" max="4352" width="11.375" style="6" customWidth="1"/>
    <col min="4353" max="4353" width="14.375" style="6" customWidth="1"/>
    <col min="4354" max="4354" width="8.75" style="6" customWidth="1"/>
    <col min="4355" max="4602" width="9" style="6"/>
    <col min="4603" max="4603" width="26.25" style="6" customWidth="1"/>
    <col min="4604" max="4604" width="6.625" style="6" customWidth="1"/>
    <col min="4605" max="4606" width="5.5" style="6" customWidth="1"/>
    <col min="4607" max="4607" width="8.375" style="6" customWidth="1"/>
    <col min="4608" max="4608" width="11.375" style="6" customWidth="1"/>
    <col min="4609" max="4609" width="14.375" style="6" customWidth="1"/>
    <col min="4610" max="4610" width="8.75" style="6" customWidth="1"/>
    <col min="4611" max="4858" width="9" style="6"/>
    <col min="4859" max="4859" width="26.25" style="6" customWidth="1"/>
    <col min="4860" max="4860" width="6.625" style="6" customWidth="1"/>
    <col min="4861" max="4862" width="5.5" style="6" customWidth="1"/>
    <col min="4863" max="4863" width="8.375" style="6" customWidth="1"/>
    <col min="4864" max="4864" width="11.375" style="6" customWidth="1"/>
    <col min="4865" max="4865" width="14.375" style="6" customWidth="1"/>
    <col min="4866" max="4866" width="8.75" style="6" customWidth="1"/>
    <col min="4867" max="5114" width="9" style="6"/>
    <col min="5115" max="5115" width="26.25" style="6" customWidth="1"/>
    <col min="5116" max="5116" width="6.625" style="6" customWidth="1"/>
    <col min="5117" max="5118" width="5.5" style="6" customWidth="1"/>
    <col min="5119" max="5119" width="8.375" style="6" customWidth="1"/>
    <col min="5120" max="5120" width="11.375" style="6" customWidth="1"/>
    <col min="5121" max="5121" width="14.375" style="6" customWidth="1"/>
    <col min="5122" max="5122" width="8.75" style="6" customWidth="1"/>
    <col min="5123" max="5370" width="9" style="6"/>
    <col min="5371" max="5371" width="26.25" style="6" customWidth="1"/>
    <col min="5372" max="5372" width="6.625" style="6" customWidth="1"/>
    <col min="5373" max="5374" width="5.5" style="6" customWidth="1"/>
    <col min="5375" max="5375" width="8.375" style="6" customWidth="1"/>
    <col min="5376" max="5376" width="11.375" style="6" customWidth="1"/>
    <col min="5377" max="5377" width="14.375" style="6" customWidth="1"/>
    <col min="5378" max="5378" width="8.75" style="6" customWidth="1"/>
    <col min="5379" max="5626" width="9" style="6"/>
    <col min="5627" max="5627" width="26.25" style="6" customWidth="1"/>
    <col min="5628" max="5628" width="6.625" style="6" customWidth="1"/>
    <col min="5629" max="5630" width="5.5" style="6" customWidth="1"/>
    <col min="5631" max="5631" width="8.375" style="6" customWidth="1"/>
    <col min="5632" max="5632" width="11.375" style="6" customWidth="1"/>
    <col min="5633" max="5633" width="14.375" style="6" customWidth="1"/>
    <col min="5634" max="5634" width="8.75" style="6" customWidth="1"/>
    <col min="5635" max="5882" width="9" style="6"/>
    <col min="5883" max="5883" width="26.25" style="6" customWidth="1"/>
    <col min="5884" max="5884" width="6.625" style="6" customWidth="1"/>
    <col min="5885" max="5886" width="5.5" style="6" customWidth="1"/>
    <col min="5887" max="5887" width="8.375" style="6" customWidth="1"/>
    <col min="5888" max="5888" width="11.375" style="6" customWidth="1"/>
    <col min="5889" max="5889" width="14.375" style="6" customWidth="1"/>
    <col min="5890" max="5890" width="8.75" style="6" customWidth="1"/>
    <col min="5891" max="6138" width="9" style="6"/>
    <col min="6139" max="6139" width="26.25" style="6" customWidth="1"/>
    <col min="6140" max="6140" width="6.625" style="6" customWidth="1"/>
    <col min="6141" max="6142" width="5.5" style="6" customWidth="1"/>
    <col min="6143" max="6143" width="8.375" style="6" customWidth="1"/>
    <col min="6144" max="6144" width="11.375" style="6" customWidth="1"/>
    <col min="6145" max="6145" width="14.375" style="6" customWidth="1"/>
    <col min="6146" max="6146" width="8.75" style="6" customWidth="1"/>
    <col min="6147" max="6394" width="9" style="6"/>
    <col min="6395" max="6395" width="26.25" style="6" customWidth="1"/>
    <col min="6396" max="6396" width="6.625" style="6" customWidth="1"/>
    <col min="6397" max="6398" width="5.5" style="6" customWidth="1"/>
    <col min="6399" max="6399" width="8.375" style="6" customWidth="1"/>
    <col min="6400" max="6400" width="11.375" style="6" customWidth="1"/>
    <col min="6401" max="6401" width="14.375" style="6" customWidth="1"/>
    <col min="6402" max="6402" width="8.75" style="6" customWidth="1"/>
    <col min="6403" max="6650" width="9" style="6"/>
    <col min="6651" max="6651" width="26.25" style="6" customWidth="1"/>
    <col min="6652" max="6652" width="6.625" style="6" customWidth="1"/>
    <col min="6653" max="6654" width="5.5" style="6" customWidth="1"/>
    <col min="6655" max="6655" width="8.375" style="6" customWidth="1"/>
    <col min="6656" max="6656" width="11.375" style="6" customWidth="1"/>
    <col min="6657" max="6657" width="14.375" style="6" customWidth="1"/>
    <col min="6658" max="6658" width="8.75" style="6" customWidth="1"/>
    <col min="6659" max="6906" width="9" style="6"/>
    <col min="6907" max="6907" width="26.25" style="6" customWidth="1"/>
    <col min="6908" max="6908" width="6.625" style="6" customWidth="1"/>
    <col min="6909" max="6910" width="5.5" style="6" customWidth="1"/>
    <col min="6911" max="6911" width="8.375" style="6" customWidth="1"/>
    <col min="6912" max="6912" width="11.375" style="6" customWidth="1"/>
    <col min="6913" max="6913" width="14.375" style="6" customWidth="1"/>
    <col min="6914" max="6914" width="8.75" style="6" customWidth="1"/>
    <col min="6915" max="7162" width="9" style="6"/>
    <col min="7163" max="7163" width="26.25" style="6" customWidth="1"/>
    <col min="7164" max="7164" width="6.625" style="6" customWidth="1"/>
    <col min="7165" max="7166" width="5.5" style="6" customWidth="1"/>
    <col min="7167" max="7167" width="8.375" style="6" customWidth="1"/>
    <col min="7168" max="7168" width="11.375" style="6" customWidth="1"/>
    <col min="7169" max="7169" width="14.375" style="6" customWidth="1"/>
    <col min="7170" max="7170" width="8.75" style="6" customWidth="1"/>
    <col min="7171" max="7418" width="9" style="6"/>
    <col min="7419" max="7419" width="26.25" style="6" customWidth="1"/>
    <col min="7420" max="7420" width="6.625" style="6" customWidth="1"/>
    <col min="7421" max="7422" width="5.5" style="6" customWidth="1"/>
    <col min="7423" max="7423" width="8.375" style="6" customWidth="1"/>
    <col min="7424" max="7424" width="11.375" style="6" customWidth="1"/>
    <col min="7425" max="7425" width="14.375" style="6" customWidth="1"/>
    <col min="7426" max="7426" width="8.75" style="6" customWidth="1"/>
    <col min="7427" max="7674" width="9" style="6"/>
    <col min="7675" max="7675" width="26.25" style="6" customWidth="1"/>
    <col min="7676" max="7676" width="6.625" style="6" customWidth="1"/>
    <col min="7677" max="7678" width="5.5" style="6" customWidth="1"/>
    <col min="7679" max="7679" width="8.375" style="6" customWidth="1"/>
    <col min="7680" max="7680" width="11.375" style="6" customWidth="1"/>
    <col min="7681" max="7681" width="14.375" style="6" customWidth="1"/>
    <col min="7682" max="7682" width="8.75" style="6" customWidth="1"/>
    <col min="7683" max="7930" width="9" style="6"/>
    <col min="7931" max="7931" width="26.25" style="6" customWidth="1"/>
    <col min="7932" max="7932" width="6.625" style="6" customWidth="1"/>
    <col min="7933" max="7934" width="5.5" style="6" customWidth="1"/>
    <col min="7935" max="7935" width="8.375" style="6" customWidth="1"/>
    <col min="7936" max="7936" width="11.375" style="6" customWidth="1"/>
    <col min="7937" max="7937" width="14.375" style="6" customWidth="1"/>
    <col min="7938" max="7938" width="8.75" style="6" customWidth="1"/>
    <col min="7939" max="8186" width="9" style="6"/>
    <col min="8187" max="8187" width="26.25" style="6" customWidth="1"/>
    <col min="8188" max="8188" width="6.625" style="6" customWidth="1"/>
    <col min="8189" max="8190" width="5.5" style="6" customWidth="1"/>
    <col min="8191" max="8191" width="8.375" style="6" customWidth="1"/>
    <col min="8192" max="8192" width="11.375" style="6" customWidth="1"/>
    <col min="8193" max="8193" width="14.375" style="6" customWidth="1"/>
    <col min="8194" max="8194" width="8.75" style="6" customWidth="1"/>
    <col min="8195" max="8442" width="9" style="6"/>
    <col min="8443" max="8443" width="26.25" style="6" customWidth="1"/>
    <col min="8444" max="8444" width="6.625" style="6" customWidth="1"/>
    <col min="8445" max="8446" width="5.5" style="6" customWidth="1"/>
    <col min="8447" max="8447" width="8.375" style="6" customWidth="1"/>
    <col min="8448" max="8448" width="11.375" style="6" customWidth="1"/>
    <col min="8449" max="8449" width="14.375" style="6" customWidth="1"/>
    <col min="8450" max="8450" width="8.75" style="6" customWidth="1"/>
    <col min="8451" max="8698" width="9" style="6"/>
    <col min="8699" max="8699" width="26.25" style="6" customWidth="1"/>
    <col min="8700" max="8700" width="6.625" style="6" customWidth="1"/>
    <col min="8701" max="8702" width="5.5" style="6" customWidth="1"/>
    <col min="8703" max="8703" width="8.375" style="6" customWidth="1"/>
    <col min="8704" max="8704" width="11.375" style="6" customWidth="1"/>
    <col min="8705" max="8705" width="14.375" style="6" customWidth="1"/>
    <col min="8706" max="8706" width="8.75" style="6" customWidth="1"/>
    <col min="8707" max="8954" width="9" style="6"/>
    <col min="8955" max="8955" width="26.25" style="6" customWidth="1"/>
    <col min="8956" max="8956" width="6.625" style="6" customWidth="1"/>
    <col min="8957" max="8958" width="5.5" style="6" customWidth="1"/>
    <col min="8959" max="8959" width="8.375" style="6" customWidth="1"/>
    <col min="8960" max="8960" width="11.375" style="6" customWidth="1"/>
    <col min="8961" max="8961" width="14.375" style="6" customWidth="1"/>
    <col min="8962" max="8962" width="8.75" style="6" customWidth="1"/>
    <col min="8963" max="9210" width="9" style="6"/>
    <col min="9211" max="9211" width="26.25" style="6" customWidth="1"/>
    <col min="9212" max="9212" width="6.625" style="6" customWidth="1"/>
    <col min="9213" max="9214" width="5.5" style="6" customWidth="1"/>
    <col min="9215" max="9215" width="8.375" style="6" customWidth="1"/>
    <col min="9216" max="9216" width="11.375" style="6" customWidth="1"/>
    <col min="9217" max="9217" width="14.375" style="6" customWidth="1"/>
    <col min="9218" max="9218" width="8.75" style="6" customWidth="1"/>
    <col min="9219" max="9466" width="9" style="6"/>
    <col min="9467" max="9467" width="26.25" style="6" customWidth="1"/>
    <col min="9468" max="9468" width="6.625" style="6" customWidth="1"/>
    <col min="9469" max="9470" width="5.5" style="6" customWidth="1"/>
    <col min="9471" max="9471" width="8.375" style="6" customWidth="1"/>
    <col min="9472" max="9472" width="11.375" style="6" customWidth="1"/>
    <col min="9473" max="9473" width="14.375" style="6" customWidth="1"/>
    <col min="9474" max="9474" width="8.75" style="6" customWidth="1"/>
    <col min="9475" max="9722" width="9" style="6"/>
    <col min="9723" max="9723" width="26.25" style="6" customWidth="1"/>
    <col min="9724" max="9724" width="6.625" style="6" customWidth="1"/>
    <col min="9725" max="9726" width="5.5" style="6" customWidth="1"/>
    <col min="9727" max="9727" width="8.375" style="6" customWidth="1"/>
    <col min="9728" max="9728" width="11.375" style="6" customWidth="1"/>
    <col min="9729" max="9729" width="14.375" style="6" customWidth="1"/>
    <col min="9730" max="9730" width="8.75" style="6" customWidth="1"/>
    <col min="9731" max="9978" width="9" style="6"/>
    <col min="9979" max="9979" width="26.25" style="6" customWidth="1"/>
    <col min="9980" max="9980" width="6.625" style="6" customWidth="1"/>
    <col min="9981" max="9982" width="5.5" style="6" customWidth="1"/>
    <col min="9983" max="9983" width="8.375" style="6" customWidth="1"/>
    <col min="9984" max="9984" width="11.375" style="6" customWidth="1"/>
    <col min="9985" max="9985" width="14.375" style="6" customWidth="1"/>
    <col min="9986" max="9986" width="8.75" style="6" customWidth="1"/>
    <col min="9987" max="10234" width="9" style="6"/>
    <col min="10235" max="10235" width="26.25" style="6" customWidth="1"/>
    <col min="10236" max="10236" width="6.625" style="6" customWidth="1"/>
    <col min="10237" max="10238" width="5.5" style="6" customWidth="1"/>
    <col min="10239" max="10239" width="8.375" style="6" customWidth="1"/>
    <col min="10240" max="10240" width="11.375" style="6" customWidth="1"/>
    <col min="10241" max="10241" width="14.375" style="6" customWidth="1"/>
    <col min="10242" max="10242" width="8.75" style="6" customWidth="1"/>
    <col min="10243" max="10490" width="9" style="6"/>
    <col min="10491" max="10491" width="26.25" style="6" customWidth="1"/>
    <col min="10492" max="10492" width="6.625" style="6" customWidth="1"/>
    <col min="10493" max="10494" width="5.5" style="6" customWidth="1"/>
    <col min="10495" max="10495" width="8.375" style="6" customWidth="1"/>
    <col min="10496" max="10496" width="11.375" style="6" customWidth="1"/>
    <col min="10497" max="10497" width="14.375" style="6" customWidth="1"/>
    <col min="10498" max="10498" width="8.75" style="6" customWidth="1"/>
    <col min="10499" max="10746" width="9" style="6"/>
    <col min="10747" max="10747" width="26.25" style="6" customWidth="1"/>
    <col min="10748" max="10748" width="6.625" style="6" customWidth="1"/>
    <col min="10749" max="10750" width="5.5" style="6" customWidth="1"/>
    <col min="10751" max="10751" width="8.375" style="6" customWidth="1"/>
    <col min="10752" max="10752" width="11.375" style="6" customWidth="1"/>
    <col min="10753" max="10753" width="14.375" style="6" customWidth="1"/>
    <col min="10754" max="10754" width="8.75" style="6" customWidth="1"/>
    <col min="10755" max="11002" width="9" style="6"/>
    <col min="11003" max="11003" width="26.25" style="6" customWidth="1"/>
    <col min="11004" max="11004" width="6.625" style="6" customWidth="1"/>
    <col min="11005" max="11006" width="5.5" style="6" customWidth="1"/>
    <col min="11007" max="11007" width="8.375" style="6" customWidth="1"/>
    <col min="11008" max="11008" width="11.375" style="6" customWidth="1"/>
    <col min="11009" max="11009" width="14.375" style="6" customWidth="1"/>
    <col min="11010" max="11010" width="8.75" style="6" customWidth="1"/>
    <col min="11011" max="11258" width="9" style="6"/>
    <col min="11259" max="11259" width="26.25" style="6" customWidth="1"/>
    <col min="11260" max="11260" width="6.625" style="6" customWidth="1"/>
    <col min="11261" max="11262" width="5.5" style="6" customWidth="1"/>
    <col min="11263" max="11263" width="8.375" style="6" customWidth="1"/>
    <col min="11264" max="11264" width="11.375" style="6" customWidth="1"/>
    <col min="11265" max="11265" width="14.375" style="6" customWidth="1"/>
    <col min="11266" max="11266" width="8.75" style="6" customWidth="1"/>
    <col min="11267" max="11514" width="9" style="6"/>
    <col min="11515" max="11515" width="26.25" style="6" customWidth="1"/>
    <col min="11516" max="11516" width="6.625" style="6" customWidth="1"/>
    <col min="11517" max="11518" width="5.5" style="6" customWidth="1"/>
    <col min="11519" max="11519" width="8.375" style="6" customWidth="1"/>
    <col min="11520" max="11520" width="11.375" style="6" customWidth="1"/>
    <col min="11521" max="11521" width="14.375" style="6" customWidth="1"/>
    <col min="11522" max="11522" width="8.75" style="6" customWidth="1"/>
    <col min="11523" max="11770" width="9" style="6"/>
    <col min="11771" max="11771" width="26.25" style="6" customWidth="1"/>
    <col min="11772" max="11772" width="6.625" style="6" customWidth="1"/>
    <col min="11773" max="11774" width="5.5" style="6" customWidth="1"/>
    <col min="11775" max="11775" width="8.375" style="6" customWidth="1"/>
    <col min="11776" max="11776" width="11.375" style="6" customWidth="1"/>
    <col min="11777" max="11777" width="14.375" style="6" customWidth="1"/>
    <col min="11778" max="11778" width="8.75" style="6" customWidth="1"/>
    <col min="11779" max="12026" width="9" style="6"/>
    <col min="12027" max="12027" width="26.25" style="6" customWidth="1"/>
    <col min="12028" max="12028" width="6.625" style="6" customWidth="1"/>
    <col min="12029" max="12030" width="5.5" style="6" customWidth="1"/>
    <col min="12031" max="12031" width="8.375" style="6" customWidth="1"/>
    <col min="12032" max="12032" width="11.375" style="6" customWidth="1"/>
    <col min="12033" max="12033" width="14.375" style="6" customWidth="1"/>
    <col min="12034" max="12034" width="8.75" style="6" customWidth="1"/>
    <col min="12035" max="12282" width="9" style="6"/>
    <col min="12283" max="12283" width="26.25" style="6" customWidth="1"/>
    <col min="12284" max="12284" width="6.625" style="6" customWidth="1"/>
    <col min="12285" max="12286" width="5.5" style="6" customWidth="1"/>
    <col min="12287" max="12287" width="8.375" style="6" customWidth="1"/>
    <col min="12288" max="12288" width="11.375" style="6" customWidth="1"/>
    <col min="12289" max="12289" width="14.375" style="6" customWidth="1"/>
    <col min="12290" max="12290" width="8.75" style="6" customWidth="1"/>
    <col min="12291" max="12538" width="9" style="6"/>
    <col min="12539" max="12539" width="26.25" style="6" customWidth="1"/>
    <col min="12540" max="12540" width="6.625" style="6" customWidth="1"/>
    <col min="12541" max="12542" width="5.5" style="6" customWidth="1"/>
    <col min="12543" max="12543" width="8.375" style="6" customWidth="1"/>
    <col min="12544" max="12544" width="11.375" style="6" customWidth="1"/>
    <col min="12545" max="12545" width="14.375" style="6" customWidth="1"/>
    <col min="12546" max="12546" width="8.75" style="6" customWidth="1"/>
    <col min="12547" max="12794" width="9" style="6"/>
    <col min="12795" max="12795" width="26.25" style="6" customWidth="1"/>
    <col min="12796" max="12796" width="6.625" style="6" customWidth="1"/>
    <col min="12797" max="12798" width="5.5" style="6" customWidth="1"/>
    <col min="12799" max="12799" width="8.375" style="6" customWidth="1"/>
    <col min="12800" max="12800" width="11.375" style="6" customWidth="1"/>
    <col min="12801" max="12801" width="14.375" style="6" customWidth="1"/>
    <col min="12802" max="12802" width="8.75" style="6" customWidth="1"/>
    <col min="12803" max="13050" width="9" style="6"/>
    <col min="13051" max="13051" width="26.25" style="6" customWidth="1"/>
    <col min="13052" max="13052" width="6.625" style="6" customWidth="1"/>
    <col min="13053" max="13054" width="5.5" style="6" customWidth="1"/>
    <col min="13055" max="13055" width="8.375" style="6" customWidth="1"/>
    <col min="13056" max="13056" width="11.375" style="6" customWidth="1"/>
    <col min="13057" max="13057" width="14.375" style="6" customWidth="1"/>
    <col min="13058" max="13058" width="8.75" style="6" customWidth="1"/>
    <col min="13059" max="13306" width="9" style="6"/>
    <col min="13307" max="13307" width="26.25" style="6" customWidth="1"/>
    <col min="13308" max="13308" width="6.625" style="6" customWidth="1"/>
    <col min="13309" max="13310" width="5.5" style="6" customWidth="1"/>
    <col min="13311" max="13311" width="8.375" style="6" customWidth="1"/>
    <col min="13312" max="13312" width="11.375" style="6" customWidth="1"/>
    <col min="13313" max="13313" width="14.375" style="6" customWidth="1"/>
    <col min="13314" max="13314" width="8.75" style="6" customWidth="1"/>
    <col min="13315" max="13562" width="9" style="6"/>
    <col min="13563" max="13563" width="26.25" style="6" customWidth="1"/>
    <col min="13564" max="13564" width="6.625" style="6" customWidth="1"/>
    <col min="13565" max="13566" width="5.5" style="6" customWidth="1"/>
    <col min="13567" max="13567" width="8.375" style="6" customWidth="1"/>
    <col min="13568" max="13568" width="11.375" style="6" customWidth="1"/>
    <col min="13569" max="13569" width="14.375" style="6" customWidth="1"/>
    <col min="13570" max="13570" width="8.75" style="6" customWidth="1"/>
    <col min="13571" max="13818" width="9" style="6"/>
    <col min="13819" max="13819" width="26.25" style="6" customWidth="1"/>
    <col min="13820" max="13820" width="6.625" style="6" customWidth="1"/>
    <col min="13821" max="13822" width="5.5" style="6" customWidth="1"/>
    <col min="13823" max="13823" width="8.375" style="6" customWidth="1"/>
    <col min="13824" max="13824" width="11.375" style="6" customWidth="1"/>
    <col min="13825" max="13825" width="14.375" style="6" customWidth="1"/>
    <col min="13826" max="13826" width="8.75" style="6" customWidth="1"/>
    <col min="13827" max="14074" width="9" style="6"/>
    <col min="14075" max="14075" width="26.25" style="6" customWidth="1"/>
    <col min="14076" max="14076" width="6.625" style="6" customWidth="1"/>
    <col min="14077" max="14078" width="5.5" style="6" customWidth="1"/>
    <col min="14079" max="14079" width="8.375" style="6" customWidth="1"/>
    <col min="14080" max="14080" width="11.375" style="6" customWidth="1"/>
    <col min="14081" max="14081" width="14.375" style="6" customWidth="1"/>
    <col min="14082" max="14082" width="8.75" style="6" customWidth="1"/>
    <col min="14083" max="14330" width="9" style="6"/>
    <col min="14331" max="14331" width="26.25" style="6" customWidth="1"/>
    <col min="14332" max="14332" width="6.625" style="6" customWidth="1"/>
    <col min="14333" max="14334" width="5.5" style="6" customWidth="1"/>
    <col min="14335" max="14335" width="8.375" style="6" customWidth="1"/>
    <col min="14336" max="14336" width="11.375" style="6" customWidth="1"/>
    <col min="14337" max="14337" width="14.375" style="6" customWidth="1"/>
    <col min="14338" max="14338" width="8.75" style="6" customWidth="1"/>
    <col min="14339" max="14586" width="9" style="6"/>
    <col min="14587" max="14587" width="26.25" style="6" customWidth="1"/>
    <col min="14588" max="14588" width="6.625" style="6" customWidth="1"/>
    <col min="14589" max="14590" width="5.5" style="6" customWidth="1"/>
    <col min="14591" max="14591" width="8.375" style="6" customWidth="1"/>
    <col min="14592" max="14592" width="11.375" style="6" customWidth="1"/>
    <col min="14593" max="14593" width="14.375" style="6" customWidth="1"/>
    <col min="14594" max="14594" width="8.75" style="6" customWidth="1"/>
    <col min="14595" max="14842" width="9" style="6"/>
    <col min="14843" max="14843" width="26.25" style="6" customWidth="1"/>
    <col min="14844" max="14844" width="6.625" style="6" customWidth="1"/>
    <col min="14845" max="14846" width="5.5" style="6" customWidth="1"/>
    <col min="14847" max="14847" width="8.375" style="6" customWidth="1"/>
    <col min="14848" max="14848" width="11.375" style="6" customWidth="1"/>
    <col min="14849" max="14849" width="14.375" style="6" customWidth="1"/>
    <col min="14850" max="14850" width="8.75" style="6" customWidth="1"/>
    <col min="14851" max="15098" width="9" style="6"/>
    <col min="15099" max="15099" width="26.25" style="6" customWidth="1"/>
    <col min="15100" max="15100" width="6.625" style="6" customWidth="1"/>
    <col min="15101" max="15102" width="5.5" style="6" customWidth="1"/>
    <col min="15103" max="15103" width="8.375" style="6" customWidth="1"/>
    <col min="15104" max="15104" width="11.375" style="6" customWidth="1"/>
    <col min="15105" max="15105" width="14.375" style="6" customWidth="1"/>
    <col min="15106" max="15106" width="8.75" style="6" customWidth="1"/>
    <col min="15107" max="15354" width="9" style="6"/>
    <col min="15355" max="15355" width="26.25" style="6" customWidth="1"/>
    <col min="15356" max="15356" width="6.625" style="6" customWidth="1"/>
    <col min="15357" max="15358" width="5.5" style="6" customWidth="1"/>
    <col min="15359" max="15359" width="8.375" style="6" customWidth="1"/>
    <col min="15360" max="15360" width="11.375" style="6" customWidth="1"/>
    <col min="15361" max="15361" width="14.375" style="6" customWidth="1"/>
    <col min="15362" max="15362" width="8.75" style="6" customWidth="1"/>
    <col min="15363" max="15610" width="9" style="6"/>
    <col min="15611" max="15611" width="26.25" style="6" customWidth="1"/>
    <col min="15612" max="15612" width="6.625" style="6" customWidth="1"/>
    <col min="15613" max="15614" width="5.5" style="6" customWidth="1"/>
    <col min="15615" max="15615" width="8.375" style="6" customWidth="1"/>
    <col min="15616" max="15616" width="11.375" style="6" customWidth="1"/>
    <col min="15617" max="15617" width="14.375" style="6" customWidth="1"/>
    <col min="15618" max="15618" width="8.75" style="6" customWidth="1"/>
    <col min="15619" max="15866" width="9" style="6"/>
    <col min="15867" max="15867" width="26.25" style="6" customWidth="1"/>
    <col min="15868" max="15868" width="6.625" style="6" customWidth="1"/>
    <col min="15869" max="15870" width="5.5" style="6" customWidth="1"/>
    <col min="15871" max="15871" width="8.375" style="6" customWidth="1"/>
    <col min="15872" max="15872" width="11.375" style="6" customWidth="1"/>
    <col min="15873" max="15873" width="14.375" style="6" customWidth="1"/>
    <col min="15874" max="15874" width="8.75" style="6" customWidth="1"/>
    <col min="15875" max="16122" width="9" style="6"/>
    <col min="16123" max="16123" width="26.25" style="6" customWidth="1"/>
    <col min="16124" max="16124" width="6.625" style="6" customWidth="1"/>
    <col min="16125" max="16126" width="5.5" style="6" customWidth="1"/>
    <col min="16127" max="16127" width="8.375" style="6" customWidth="1"/>
    <col min="16128" max="16128" width="11.375" style="6" customWidth="1"/>
    <col min="16129" max="16129" width="14.375" style="6" customWidth="1"/>
    <col min="16130" max="16130" width="8.75" style="6" customWidth="1"/>
    <col min="16131" max="16384" width="9" style="6"/>
  </cols>
  <sheetData>
    <row r="1" spans="1:26" s="2" customFormat="1">
      <c r="A1" s="2" t="s">
        <v>50</v>
      </c>
      <c r="J1" s="19" t="s">
        <v>116</v>
      </c>
      <c r="L1" s="19"/>
    </row>
    <row r="2" spans="1:26" s="2" customFormat="1"/>
    <row r="3" spans="1:26" ht="30" customHeight="1">
      <c r="A3" s="3" t="s">
        <v>19</v>
      </c>
      <c r="B3" s="3"/>
      <c r="C3" s="3"/>
      <c r="D3" s="3"/>
      <c r="E3" s="3"/>
      <c r="F3" s="3"/>
      <c r="G3" s="3"/>
      <c r="H3" s="3"/>
      <c r="I3" s="3"/>
      <c r="J3" s="3"/>
      <c r="K3" s="3"/>
      <c r="L3" s="3"/>
      <c r="M3" s="4"/>
      <c r="N3" s="5"/>
      <c r="O3" s="5"/>
      <c r="P3" s="5"/>
      <c r="Q3" s="5"/>
      <c r="R3" s="5"/>
      <c r="S3" s="5"/>
      <c r="T3" s="5"/>
      <c r="U3" s="5"/>
      <c r="V3" s="5"/>
      <c r="W3" s="5"/>
      <c r="X3" s="5"/>
      <c r="Y3" s="5"/>
      <c r="Z3" s="5"/>
    </row>
    <row r="4" spans="1:26" ht="30" customHeight="1">
      <c r="A4" s="22"/>
      <c r="G4" s="25" t="s">
        <v>55</v>
      </c>
      <c r="H4" s="118" t="s">
        <v>114</v>
      </c>
      <c r="I4" s="118"/>
      <c r="J4" s="118"/>
      <c r="K4" s="95" t="s">
        <v>115</v>
      </c>
      <c r="L4" s="35"/>
      <c r="M4" s="8"/>
    </row>
    <row r="5" spans="1:26" ht="30" customHeight="1">
      <c r="A5" s="9"/>
      <c r="B5" s="9"/>
      <c r="C5" s="9"/>
      <c r="D5" s="7"/>
      <c r="E5" s="7"/>
      <c r="F5" s="7"/>
      <c r="G5" s="7"/>
      <c r="H5" s="7"/>
      <c r="I5" s="7"/>
      <c r="J5" s="7"/>
      <c r="K5" s="7"/>
      <c r="L5" s="7"/>
    </row>
    <row r="6" spans="1:26" ht="30" customHeight="1">
      <c r="A6" s="102" t="s">
        <v>0</v>
      </c>
      <c r="B6" s="103"/>
      <c r="C6" s="37">
        <f>C15</f>
        <v>90</v>
      </c>
      <c r="D6" s="38"/>
      <c r="E6" s="38"/>
    </row>
    <row r="7" spans="1:26" ht="30" customHeight="1">
      <c r="A7" s="9"/>
      <c r="B7" s="9"/>
      <c r="C7" s="9"/>
      <c r="D7" s="7"/>
      <c r="E7" s="7"/>
      <c r="F7" s="7"/>
      <c r="G7" s="7"/>
      <c r="H7" s="7"/>
      <c r="I7" s="7"/>
      <c r="J7" s="7"/>
      <c r="K7" s="7"/>
      <c r="L7" s="7"/>
    </row>
    <row r="8" spans="1:26" ht="30" customHeight="1">
      <c r="A8" s="40" t="s">
        <v>78</v>
      </c>
      <c r="B8" s="42"/>
      <c r="C8" s="41"/>
      <c r="D8" s="42"/>
      <c r="E8" s="43"/>
      <c r="F8" s="44"/>
      <c r="G8" s="44"/>
      <c r="H8" s="44"/>
      <c r="I8" s="44"/>
      <c r="J8" s="44"/>
    </row>
    <row r="9" spans="1:26" ht="30" customHeight="1">
      <c r="A9" s="109"/>
      <c r="B9" s="102" t="s">
        <v>2</v>
      </c>
      <c r="C9" s="103"/>
      <c r="D9" s="102" t="s">
        <v>3</v>
      </c>
      <c r="E9" s="111"/>
      <c r="F9" s="103"/>
      <c r="G9" s="112" t="s">
        <v>4</v>
      </c>
      <c r="H9" s="113"/>
      <c r="I9" s="113"/>
      <c r="J9" s="114"/>
    </row>
    <row r="10" spans="1:26" ht="30" customHeight="1">
      <c r="A10" s="110"/>
      <c r="B10" s="45" t="s">
        <v>5</v>
      </c>
      <c r="C10" s="46" t="s">
        <v>77</v>
      </c>
      <c r="D10" s="47" t="s">
        <v>1</v>
      </c>
      <c r="E10" s="47" t="s">
        <v>6</v>
      </c>
      <c r="F10" s="48" t="s">
        <v>7</v>
      </c>
      <c r="G10" s="115"/>
      <c r="H10" s="116"/>
      <c r="I10" s="116"/>
      <c r="J10" s="117"/>
    </row>
    <row r="11" spans="1:26" ht="30" customHeight="1">
      <c r="A11" s="119" t="s">
        <v>8</v>
      </c>
      <c r="B11" s="49" t="s">
        <v>71</v>
      </c>
      <c r="C11" s="100">
        <v>10</v>
      </c>
      <c r="D11" s="134">
        <f>SUM($C11:$C12)</f>
        <v>30</v>
      </c>
      <c r="E11" s="135" t="s">
        <v>73</v>
      </c>
      <c r="F11" s="104">
        <f>ROUNDDOWN(D11/20,1)</f>
        <v>1.5</v>
      </c>
      <c r="G11" s="50"/>
      <c r="H11" s="51"/>
      <c r="I11" s="51"/>
      <c r="J11" s="52"/>
    </row>
    <row r="12" spans="1:26" ht="30" customHeight="1">
      <c r="A12" s="120"/>
      <c r="B12" s="45" t="s">
        <v>72</v>
      </c>
      <c r="C12" s="100">
        <v>20</v>
      </c>
      <c r="D12" s="134"/>
      <c r="E12" s="135"/>
      <c r="F12" s="104"/>
      <c r="G12" s="136" t="s">
        <v>124</v>
      </c>
      <c r="H12" s="137"/>
      <c r="I12" s="137"/>
      <c r="J12" s="138"/>
    </row>
    <row r="13" spans="1:26" ht="30" customHeight="1">
      <c r="A13" s="120"/>
      <c r="B13" s="45" t="s">
        <v>9</v>
      </c>
      <c r="C13" s="100">
        <v>30</v>
      </c>
      <c r="D13" s="134">
        <f>SUM(C13:C14)</f>
        <v>60</v>
      </c>
      <c r="E13" s="135" t="s">
        <v>66</v>
      </c>
      <c r="F13" s="104">
        <f>ROUNDDOWN(D13/30,1)</f>
        <v>2</v>
      </c>
      <c r="G13" s="136"/>
      <c r="H13" s="137"/>
      <c r="I13" s="137"/>
      <c r="J13" s="138"/>
    </row>
    <row r="14" spans="1:26" ht="30" customHeight="1">
      <c r="A14" s="120"/>
      <c r="B14" s="45" t="s">
        <v>10</v>
      </c>
      <c r="C14" s="100">
        <v>30</v>
      </c>
      <c r="D14" s="134"/>
      <c r="E14" s="135"/>
      <c r="F14" s="104"/>
      <c r="G14" s="53"/>
      <c r="H14" s="54"/>
      <c r="I14" s="54"/>
      <c r="J14" s="55"/>
    </row>
    <row r="15" spans="1:26" ht="30" customHeight="1">
      <c r="A15" s="120"/>
      <c r="B15" s="45" t="s">
        <v>11</v>
      </c>
      <c r="C15" s="56">
        <f>SUM(C11:C14)</f>
        <v>90</v>
      </c>
      <c r="D15" s="105" t="s">
        <v>11</v>
      </c>
      <c r="E15" s="105"/>
      <c r="F15" s="57">
        <f>SUM(F11:F14)</f>
        <v>3.5</v>
      </c>
      <c r="G15" s="53"/>
      <c r="H15" s="54"/>
      <c r="I15" s="54"/>
      <c r="J15" s="55"/>
    </row>
    <row r="16" spans="1:26" ht="30" customHeight="1">
      <c r="A16" s="120"/>
      <c r="B16" s="86" t="s">
        <v>74</v>
      </c>
      <c r="C16" s="69"/>
      <c r="D16" s="126" t="str">
        <f>IF(C15&lt;=35,"利用定員35人以下","利用定員36人以上")</f>
        <v>利用定員36人以上</v>
      </c>
      <c r="E16" s="127"/>
      <c r="F16" s="81">
        <f>IF(D16="利用定員36人以上",1,0)</f>
        <v>1</v>
      </c>
      <c r="G16" s="39"/>
      <c r="H16" s="39"/>
      <c r="I16" s="39"/>
      <c r="J16" s="58"/>
    </row>
    <row r="17" spans="1:12" ht="30" customHeight="1">
      <c r="A17" s="121"/>
      <c r="B17" s="106" t="s">
        <v>83</v>
      </c>
      <c r="C17" s="107"/>
      <c r="D17" s="128" t="s">
        <v>122</v>
      </c>
      <c r="E17" s="129"/>
      <c r="F17" s="101">
        <f>ROUND(SUM(F15:F16),0)</f>
        <v>5</v>
      </c>
      <c r="G17" s="106" t="s">
        <v>79</v>
      </c>
      <c r="H17" s="108"/>
      <c r="I17" s="107"/>
      <c r="J17" s="59">
        <v>6.6</v>
      </c>
      <c r="K17" s="96" t="s">
        <v>126</v>
      </c>
    </row>
    <row r="18" spans="1:12" ht="30" customHeight="1">
      <c r="A18" s="60" t="s">
        <v>12</v>
      </c>
      <c r="B18" s="38"/>
      <c r="C18" s="38"/>
      <c r="D18" s="38"/>
      <c r="E18" s="38"/>
      <c r="F18" s="38"/>
      <c r="G18" s="38"/>
      <c r="H18" s="38"/>
      <c r="I18" s="38"/>
      <c r="J18" s="38"/>
      <c r="K18" s="38"/>
      <c r="L18" s="38"/>
    </row>
    <row r="19" spans="1:12" ht="30" customHeight="1">
      <c r="A19" s="61"/>
      <c r="B19" s="130" t="s">
        <v>13</v>
      </c>
      <c r="C19" s="131"/>
      <c r="D19" s="131"/>
      <c r="E19" s="132"/>
      <c r="F19" s="106" t="s">
        <v>14</v>
      </c>
      <c r="G19" s="108"/>
      <c r="H19" s="108"/>
      <c r="I19" s="108"/>
      <c r="J19" s="133"/>
    </row>
    <row r="20" spans="1:12" ht="30" customHeight="1">
      <c r="A20" s="119" t="s">
        <v>8</v>
      </c>
      <c r="B20" s="62" t="s">
        <v>15</v>
      </c>
      <c r="C20" s="63"/>
      <c r="D20" s="64"/>
      <c r="E20" s="65">
        <v>1</v>
      </c>
      <c r="F20" s="62" t="s">
        <v>15</v>
      </c>
      <c r="G20" s="41"/>
      <c r="H20" s="41"/>
      <c r="I20" s="41"/>
      <c r="J20" s="66">
        <v>1</v>
      </c>
      <c r="K20" s="67"/>
    </row>
    <row r="21" spans="1:12" ht="30" customHeight="1">
      <c r="A21" s="120"/>
      <c r="B21" s="68" t="s">
        <v>16</v>
      </c>
      <c r="C21" s="69"/>
      <c r="D21" s="70" t="s">
        <v>17</v>
      </c>
      <c r="E21" s="65">
        <v>1</v>
      </c>
      <c r="F21" s="71" t="s">
        <v>16</v>
      </c>
      <c r="G21" s="68"/>
      <c r="H21" s="122" t="s">
        <v>17</v>
      </c>
      <c r="I21" s="123"/>
      <c r="J21" s="66">
        <v>1</v>
      </c>
      <c r="K21" s="72"/>
    </row>
    <row r="22" spans="1:12" ht="30" customHeight="1">
      <c r="A22" s="120"/>
      <c r="B22" s="73"/>
      <c r="C22" s="74"/>
      <c r="D22" s="70" t="s">
        <v>18</v>
      </c>
      <c r="E22" s="65">
        <v>1</v>
      </c>
      <c r="F22" s="75"/>
      <c r="G22" s="76"/>
      <c r="H22" s="122" t="s">
        <v>110</v>
      </c>
      <c r="I22" s="123"/>
      <c r="J22" s="66"/>
    </row>
    <row r="23" spans="1:12" ht="30" customHeight="1">
      <c r="A23" s="120"/>
      <c r="B23" s="97" t="s">
        <v>123</v>
      </c>
      <c r="C23" s="74"/>
      <c r="D23" s="74"/>
      <c r="E23" s="77"/>
      <c r="F23" s="78"/>
      <c r="G23" s="79"/>
      <c r="H23" s="124" t="s">
        <v>128</v>
      </c>
      <c r="I23" s="125"/>
      <c r="J23" s="80" t="s">
        <v>67</v>
      </c>
    </row>
    <row r="24" spans="1:12" ht="30" customHeight="1">
      <c r="A24" s="120"/>
      <c r="B24" s="87" t="s">
        <v>80</v>
      </c>
      <c r="C24" s="83"/>
      <c r="D24" s="84"/>
      <c r="E24" s="65">
        <v>1</v>
      </c>
      <c r="F24" s="82" t="s">
        <v>80</v>
      </c>
      <c r="G24" s="82"/>
      <c r="H24" s="85"/>
      <c r="I24" s="85"/>
      <c r="J24" s="66">
        <v>1</v>
      </c>
    </row>
    <row r="25" spans="1:12" ht="30" customHeight="1">
      <c r="A25" s="120"/>
      <c r="B25" s="82" t="s">
        <v>81</v>
      </c>
      <c r="C25" s="83"/>
      <c r="D25" s="84"/>
      <c r="E25" s="65">
        <v>1</v>
      </c>
      <c r="F25" s="82" t="s">
        <v>81</v>
      </c>
      <c r="G25" s="82"/>
      <c r="H25" s="85"/>
      <c r="I25" s="85"/>
      <c r="J25" s="66">
        <v>1</v>
      </c>
    </row>
    <row r="26" spans="1:12" ht="30" customHeight="1">
      <c r="A26" s="121"/>
      <c r="B26" s="82" t="s">
        <v>82</v>
      </c>
      <c r="C26" s="83"/>
      <c r="D26" s="84"/>
      <c r="E26" s="65">
        <v>1</v>
      </c>
      <c r="F26" s="82" t="s">
        <v>82</v>
      </c>
      <c r="G26" s="82"/>
      <c r="H26" s="85"/>
      <c r="I26" s="85"/>
      <c r="J26" s="66">
        <v>1</v>
      </c>
    </row>
  </sheetData>
  <sheetProtection selectLockedCells="1"/>
  <protectedRanges>
    <protectedRange sqref="J14 J11:J12" name="範囲3"/>
    <protectedRange sqref="C16:E16" name="範囲2"/>
    <protectedRange sqref="J20:J26" name="範囲6"/>
  </protectedRanges>
  <mergeCells count="25">
    <mergeCell ref="H4:J4"/>
    <mergeCell ref="A20:A26"/>
    <mergeCell ref="H21:I21"/>
    <mergeCell ref="H22:I22"/>
    <mergeCell ref="H23:I23"/>
    <mergeCell ref="D16:E16"/>
    <mergeCell ref="D17:E17"/>
    <mergeCell ref="B19:E19"/>
    <mergeCell ref="F19:J19"/>
    <mergeCell ref="A11:A17"/>
    <mergeCell ref="D11:D12"/>
    <mergeCell ref="E11:E12"/>
    <mergeCell ref="F11:F12"/>
    <mergeCell ref="G12:J13"/>
    <mergeCell ref="D13:D14"/>
    <mergeCell ref="E13:E14"/>
    <mergeCell ref="A6:B6"/>
    <mergeCell ref="F13:F14"/>
    <mergeCell ref="D15:E15"/>
    <mergeCell ref="B17:C17"/>
    <mergeCell ref="G17:I17"/>
    <mergeCell ref="A9:A10"/>
    <mergeCell ref="B9:C9"/>
    <mergeCell ref="D9:F9"/>
    <mergeCell ref="G9:J10"/>
  </mergeCells>
  <phoneticPr fontId="1"/>
  <dataValidations count="5">
    <dataValidation type="list" allowBlank="1" showErrorMessage="1" promptTitle="▼ボタンから「有」「無」を選択してください。" prompt="「無」を選択した場合必要配置職員数が変更となります。" sqref="J23">
      <formula1>"有,無"</formula1>
    </dataValidation>
    <dataValidation type="list" allowBlank="1" showInputMessage="1" showErrorMessage="1" sqref="WVD983033 G65526 IR65529 SN65529 ACJ65529 AMF65529 AWB65529 BFX65529 BPT65529 BZP65529 CJL65529 CTH65529 DDD65529 DMZ65529 DWV65529 EGR65529 EQN65529 FAJ65529 FKF65529 FUB65529 GDX65529 GNT65529 GXP65529 HHL65529 HRH65529 IBD65529 IKZ65529 IUV65529 JER65529 JON65529 JYJ65529 KIF65529 KSB65529 LBX65529 LLT65529 LVP65529 MFL65529 MPH65529 MZD65529 NIZ65529 NSV65529 OCR65529 OMN65529 OWJ65529 PGF65529 PQB65529 PZX65529 QJT65529 QTP65529 RDL65529 RNH65529 RXD65529 SGZ65529 SQV65529 TAR65529 TKN65529 TUJ65529 UEF65529 UOB65529 UXX65529 VHT65529 VRP65529 WBL65529 WLH65529 WVD65529 G131062 IR131065 SN131065 ACJ131065 AMF131065 AWB131065 BFX131065 BPT131065 BZP131065 CJL131065 CTH131065 DDD131065 DMZ131065 DWV131065 EGR131065 EQN131065 FAJ131065 FKF131065 FUB131065 GDX131065 GNT131065 GXP131065 HHL131065 HRH131065 IBD131065 IKZ131065 IUV131065 JER131065 JON131065 JYJ131065 KIF131065 KSB131065 LBX131065 LLT131065 LVP131065 MFL131065 MPH131065 MZD131065 NIZ131065 NSV131065 OCR131065 OMN131065 OWJ131065 PGF131065 PQB131065 PZX131065 QJT131065 QTP131065 RDL131065 RNH131065 RXD131065 SGZ131065 SQV131065 TAR131065 TKN131065 TUJ131065 UEF131065 UOB131065 UXX131065 VHT131065 VRP131065 WBL131065 WLH131065 WVD131065 G196598 IR196601 SN196601 ACJ196601 AMF196601 AWB196601 BFX196601 BPT196601 BZP196601 CJL196601 CTH196601 DDD196601 DMZ196601 DWV196601 EGR196601 EQN196601 FAJ196601 FKF196601 FUB196601 GDX196601 GNT196601 GXP196601 HHL196601 HRH196601 IBD196601 IKZ196601 IUV196601 JER196601 JON196601 JYJ196601 KIF196601 KSB196601 LBX196601 LLT196601 LVP196601 MFL196601 MPH196601 MZD196601 NIZ196601 NSV196601 OCR196601 OMN196601 OWJ196601 PGF196601 PQB196601 PZX196601 QJT196601 QTP196601 RDL196601 RNH196601 RXD196601 SGZ196601 SQV196601 TAR196601 TKN196601 TUJ196601 UEF196601 UOB196601 UXX196601 VHT196601 VRP196601 WBL196601 WLH196601 WVD196601 G262134 IR262137 SN262137 ACJ262137 AMF262137 AWB262137 BFX262137 BPT262137 BZP262137 CJL262137 CTH262137 DDD262137 DMZ262137 DWV262137 EGR262137 EQN262137 FAJ262137 FKF262137 FUB262137 GDX262137 GNT262137 GXP262137 HHL262137 HRH262137 IBD262137 IKZ262137 IUV262137 JER262137 JON262137 JYJ262137 KIF262137 KSB262137 LBX262137 LLT262137 LVP262137 MFL262137 MPH262137 MZD262137 NIZ262137 NSV262137 OCR262137 OMN262137 OWJ262137 PGF262137 PQB262137 PZX262137 QJT262137 QTP262137 RDL262137 RNH262137 RXD262137 SGZ262137 SQV262137 TAR262137 TKN262137 TUJ262137 UEF262137 UOB262137 UXX262137 VHT262137 VRP262137 WBL262137 WLH262137 WVD262137 G327670 IR327673 SN327673 ACJ327673 AMF327673 AWB327673 BFX327673 BPT327673 BZP327673 CJL327673 CTH327673 DDD327673 DMZ327673 DWV327673 EGR327673 EQN327673 FAJ327673 FKF327673 FUB327673 GDX327673 GNT327673 GXP327673 HHL327673 HRH327673 IBD327673 IKZ327673 IUV327673 JER327673 JON327673 JYJ327673 KIF327673 KSB327673 LBX327673 LLT327673 LVP327673 MFL327673 MPH327673 MZD327673 NIZ327673 NSV327673 OCR327673 OMN327673 OWJ327673 PGF327673 PQB327673 PZX327673 QJT327673 QTP327673 RDL327673 RNH327673 RXD327673 SGZ327673 SQV327673 TAR327673 TKN327673 TUJ327673 UEF327673 UOB327673 UXX327673 VHT327673 VRP327673 WBL327673 WLH327673 WVD327673 G393206 IR393209 SN393209 ACJ393209 AMF393209 AWB393209 BFX393209 BPT393209 BZP393209 CJL393209 CTH393209 DDD393209 DMZ393209 DWV393209 EGR393209 EQN393209 FAJ393209 FKF393209 FUB393209 GDX393209 GNT393209 GXP393209 HHL393209 HRH393209 IBD393209 IKZ393209 IUV393209 JER393209 JON393209 JYJ393209 KIF393209 KSB393209 LBX393209 LLT393209 LVP393209 MFL393209 MPH393209 MZD393209 NIZ393209 NSV393209 OCR393209 OMN393209 OWJ393209 PGF393209 PQB393209 PZX393209 QJT393209 QTP393209 RDL393209 RNH393209 RXD393209 SGZ393209 SQV393209 TAR393209 TKN393209 TUJ393209 UEF393209 UOB393209 UXX393209 VHT393209 VRP393209 WBL393209 WLH393209 WVD393209 G458742 IR458745 SN458745 ACJ458745 AMF458745 AWB458745 BFX458745 BPT458745 BZP458745 CJL458745 CTH458745 DDD458745 DMZ458745 DWV458745 EGR458745 EQN458745 FAJ458745 FKF458745 FUB458745 GDX458745 GNT458745 GXP458745 HHL458745 HRH458745 IBD458745 IKZ458745 IUV458745 JER458745 JON458745 JYJ458745 KIF458745 KSB458745 LBX458745 LLT458745 LVP458745 MFL458745 MPH458745 MZD458745 NIZ458745 NSV458745 OCR458745 OMN458745 OWJ458745 PGF458745 PQB458745 PZX458745 QJT458745 QTP458745 RDL458745 RNH458745 RXD458745 SGZ458745 SQV458745 TAR458745 TKN458745 TUJ458745 UEF458745 UOB458745 UXX458745 VHT458745 VRP458745 WBL458745 WLH458745 WVD458745 G524278 IR524281 SN524281 ACJ524281 AMF524281 AWB524281 BFX524281 BPT524281 BZP524281 CJL524281 CTH524281 DDD524281 DMZ524281 DWV524281 EGR524281 EQN524281 FAJ524281 FKF524281 FUB524281 GDX524281 GNT524281 GXP524281 HHL524281 HRH524281 IBD524281 IKZ524281 IUV524281 JER524281 JON524281 JYJ524281 KIF524281 KSB524281 LBX524281 LLT524281 LVP524281 MFL524281 MPH524281 MZD524281 NIZ524281 NSV524281 OCR524281 OMN524281 OWJ524281 PGF524281 PQB524281 PZX524281 QJT524281 QTP524281 RDL524281 RNH524281 RXD524281 SGZ524281 SQV524281 TAR524281 TKN524281 TUJ524281 UEF524281 UOB524281 UXX524281 VHT524281 VRP524281 WBL524281 WLH524281 WVD524281 G589814 IR589817 SN589817 ACJ589817 AMF589817 AWB589817 BFX589817 BPT589817 BZP589817 CJL589817 CTH589817 DDD589817 DMZ589817 DWV589817 EGR589817 EQN589817 FAJ589817 FKF589817 FUB589817 GDX589817 GNT589817 GXP589817 HHL589817 HRH589817 IBD589817 IKZ589817 IUV589817 JER589817 JON589817 JYJ589817 KIF589817 KSB589817 LBX589817 LLT589817 LVP589817 MFL589817 MPH589817 MZD589817 NIZ589817 NSV589817 OCR589817 OMN589817 OWJ589817 PGF589817 PQB589817 PZX589817 QJT589817 QTP589817 RDL589817 RNH589817 RXD589817 SGZ589817 SQV589817 TAR589817 TKN589817 TUJ589817 UEF589817 UOB589817 UXX589817 VHT589817 VRP589817 WBL589817 WLH589817 WVD589817 G655350 IR655353 SN655353 ACJ655353 AMF655353 AWB655353 BFX655353 BPT655353 BZP655353 CJL655353 CTH655353 DDD655353 DMZ655353 DWV655353 EGR655353 EQN655353 FAJ655353 FKF655353 FUB655353 GDX655353 GNT655353 GXP655353 HHL655353 HRH655353 IBD655353 IKZ655353 IUV655353 JER655353 JON655353 JYJ655353 KIF655353 KSB655353 LBX655353 LLT655353 LVP655353 MFL655353 MPH655353 MZD655353 NIZ655353 NSV655353 OCR655353 OMN655353 OWJ655353 PGF655353 PQB655353 PZX655353 QJT655353 QTP655353 RDL655353 RNH655353 RXD655353 SGZ655353 SQV655353 TAR655353 TKN655353 TUJ655353 UEF655353 UOB655353 UXX655353 VHT655353 VRP655353 WBL655353 WLH655353 WVD655353 G720886 IR720889 SN720889 ACJ720889 AMF720889 AWB720889 BFX720889 BPT720889 BZP720889 CJL720889 CTH720889 DDD720889 DMZ720889 DWV720889 EGR720889 EQN720889 FAJ720889 FKF720889 FUB720889 GDX720889 GNT720889 GXP720889 HHL720889 HRH720889 IBD720889 IKZ720889 IUV720889 JER720889 JON720889 JYJ720889 KIF720889 KSB720889 LBX720889 LLT720889 LVP720889 MFL720889 MPH720889 MZD720889 NIZ720889 NSV720889 OCR720889 OMN720889 OWJ720889 PGF720889 PQB720889 PZX720889 QJT720889 QTP720889 RDL720889 RNH720889 RXD720889 SGZ720889 SQV720889 TAR720889 TKN720889 TUJ720889 UEF720889 UOB720889 UXX720889 VHT720889 VRP720889 WBL720889 WLH720889 WVD720889 G786422 IR786425 SN786425 ACJ786425 AMF786425 AWB786425 BFX786425 BPT786425 BZP786425 CJL786425 CTH786425 DDD786425 DMZ786425 DWV786425 EGR786425 EQN786425 FAJ786425 FKF786425 FUB786425 GDX786425 GNT786425 GXP786425 HHL786425 HRH786425 IBD786425 IKZ786425 IUV786425 JER786425 JON786425 JYJ786425 KIF786425 KSB786425 LBX786425 LLT786425 LVP786425 MFL786425 MPH786425 MZD786425 NIZ786425 NSV786425 OCR786425 OMN786425 OWJ786425 PGF786425 PQB786425 PZX786425 QJT786425 QTP786425 RDL786425 RNH786425 RXD786425 SGZ786425 SQV786425 TAR786425 TKN786425 TUJ786425 UEF786425 UOB786425 UXX786425 VHT786425 VRP786425 WBL786425 WLH786425 WVD786425 G851958 IR851961 SN851961 ACJ851961 AMF851961 AWB851961 BFX851961 BPT851961 BZP851961 CJL851961 CTH851961 DDD851961 DMZ851961 DWV851961 EGR851961 EQN851961 FAJ851961 FKF851961 FUB851961 GDX851961 GNT851961 GXP851961 HHL851961 HRH851961 IBD851961 IKZ851961 IUV851961 JER851961 JON851961 JYJ851961 KIF851961 KSB851961 LBX851961 LLT851961 LVP851961 MFL851961 MPH851961 MZD851961 NIZ851961 NSV851961 OCR851961 OMN851961 OWJ851961 PGF851961 PQB851961 PZX851961 QJT851961 QTP851961 RDL851961 RNH851961 RXD851961 SGZ851961 SQV851961 TAR851961 TKN851961 TUJ851961 UEF851961 UOB851961 UXX851961 VHT851961 VRP851961 WBL851961 WLH851961 WVD851961 G917494 IR917497 SN917497 ACJ917497 AMF917497 AWB917497 BFX917497 BPT917497 BZP917497 CJL917497 CTH917497 DDD917497 DMZ917497 DWV917497 EGR917497 EQN917497 FAJ917497 FKF917497 FUB917497 GDX917497 GNT917497 GXP917497 HHL917497 HRH917497 IBD917497 IKZ917497 IUV917497 JER917497 JON917497 JYJ917497 KIF917497 KSB917497 LBX917497 LLT917497 LVP917497 MFL917497 MPH917497 MZD917497 NIZ917497 NSV917497 OCR917497 OMN917497 OWJ917497 PGF917497 PQB917497 PZX917497 QJT917497 QTP917497 RDL917497 RNH917497 RXD917497 SGZ917497 SQV917497 TAR917497 TKN917497 TUJ917497 UEF917497 UOB917497 UXX917497 VHT917497 VRP917497 WBL917497 WLH917497 WVD917497 G983030 IR983033 SN983033 ACJ983033 AMF983033 AWB983033 BFX983033 BPT983033 BZP983033 CJL983033 CTH983033 DDD983033 DMZ983033 DWV983033 EGR983033 EQN983033 FAJ983033 FKF983033 FUB983033 GDX983033 GNT983033 GXP983033 HHL983033 HRH983033 IBD983033 IKZ983033 IUV983033 JER983033 JON983033 JYJ983033 KIF983033 KSB983033 LBX983033 LLT983033 LVP983033 MFL983033 MPH983033 MZD983033 NIZ983033 NSV983033 OCR983033 OMN983033 OWJ983033 PGF983033 PQB983033 PZX983033 QJT983033 QTP983033 RDL983033 RNH983033 RXD983033 SGZ983033 SQV983033 TAR983033 TKN983033 TUJ983033 UEF983033 UOB983033 UXX983033 VHT983033 VRP983033 WBL983033 WLH983033 K983031 K65527 K131063 K196599 K262135 K327671 K393207 K458743 K524279 K589815 K655351 K720887 K786423 K851959 K917495 WUY17 IM17 SI17 ACE17 AMA17 AVW17 BFS17 BPO17 BZK17 CJG17 CTC17 DCY17 DMU17 DWQ17 EGM17 EQI17 FAE17 FKA17 FTW17 GDS17 GNO17 GXK17 HHG17 HRC17 IAY17 IKU17 IUQ17 JEM17 JOI17 JYE17 KIA17 KRW17 LBS17 LLO17 LVK17 MFG17 MPC17 MYY17 NIU17 NSQ17 OCM17 OMI17 OWE17 PGA17 PPW17 PZS17 QJO17 QTK17 RDG17 RNC17 RWY17 SGU17 SQQ17 TAM17 TKI17 TUE17 UEA17 UNW17 UXS17 VHO17 VRK17 WBG17 WLC17">
      <formula1>"有,無"</formula1>
    </dataValidation>
    <dataValidation type="list" allowBlank="1" showInputMessage="1" showErrorMessage="1" sqref="WVE983063:WVG983063 IS65559:IU65559 SO65559:SQ65559 ACK65559:ACM65559 AMG65559:AMI65559 AWC65559:AWE65559 BFY65559:BGA65559 BPU65559:BPW65559 BZQ65559:BZS65559 CJM65559:CJO65559 CTI65559:CTK65559 DDE65559:DDG65559 DNA65559:DNC65559 DWW65559:DWY65559 EGS65559:EGU65559 EQO65559:EQQ65559 FAK65559:FAM65559 FKG65559:FKI65559 FUC65559:FUE65559 GDY65559:GEA65559 GNU65559:GNW65559 GXQ65559:GXS65559 HHM65559:HHO65559 HRI65559:HRK65559 IBE65559:IBG65559 ILA65559:ILC65559 IUW65559:IUY65559 JES65559:JEU65559 JOO65559:JOQ65559 JYK65559:JYM65559 KIG65559:KII65559 KSC65559:KSE65559 LBY65559:LCA65559 LLU65559:LLW65559 LVQ65559:LVS65559 MFM65559:MFO65559 MPI65559:MPK65559 MZE65559:MZG65559 NJA65559:NJC65559 NSW65559:NSY65559 OCS65559:OCU65559 OMO65559:OMQ65559 OWK65559:OWM65559 PGG65559:PGI65559 PQC65559:PQE65559 PZY65559:QAA65559 QJU65559:QJW65559 QTQ65559:QTS65559 RDM65559:RDO65559 RNI65559:RNK65559 RXE65559:RXG65559 SHA65559:SHC65559 SQW65559:SQY65559 TAS65559:TAU65559 TKO65559:TKQ65559 TUK65559:TUM65559 UEG65559:UEI65559 UOC65559:UOE65559 UXY65559:UYA65559 VHU65559:VHW65559 VRQ65559:VRS65559 WBM65559:WBO65559 WLI65559:WLK65559 WVE65559:WVG65559 IS131095:IU131095 SO131095:SQ131095 ACK131095:ACM131095 AMG131095:AMI131095 AWC131095:AWE131095 BFY131095:BGA131095 BPU131095:BPW131095 BZQ131095:BZS131095 CJM131095:CJO131095 CTI131095:CTK131095 DDE131095:DDG131095 DNA131095:DNC131095 DWW131095:DWY131095 EGS131095:EGU131095 EQO131095:EQQ131095 FAK131095:FAM131095 FKG131095:FKI131095 FUC131095:FUE131095 GDY131095:GEA131095 GNU131095:GNW131095 GXQ131095:GXS131095 HHM131095:HHO131095 HRI131095:HRK131095 IBE131095:IBG131095 ILA131095:ILC131095 IUW131095:IUY131095 JES131095:JEU131095 JOO131095:JOQ131095 JYK131095:JYM131095 KIG131095:KII131095 KSC131095:KSE131095 LBY131095:LCA131095 LLU131095:LLW131095 LVQ131095:LVS131095 MFM131095:MFO131095 MPI131095:MPK131095 MZE131095:MZG131095 NJA131095:NJC131095 NSW131095:NSY131095 OCS131095:OCU131095 OMO131095:OMQ131095 OWK131095:OWM131095 PGG131095:PGI131095 PQC131095:PQE131095 PZY131095:QAA131095 QJU131095:QJW131095 QTQ131095:QTS131095 RDM131095:RDO131095 RNI131095:RNK131095 RXE131095:RXG131095 SHA131095:SHC131095 SQW131095:SQY131095 TAS131095:TAU131095 TKO131095:TKQ131095 TUK131095:TUM131095 UEG131095:UEI131095 UOC131095:UOE131095 UXY131095:UYA131095 VHU131095:VHW131095 VRQ131095:VRS131095 WBM131095:WBO131095 WLI131095:WLK131095 WVE131095:WVG131095 IS196631:IU196631 SO196631:SQ196631 ACK196631:ACM196631 AMG196631:AMI196631 AWC196631:AWE196631 BFY196631:BGA196631 BPU196631:BPW196631 BZQ196631:BZS196631 CJM196631:CJO196631 CTI196631:CTK196631 DDE196631:DDG196631 DNA196631:DNC196631 DWW196631:DWY196631 EGS196631:EGU196631 EQO196631:EQQ196631 FAK196631:FAM196631 FKG196631:FKI196631 FUC196631:FUE196631 GDY196631:GEA196631 GNU196631:GNW196631 GXQ196631:GXS196631 HHM196631:HHO196631 HRI196631:HRK196631 IBE196631:IBG196631 ILA196631:ILC196631 IUW196631:IUY196631 JES196631:JEU196631 JOO196631:JOQ196631 JYK196631:JYM196631 KIG196631:KII196631 KSC196631:KSE196631 LBY196631:LCA196631 LLU196631:LLW196631 LVQ196631:LVS196631 MFM196631:MFO196631 MPI196631:MPK196631 MZE196631:MZG196631 NJA196631:NJC196631 NSW196631:NSY196631 OCS196631:OCU196631 OMO196631:OMQ196631 OWK196631:OWM196631 PGG196631:PGI196631 PQC196631:PQE196631 PZY196631:QAA196631 QJU196631:QJW196631 QTQ196631:QTS196631 RDM196631:RDO196631 RNI196631:RNK196631 RXE196631:RXG196631 SHA196631:SHC196631 SQW196631:SQY196631 TAS196631:TAU196631 TKO196631:TKQ196631 TUK196631:TUM196631 UEG196631:UEI196631 UOC196631:UOE196631 UXY196631:UYA196631 VHU196631:VHW196631 VRQ196631:VRS196631 WBM196631:WBO196631 WLI196631:WLK196631 WVE196631:WVG196631 IS262167:IU262167 SO262167:SQ262167 ACK262167:ACM262167 AMG262167:AMI262167 AWC262167:AWE262167 BFY262167:BGA262167 BPU262167:BPW262167 BZQ262167:BZS262167 CJM262167:CJO262167 CTI262167:CTK262167 DDE262167:DDG262167 DNA262167:DNC262167 DWW262167:DWY262167 EGS262167:EGU262167 EQO262167:EQQ262167 FAK262167:FAM262167 FKG262167:FKI262167 FUC262167:FUE262167 GDY262167:GEA262167 GNU262167:GNW262167 GXQ262167:GXS262167 HHM262167:HHO262167 HRI262167:HRK262167 IBE262167:IBG262167 ILA262167:ILC262167 IUW262167:IUY262167 JES262167:JEU262167 JOO262167:JOQ262167 JYK262167:JYM262167 KIG262167:KII262167 KSC262167:KSE262167 LBY262167:LCA262167 LLU262167:LLW262167 LVQ262167:LVS262167 MFM262167:MFO262167 MPI262167:MPK262167 MZE262167:MZG262167 NJA262167:NJC262167 NSW262167:NSY262167 OCS262167:OCU262167 OMO262167:OMQ262167 OWK262167:OWM262167 PGG262167:PGI262167 PQC262167:PQE262167 PZY262167:QAA262167 QJU262167:QJW262167 QTQ262167:QTS262167 RDM262167:RDO262167 RNI262167:RNK262167 RXE262167:RXG262167 SHA262167:SHC262167 SQW262167:SQY262167 TAS262167:TAU262167 TKO262167:TKQ262167 TUK262167:TUM262167 UEG262167:UEI262167 UOC262167:UOE262167 UXY262167:UYA262167 VHU262167:VHW262167 VRQ262167:VRS262167 WBM262167:WBO262167 WLI262167:WLK262167 WVE262167:WVG262167 IS327703:IU327703 SO327703:SQ327703 ACK327703:ACM327703 AMG327703:AMI327703 AWC327703:AWE327703 BFY327703:BGA327703 BPU327703:BPW327703 BZQ327703:BZS327703 CJM327703:CJO327703 CTI327703:CTK327703 DDE327703:DDG327703 DNA327703:DNC327703 DWW327703:DWY327703 EGS327703:EGU327703 EQO327703:EQQ327703 FAK327703:FAM327703 FKG327703:FKI327703 FUC327703:FUE327703 GDY327703:GEA327703 GNU327703:GNW327703 GXQ327703:GXS327703 HHM327703:HHO327703 HRI327703:HRK327703 IBE327703:IBG327703 ILA327703:ILC327703 IUW327703:IUY327703 JES327703:JEU327703 JOO327703:JOQ327703 JYK327703:JYM327703 KIG327703:KII327703 KSC327703:KSE327703 LBY327703:LCA327703 LLU327703:LLW327703 LVQ327703:LVS327703 MFM327703:MFO327703 MPI327703:MPK327703 MZE327703:MZG327703 NJA327703:NJC327703 NSW327703:NSY327703 OCS327703:OCU327703 OMO327703:OMQ327703 OWK327703:OWM327703 PGG327703:PGI327703 PQC327703:PQE327703 PZY327703:QAA327703 QJU327703:QJW327703 QTQ327703:QTS327703 RDM327703:RDO327703 RNI327703:RNK327703 RXE327703:RXG327703 SHA327703:SHC327703 SQW327703:SQY327703 TAS327703:TAU327703 TKO327703:TKQ327703 TUK327703:TUM327703 UEG327703:UEI327703 UOC327703:UOE327703 UXY327703:UYA327703 VHU327703:VHW327703 VRQ327703:VRS327703 WBM327703:WBO327703 WLI327703:WLK327703 WVE327703:WVG327703 IS393239:IU393239 SO393239:SQ393239 ACK393239:ACM393239 AMG393239:AMI393239 AWC393239:AWE393239 BFY393239:BGA393239 BPU393239:BPW393239 BZQ393239:BZS393239 CJM393239:CJO393239 CTI393239:CTK393239 DDE393239:DDG393239 DNA393239:DNC393239 DWW393239:DWY393239 EGS393239:EGU393239 EQO393239:EQQ393239 FAK393239:FAM393239 FKG393239:FKI393239 FUC393239:FUE393239 GDY393239:GEA393239 GNU393239:GNW393239 GXQ393239:GXS393239 HHM393239:HHO393239 HRI393239:HRK393239 IBE393239:IBG393239 ILA393239:ILC393239 IUW393239:IUY393239 JES393239:JEU393239 JOO393239:JOQ393239 JYK393239:JYM393239 KIG393239:KII393239 KSC393239:KSE393239 LBY393239:LCA393239 LLU393239:LLW393239 LVQ393239:LVS393239 MFM393239:MFO393239 MPI393239:MPK393239 MZE393239:MZG393239 NJA393239:NJC393239 NSW393239:NSY393239 OCS393239:OCU393239 OMO393239:OMQ393239 OWK393239:OWM393239 PGG393239:PGI393239 PQC393239:PQE393239 PZY393239:QAA393239 QJU393239:QJW393239 QTQ393239:QTS393239 RDM393239:RDO393239 RNI393239:RNK393239 RXE393239:RXG393239 SHA393239:SHC393239 SQW393239:SQY393239 TAS393239:TAU393239 TKO393239:TKQ393239 TUK393239:TUM393239 UEG393239:UEI393239 UOC393239:UOE393239 UXY393239:UYA393239 VHU393239:VHW393239 VRQ393239:VRS393239 WBM393239:WBO393239 WLI393239:WLK393239 WVE393239:WVG393239 IS458775:IU458775 SO458775:SQ458775 ACK458775:ACM458775 AMG458775:AMI458775 AWC458775:AWE458775 BFY458775:BGA458775 BPU458775:BPW458775 BZQ458775:BZS458775 CJM458775:CJO458775 CTI458775:CTK458775 DDE458775:DDG458775 DNA458775:DNC458775 DWW458775:DWY458775 EGS458775:EGU458775 EQO458775:EQQ458775 FAK458775:FAM458775 FKG458775:FKI458775 FUC458775:FUE458775 GDY458775:GEA458775 GNU458775:GNW458775 GXQ458775:GXS458775 HHM458775:HHO458775 HRI458775:HRK458775 IBE458775:IBG458775 ILA458775:ILC458775 IUW458775:IUY458775 JES458775:JEU458775 JOO458775:JOQ458775 JYK458775:JYM458775 KIG458775:KII458775 KSC458775:KSE458775 LBY458775:LCA458775 LLU458775:LLW458775 LVQ458775:LVS458775 MFM458775:MFO458775 MPI458775:MPK458775 MZE458775:MZG458775 NJA458775:NJC458775 NSW458775:NSY458775 OCS458775:OCU458775 OMO458775:OMQ458775 OWK458775:OWM458775 PGG458775:PGI458775 PQC458775:PQE458775 PZY458775:QAA458775 QJU458775:QJW458775 QTQ458775:QTS458775 RDM458775:RDO458775 RNI458775:RNK458775 RXE458775:RXG458775 SHA458775:SHC458775 SQW458775:SQY458775 TAS458775:TAU458775 TKO458775:TKQ458775 TUK458775:TUM458775 UEG458775:UEI458775 UOC458775:UOE458775 UXY458775:UYA458775 VHU458775:VHW458775 VRQ458775:VRS458775 WBM458775:WBO458775 WLI458775:WLK458775 WVE458775:WVG458775 IS524311:IU524311 SO524311:SQ524311 ACK524311:ACM524311 AMG524311:AMI524311 AWC524311:AWE524311 BFY524311:BGA524311 BPU524311:BPW524311 BZQ524311:BZS524311 CJM524311:CJO524311 CTI524311:CTK524311 DDE524311:DDG524311 DNA524311:DNC524311 DWW524311:DWY524311 EGS524311:EGU524311 EQO524311:EQQ524311 FAK524311:FAM524311 FKG524311:FKI524311 FUC524311:FUE524311 GDY524311:GEA524311 GNU524311:GNW524311 GXQ524311:GXS524311 HHM524311:HHO524311 HRI524311:HRK524311 IBE524311:IBG524311 ILA524311:ILC524311 IUW524311:IUY524311 JES524311:JEU524311 JOO524311:JOQ524311 JYK524311:JYM524311 KIG524311:KII524311 KSC524311:KSE524311 LBY524311:LCA524311 LLU524311:LLW524311 LVQ524311:LVS524311 MFM524311:MFO524311 MPI524311:MPK524311 MZE524311:MZG524311 NJA524311:NJC524311 NSW524311:NSY524311 OCS524311:OCU524311 OMO524311:OMQ524311 OWK524311:OWM524311 PGG524311:PGI524311 PQC524311:PQE524311 PZY524311:QAA524311 QJU524311:QJW524311 QTQ524311:QTS524311 RDM524311:RDO524311 RNI524311:RNK524311 RXE524311:RXG524311 SHA524311:SHC524311 SQW524311:SQY524311 TAS524311:TAU524311 TKO524311:TKQ524311 TUK524311:TUM524311 UEG524311:UEI524311 UOC524311:UOE524311 UXY524311:UYA524311 VHU524311:VHW524311 VRQ524311:VRS524311 WBM524311:WBO524311 WLI524311:WLK524311 WVE524311:WVG524311 IS589847:IU589847 SO589847:SQ589847 ACK589847:ACM589847 AMG589847:AMI589847 AWC589847:AWE589847 BFY589847:BGA589847 BPU589847:BPW589847 BZQ589847:BZS589847 CJM589847:CJO589847 CTI589847:CTK589847 DDE589847:DDG589847 DNA589847:DNC589847 DWW589847:DWY589847 EGS589847:EGU589847 EQO589847:EQQ589847 FAK589847:FAM589847 FKG589847:FKI589847 FUC589847:FUE589847 GDY589847:GEA589847 GNU589847:GNW589847 GXQ589847:GXS589847 HHM589847:HHO589847 HRI589847:HRK589847 IBE589847:IBG589847 ILA589847:ILC589847 IUW589847:IUY589847 JES589847:JEU589847 JOO589847:JOQ589847 JYK589847:JYM589847 KIG589847:KII589847 KSC589847:KSE589847 LBY589847:LCA589847 LLU589847:LLW589847 LVQ589847:LVS589847 MFM589847:MFO589847 MPI589847:MPK589847 MZE589847:MZG589847 NJA589847:NJC589847 NSW589847:NSY589847 OCS589847:OCU589847 OMO589847:OMQ589847 OWK589847:OWM589847 PGG589847:PGI589847 PQC589847:PQE589847 PZY589847:QAA589847 QJU589847:QJW589847 QTQ589847:QTS589847 RDM589847:RDO589847 RNI589847:RNK589847 RXE589847:RXG589847 SHA589847:SHC589847 SQW589847:SQY589847 TAS589847:TAU589847 TKO589847:TKQ589847 TUK589847:TUM589847 UEG589847:UEI589847 UOC589847:UOE589847 UXY589847:UYA589847 VHU589847:VHW589847 VRQ589847:VRS589847 WBM589847:WBO589847 WLI589847:WLK589847 WVE589847:WVG589847 IS655383:IU655383 SO655383:SQ655383 ACK655383:ACM655383 AMG655383:AMI655383 AWC655383:AWE655383 BFY655383:BGA655383 BPU655383:BPW655383 BZQ655383:BZS655383 CJM655383:CJO655383 CTI655383:CTK655383 DDE655383:DDG655383 DNA655383:DNC655383 DWW655383:DWY655383 EGS655383:EGU655383 EQO655383:EQQ655383 FAK655383:FAM655383 FKG655383:FKI655383 FUC655383:FUE655383 GDY655383:GEA655383 GNU655383:GNW655383 GXQ655383:GXS655383 HHM655383:HHO655383 HRI655383:HRK655383 IBE655383:IBG655383 ILA655383:ILC655383 IUW655383:IUY655383 JES655383:JEU655383 JOO655383:JOQ655383 JYK655383:JYM655383 KIG655383:KII655383 KSC655383:KSE655383 LBY655383:LCA655383 LLU655383:LLW655383 LVQ655383:LVS655383 MFM655383:MFO655383 MPI655383:MPK655383 MZE655383:MZG655383 NJA655383:NJC655383 NSW655383:NSY655383 OCS655383:OCU655383 OMO655383:OMQ655383 OWK655383:OWM655383 PGG655383:PGI655383 PQC655383:PQE655383 PZY655383:QAA655383 QJU655383:QJW655383 QTQ655383:QTS655383 RDM655383:RDO655383 RNI655383:RNK655383 RXE655383:RXG655383 SHA655383:SHC655383 SQW655383:SQY655383 TAS655383:TAU655383 TKO655383:TKQ655383 TUK655383:TUM655383 UEG655383:UEI655383 UOC655383:UOE655383 UXY655383:UYA655383 VHU655383:VHW655383 VRQ655383:VRS655383 WBM655383:WBO655383 WLI655383:WLK655383 WVE655383:WVG655383 IS720919:IU720919 SO720919:SQ720919 ACK720919:ACM720919 AMG720919:AMI720919 AWC720919:AWE720919 BFY720919:BGA720919 BPU720919:BPW720919 BZQ720919:BZS720919 CJM720919:CJO720919 CTI720919:CTK720919 DDE720919:DDG720919 DNA720919:DNC720919 DWW720919:DWY720919 EGS720919:EGU720919 EQO720919:EQQ720919 FAK720919:FAM720919 FKG720919:FKI720919 FUC720919:FUE720919 GDY720919:GEA720919 GNU720919:GNW720919 GXQ720919:GXS720919 HHM720919:HHO720919 HRI720919:HRK720919 IBE720919:IBG720919 ILA720919:ILC720919 IUW720919:IUY720919 JES720919:JEU720919 JOO720919:JOQ720919 JYK720919:JYM720919 KIG720919:KII720919 KSC720919:KSE720919 LBY720919:LCA720919 LLU720919:LLW720919 LVQ720919:LVS720919 MFM720919:MFO720919 MPI720919:MPK720919 MZE720919:MZG720919 NJA720919:NJC720919 NSW720919:NSY720919 OCS720919:OCU720919 OMO720919:OMQ720919 OWK720919:OWM720919 PGG720919:PGI720919 PQC720919:PQE720919 PZY720919:QAA720919 QJU720919:QJW720919 QTQ720919:QTS720919 RDM720919:RDO720919 RNI720919:RNK720919 RXE720919:RXG720919 SHA720919:SHC720919 SQW720919:SQY720919 TAS720919:TAU720919 TKO720919:TKQ720919 TUK720919:TUM720919 UEG720919:UEI720919 UOC720919:UOE720919 UXY720919:UYA720919 VHU720919:VHW720919 VRQ720919:VRS720919 WBM720919:WBO720919 WLI720919:WLK720919 WVE720919:WVG720919 IS786455:IU786455 SO786455:SQ786455 ACK786455:ACM786455 AMG786455:AMI786455 AWC786455:AWE786455 BFY786455:BGA786455 BPU786455:BPW786455 BZQ786455:BZS786455 CJM786455:CJO786455 CTI786455:CTK786455 DDE786455:DDG786455 DNA786455:DNC786455 DWW786455:DWY786455 EGS786455:EGU786455 EQO786455:EQQ786455 FAK786455:FAM786455 FKG786455:FKI786455 FUC786455:FUE786455 GDY786455:GEA786455 GNU786455:GNW786455 GXQ786455:GXS786455 HHM786455:HHO786455 HRI786455:HRK786455 IBE786455:IBG786455 ILA786455:ILC786455 IUW786455:IUY786455 JES786455:JEU786455 JOO786455:JOQ786455 JYK786455:JYM786455 KIG786455:KII786455 KSC786455:KSE786455 LBY786455:LCA786455 LLU786455:LLW786455 LVQ786455:LVS786455 MFM786455:MFO786455 MPI786455:MPK786455 MZE786455:MZG786455 NJA786455:NJC786455 NSW786455:NSY786455 OCS786455:OCU786455 OMO786455:OMQ786455 OWK786455:OWM786455 PGG786455:PGI786455 PQC786455:PQE786455 PZY786455:QAA786455 QJU786455:QJW786455 QTQ786455:QTS786455 RDM786455:RDO786455 RNI786455:RNK786455 RXE786455:RXG786455 SHA786455:SHC786455 SQW786455:SQY786455 TAS786455:TAU786455 TKO786455:TKQ786455 TUK786455:TUM786455 UEG786455:UEI786455 UOC786455:UOE786455 UXY786455:UYA786455 VHU786455:VHW786455 VRQ786455:VRS786455 WBM786455:WBO786455 WLI786455:WLK786455 WVE786455:WVG786455 IS851991:IU851991 SO851991:SQ851991 ACK851991:ACM851991 AMG851991:AMI851991 AWC851991:AWE851991 BFY851991:BGA851991 BPU851991:BPW851991 BZQ851991:BZS851991 CJM851991:CJO851991 CTI851991:CTK851991 DDE851991:DDG851991 DNA851991:DNC851991 DWW851991:DWY851991 EGS851991:EGU851991 EQO851991:EQQ851991 FAK851991:FAM851991 FKG851991:FKI851991 FUC851991:FUE851991 GDY851991:GEA851991 GNU851991:GNW851991 GXQ851991:GXS851991 HHM851991:HHO851991 HRI851991:HRK851991 IBE851991:IBG851991 ILA851991:ILC851991 IUW851991:IUY851991 JES851991:JEU851991 JOO851991:JOQ851991 JYK851991:JYM851991 KIG851991:KII851991 KSC851991:KSE851991 LBY851991:LCA851991 LLU851991:LLW851991 LVQ851991:LVS851991 MFM851991:MFO851991 MPI851991:MPK851991 MZE851991:MZG851991 NJA851991:NJC851991 NSW851991:NSY851991 OCS851991:OCU851991 OMO851991:OMQ851991 OWK851991:OWM851991 PGG851991:PGI851991 PQC851991:PQE851991 PZY851991:QAA851991 QJU851991:QJW851991 QTQ851991:QTS851991 RDM851991:RDO851991 RNI851991:RNK851991 RXE851991:RXG851991 SHA851991:SHC851991 SQW851991:SQY851991 TAS851991:TAU851991 TKO851991:TKQ851991 TUK851991:TUM851991 UEG851991:UEI851991 UOC851991:UOE851991 UXY851991:UYA851991 VHU851991:VHW851991 VRQ851991:VRS851991 WBM851991:WBO851991 WLI851991:WLK851991 WVE851991:WVG851991 IS917527:IU917527 SO917527:SQ917527 ACK917527:ACM917527 AMG917527:AMI917527 AWC917527:AWE917527 BFY917527:BGA917527 BPU917527:BPW917527 BZQ917527:BZS917527 CJM917527:CJO917527 CTI917527:CTK917527 DDE917527:DDG917527 DNA917527:DNC917527 DWW917527:DWY917527 EGS917527:EGU917527 EQO917527:EQQ917527 FAK917527:FAM917527 FKG917527:FKI917527 FUC917527:FUE917527 GDY917527:GEA917527 GNU917527:GNW917527 GXQ917527:GXS917527 HHM917527:HHO917527 HRI917527:HRK917527 IBE917527:IBG917527 ILA917527:ILC917527 IUW917527:IUY917527 JES917527:JEU917527 JOO917527:JOQ917527 JYK917527:JYM917527 KIG917527:KII917527 KSC917527:KSE917527 LBY917527:LCA917527 LLU917527:LLW917527 LVQ917527:LVS917527 MFM917527:MFO917527 MPI917527:MPK917527 MZE917527:MZG917527 NJA917527:NJC917527 NSW917527:NSY917527 OCS917527:OCU917527 OMO917527:OMQ917527 OWK917527:OWM917527 PGG917527:PGI917527 PQC917527:PQE917527 PZY917527:QAA917527 QJU917527:QJW917527 QTQ917527:QTS917527 RDM917527:RDO917527 RNI917527:RNK917527 RXE917527:RXG917527 SHA917527:SHC917527 SQW917527:SQY917527 TAS917527:TAU917527 TKO917527:TKQ917527 TUK917527:TUM917527 UEG917527:UEI917527 UOC917527:UOE917527 UXY917527:UYA917527 VHU917527:VHW917527 VRQ917527:VRS917527 WBM917527:WBO917527 WLI917527:WLK917527 WVE917527:WVG917527 IS983063:IU983063 SO983063:SQ983063 ACK983063:ACM983063 AMG983063:AMI983063 AWC983063:AWE983063 BFY983063:BGA983063 BPU983063:BPW983063 BZQ983063:BZS983063 CJM983063:CJO983063 CTI983063:CTK983063 DDE983063:DDG983063 DNA983063:DNC983063 DWW983063:DWY983063 EGS983063:EGU983063 EQO983063:EQQ983063 FAK983063:FAM983063 FKG983063:FKI983063 FUC983063:FUE983063 GDY983063:GEA983063 GNU983063:GNW983063 GXQ983063:GXS983063 HHM983063:HHO983063 HRI983063:HRK983063 IBE983063:IBG983063 ILA983063:ILC983063 IUW983063:IUY983063 JES983063:JEU983063 JOO983063:JOQ983063 JYK983063:JYM983063 KIG983063:KII983063 KSC983063:KSE983063 LBY983063:LCA983063 LLU983063:LLW983063 LVQ983063:LVS983063 MFM983063:MFO983063 MPI983063:MPK983063 MZE983063:MZG983063 NJA983063:NJC983063 NSW983063:NSY983063 OCS983063:OCU983063 OMO983063:OMQ983063 OWK983063:OWM983063 PGG983063:PGI983063 PQC983063:PQE983063 PZY983063:QAA983063 QJU983063:QJW983063 QTQ983063:QTS983063 RDM983063:RDO983063 RNI983063:RNK983063 RXE983063:RXG983063 SHA983063:SHC983063 SQW983063:SQY983063 TAS983063:TAU983063 TKO983063:TKQ983063 TUK983063:TUM983063 UEG983063:UEI983063 UOC983063:UOE983063 UXY983063:UYA983063 VHU983063:VHW983063 VRQ983063:VRS983063 WBM983063:WBO983063 WLI983063:WLK983063 L65557 L983061 L917525 L851989 L786453 L720917 L655381 L589845 L524309 L458773 L393237 L327701 L262165 L196629 L131093 H65557:J65557 H983061:J983061 H917525:J917525 H851989:J851989 H786453:J786453 H720917:J720917 H655381:J655381 H589845:J589845 H524309:J524309 H458773:J458773 H393237:J393237 H327701:J327701 H262165:J262165 H196629:J196629 H131093:J131093">
      <formula1>"組み込まれている,組み込まれていない"</formula1>
    </dataValidation>
    <dataValidation type="list" allowBlank="1" showInputMessage="1" showErrorMessage="1" sqref="IS65555:IU65555 SO65555:SQ65555 ACK65555:ACM65555 AMG65555:AMI65555 AWC65555:AWE65555 BFY65555:BGA65555 BPU65555:BPW65555 BZQ65555:BZS65555 CJM65555:CJO65555 CTI65555:CTK65555 DDE65555:DDG65555 DNA65555:DNC65555 DWW65555:DWY65555 EGS65555:EGU65555 EQO65555:EQQ65555 FAK65555:FAM65555 FKG65555:FKI65555 FUC65555:FUE65555 GDY65555:GEA65555 GNU65555:GNW65555 GXQ65555:GXS65555 HHM65555:HHO65555 HRI65555:HRK65555 IBE65555:IBG65555 ILA65555:ILC65555 IUW65555:IUY65555 JES65555:JEU65555 JOO65555:JOQ65555 JYK65555:JYM65555 KIG65555:KII65555 KSC65555:KSE65555 LBY65555:LCA65555 LLU65555:LLW65555 LVQ65555:LVS65555 MFM65555:MFO65555 MPI65555:MPK65555 MZE65555:MZG65555 NJA65555:NJC65555 NSW65555:NSY65555 OCS65555:OCU65555 OMO65555:OMQ65555 OWK65555:OWM65555 PGG65555:PGI65555 PQC65555:PQE65555 PZY65555:QAA65555 QJU65555:QJW65555 QTQ65555:QTS65555 RDM65555:RDO65555 RNI65555:RNK65555 RXE65555:RXG65555 SHA65555:SHC65555 SQW65555:SQY65555 TAS65555:TAU65555 TKO65555:TKQ65555 TUK65555:TUM65555 UEG65555:UEI65555 UOC65555:UOE65555 UXY65555:UYA65555 VHU65555:VHW65555 VRQ65555:VRS65555 WBM65555:WBO65555 WLI65555:WLK65555 WVE65555:WVG65555 IS131091:IU131091 SO131091:SQ131091 ACK131091:ACM131091 AMG131091:AMI131091 AWC131091:AWE131091 BFY131091:BGA131091 BPU131091:BPW131091 BZQ131091:BZS131091 CJM131091:CJO131091 CTI131091:CTK131091 DDE131091:DDG131091 DNA131091:DNC131091 DWW131091:DWY131091 EGS131091:EGU131091 EQO131091:EQQ131091 FAK131091:FAM131091 FKG131091:FKI131091 FUC131091:FUE131091 GDY131091:GEA131091 GNU131091:GNW131091 GXQ131091:GXS131091 HHM131091:HHO131091 HRI131091:HRK131091 IBE131091:IBG131091 ILA131091:ILC131091 IUW131091:IUY131091 JES131091:JEU131091 JOO131091:JOQ131091 JYK131091:JYM131091 KIG131091:KII131091 KSC131091:KSE131091 LBY131091:LCA131091 LLU131091:LLW131091 LVQ131091:LVS131091 MFM131091:MFO131091 MPI131091:MPK131091 MZE131091:MZG131091 NJA131091:NJC131091 NSW131091:NSY131091 OCS131091:OCU131091 OMO131091:OMQ131091 OWK131091:OWM131091 PGG131091:PGI131091 PQC131091:PQE131091 PZY131091:QAA131091 QJU131091:QJW131091 QTQ131091:QTS131091 RDM131091:RDO131091 RNI131091:RNK131091 RXE131091:RXG131091 SHA131091:SHC131091 SQW131091:SQY131091 TAS131091:TAU131091 TKO131091:TKQ131091 TUK131091:TUM131091 UEG131091:UEI131091 UOC131091:UOE131091 UXY131091:UYA131091 VHU131091:VHW131091 VRQ131091:VRS131091 WBM131091:WBO131091 WLI131091:WLK131091 WVE131091:WVG131091 IS196627:IU196627 SO196627:SQ196627 ACK196627:ACM196627 AMG196627:AMI196627 AWC196627:AWE196627 BFY196627:BGA196627 BPU196627:BPW196627 BZQ196627:BZS196627 CJM196627:CJO196627 CTI196627:CTK196627 DDE196627:DDG196627 DNA196627:DNC196627 DWW196627:DWY196627 EGS196627:EGU196627 EQO196627:EQQ196627 FAK196627:FAM196627 FKG196627:FKI196627 FUC196627:FUE196627 GDY196627:GEA196627 GNU196627:GNW196627 GXQ196627:GXS196627 HHM196627:HHO196627 HRI196627:HRK196627 IBE196627:IBG196627 ILA196627:ILC196627 IUW196627:IUY196627 JES196627:JEU196627 JOO196627:JOQ196627 JYK196627:JYM196627 KIG196627:KII196627 KSC196627:KSE196627 LBY196627:LCA196627 LLU196627:LLW196627 LVQ196627:LVS196627 MFM196627:MFO196627 MPI196627:MPK196627 MZE196627:MZG196627 NJA196627:NJC196627 NSW196627:NSY196627 OCS196627:OCU196627 OMO196627:OMQ196627 OWK196627:OWM196627 PGG196627:PGI196627 PQC196627:PQE196627 PZY196627:QAA196627 QJU196627:QJW196627 QTQ196627:QTS196627 RDM196627:RDO196627 RNI196627:RNK196627 RXE196627:RXG196627 SHA196627:SHC196627 SQW196627:SQY196627 TAS196627:TAU196627 TKO196627:TKQ196627 TUK196627:TUM196627 UEG196627:UEI196627 UOC196627:UOE196627 UXY196627:UYA196627 VHU196627:VHW196627 VRQ196627:VRS196627 WBM196627:WBO196627 WLI196627:WLK196627 WVE196627:WVG196627 IS262163:IU262163 SO262163:SQ262163 ACK262163:ACM262163 AMG262163:AMI262163 AWC262163:AWE262163 BFY262163:BGA262163 BPU262163:BPW262163 BZQ262163:BZS262163 CJM262163:CJO262163 CTI262163:CTK262163 DDE262163:DDG262163 DNA262163:DNC262163 DWW262163:DWY262163 EGS262163:EGU262163 EQO262163:EQQ262163 FAK262163:FAM262163 FKG262163:FKI262163 FUC262163:FUE262163 GDY262163:GEA262163 GNU262163:GNW262163 GXQ262163:GXS262163 HHM262163:HHO262163 HRI262163:HRK262163 IBE262163:IBG262163 ILA262163:ILC262163 IUW262163:IUY262163 JES262163:JEU262163 JOO262163:JOQ262163 JYK262163:JYM262163 KIG262163:KII262163 KSC262163:KSE262163 LBY262163:LCA262163 LLU262163:LLW262163 LVQ262163:LVS262163 MFM262163:MFO262163 MPI262163:MPK262163 MZE262163:MZG262163 NJA262163:NJC262163 NSW262163:NSY262163 OCS262163:OCU262163 OMO262163:OMQ262163 OWK262163:OWM262163 PGG262163:PGI262163 PQC262163:PQE262163 PZY262163:QAA262163 QJU262163:QJW262163 QTQ262163:QTS262163 RDM262163:RDO262163 RNI262163:RNK262163 RXE262163:RXG262163 SHA262163:SHC262163 SQW262163:SQY262163 TAS262163:TAU262163 TKO262163:TKQ262163 TUK262163:TUM262163 UEG262163:UEI262163 UOC262163:UOE262163 UXY262163:UYA262163 VHU262163:VHW262163 VRQ262163:VRS262163 WBM262163:WBO262163 WLI262163:WLK262163 WVE262163:WVG262163 IS327699:IU327699 SO327699:SQ327699 ACK327699:ACM327699 AMG327699:AMI327699 AWC327699:AWE327699 BFY327699:BGA327699 BPU327699:BPW327699 BZQ327699:BZS327699 CJM327699:CJO327699 CTI327699:CTK327699 DDE327699:DDG327699 DNA327699:DNC327699 DWW327699:DWY327699 EGS327699:EGU327699 EQO327699:EQQ327699 FAK327699:FAM327699 FKG327699:FKI327699 FUC327699:FUE327699 GDY327699:GEA327699 GNU327699:GNW327699 GXQ327699:GXS327699 HHM327699:HHO327699 HRI327699:HRK327699 IBE327699:IBG327699 ILA327699:ILC327699 IUW327699:IUY327699 JES327699:JEU327699 JOO327699:JOQ327699 JYK327699:JYM327699 KIG327699:KII327699 KSC327699:KSE327699 LBY327699:LCA327699 LLU327699:LLW327699 LVQ327699:LVS327699 MFM327699:MFO327699 MPI327699:MPK327699 MZE327699:MZG327699 NJA327699:NJC327699 NSW327699:NSY327699 OCS327699:OCU327699 OMO327699:OMQ327699 OWK327699:OWM327699 PGG327699:PGI327699 PQC327699:PQE327699 PZY327699:QAA327699 QJU327699:QJW327699 QTQ327699:QTS327699 RDM327699:RDO327699 RNI327699:RNK327699 RXE327699:RXG327699 SHA327699:SHC327699 SQW327699:SQY327699 TAS327699:TAU327699 TKO327699:TKQ327699 TUK327699:TUM327699 UEG327699:UEI327699 UOC327699:UOE327699 UXY327699:UYA327699 VHU327699:VHW327699 VRQ327699:VRS327699 WBM327699:WBO327699 WLI327699:WLK327699 WVE327699:WVG327699 IS393235:IU393235 SO393235:SQ393235 ACK393235:ACM393235 AMG393235:AMI393235 AWC393235:AWE393235 BFY393235:BGA393235 BPU393235:BPW393235 BZQ393235:BZS393235 CJM393235:CJO393235 CTI393235:CTK393235 DDE393235:DDG393235 DNA393235:DNC393235 DWW393235:DWY393235 EGS393235:EGU393235 EQO393235:EQQ393235 FAK393235:FAM393235 FKG393235:FKI393235 FUC393235:FUE393235 GDY393235:GEA393235 GNU393235:GNW393235 GXQ393235:GXS393235 HHM393235:HHO393235 HRI393235:HRK393235 IBE393235:IBG393235 ILA393235:ILC393235 IUW393235:IUY393235 JES393235:JEU393235 JOO393235:JOQ393235 JYK393235:JYM393235 KIG393235:KII393235 KSC393235:KSE393235 LBY393235:LCA393235 LLU393235:LLW393235 LVQ393235:LVS393235 MFM393235:MFO393235 MPI393235:MPK393235 MZE393235:MZG393235 NJA393235:NJC393235 NSW393235:NSY393235 OCS393235:OCU393235 OMO393235:OMQ393235 OWK393235:OWM393235 PGG393235:PGI393235 PQC393235:PQE393235 PZY393235:QAA393235 QJU393235:QJW393235 QTQ393235:QTS393235 RDM393235:RDO393235 RNI393235:RNK393235 RXE393235:RXG393235 SHA393235:SHC393235 SQW393235:SQY393235 TAS393235:TAU393235 TKO393235:TKQ393235 TUK393235:TUM393235 UEG393235:UEI393235 UOC393235:UOE393235 UXY393235:UYA393235 VHU393235:VHW393235 VRQ393235:VRS393235 WBM393235:WBO393235 WLI393235:WLK393235 WVE393235:WVG393235 IS458771:IU458771 SO458771:SQ458771 ACK458771:ACM458771 AMG458771:AMI458771 AWC458771:AWE458771 BFY458771:BGA458771 BPU458771:BPW458771 BZQ458771:BZS458771 CJM458771:CJO458771 CTI458771:CTK458771 DDE458771:DDG458771 DNA458771:DNC458771 DWW458771:DWY458771 EGS458771:EGU458771 EQO458771:EQQ458771 FAK458771:FAM458771 FKG458771:FKI458771 FUC458771:FUE458771 GDY458771:GEA458771 GNU458771:GNW458771 GXQ458771:GXS458771 HHM458771:HHO458771 HRI458771:HRK458771 IBE458771:IBG458771 ILA458771:ILC458771 IUW458771:IUY458771 JES458771:JEU458771 JOO458771:JOQ458771 JYK458771:JYM458771 KIG458771:KII458771 KSC458771:KSE458771 LBY458771:LCA458771 LLU458771:LLW458771 LVQ458771:LVS458771 MFM458771:MFO458771 MPI458771:MPK458771 MZE458771:MZG458771 NJA458771:NJC458771 NSW458771:NSY458771 OCS458771:OCU458771 OMO458771:OMQ458771 OWK458771:OWM458771 PGG458771:PGI458771 PQC458771:PQE458771 PZY458771:QAA458771 QJU458771:QJW458771 QTQ458771:QTS458771 RDM458771:RDO458771 RNI458771:RNK458771 RXE458771:RXG458771 SHA458771:SHC458771 SQW458771:SQY458771 TAS458771:TAU458771 TKO458771:TKQ458771 TUK458771:TUM458771 UEG458771:UEI458771 UOC458771:UOE458771 UXY458771:UYA458771 VHU458771:VHW458771 VRQ458771:VRS458771 WBM458771:WBO458771 WLI458771:WLK458771 WVE458771:WVG458771 IS524307:IU524307 SO524307:SQ524307 ACK524307:ACM524307 AMG524307:AMI524307 AWC524307:AWE524307 BFY524307:BGA524307 BPU524307:BPW524307 BZQ524307:BZS524307 CJM524307:CJO524307 CTI524307:CTK524307 DDE524307:DDG524307 DNA524307:DNC524307 DWW524307:DWY524307 EGS524307:EGU524307 EQO524307:EQQ524307 FAK524307:FAM524307 FKG524307:FKI524307 FUC524307:FUE524307 GDY524307:GEA524307 GNU524307:GNW524307 GXQ524307:GXS524307 HHM524307:HHO524307 HRI524307:HRK524307 IBE524307:IBG524307 ILA524307:ILC524307 IUW524307:IUY524307 JES524307:JEU524307 JOO524307:JOQ524307 JYK524307:JYM524307 KIG524307:KII524307 KSC524307:KSE524307 LBY524307:LCA524307 LLU524307:LLW524307 LVQ524307:LVS524307 MFM524307:MFO524307 MPI524307:MPK524307 MZE524307:MZG524307 NJA524307:NJC524307 NSW524307:NSY524307 OCS524307:OCU524307 OMO524307:OMQ524307 OWK524307:OWM524307 PGG524307:PGI524307 PQC524307:PQE524307 PZY524307:QAA524307 QJU524307:QJW524307 QTQ524307:QTS524307 RDM524307:RDO524307 RNI524307:RNK524307 RXE524307:RXG524307 SHA524307:SHC524307 SQW524307:SQY524307 TAS524307:TAU524307 TKO524307:TKQ524307 TUK524307:TUM524307 UEG524307:UEI524307 UOC524307:UOE524307 UXY524307:UYA524307 VHU524307:VHW524307 VRQ524307:VRS524307 WBM524307:WBO524307 WLI524307:WLK524307 WVE524307:WVG524307 IS589843:IU589843 SO589843:SQ589843 ACK589843:ACM589843 AMG589843:AMI589843 AWC589843:AWE589843 BFY589843:BGA589843 BPU589843:BPW589843 BZQ589843:BZS589843 CJM589843:CJO589843 CTI589843:CTK589843 DDE589843:DDG589843 DNA589843:DNC589843 DWW589843:DWY589843 EGS589843:EGU589843 EQO589843:EQQ589843 FAK589843:FAM589843 FKG589843:FKI589843 FUC589843:FUE589843 GDY589843:GEA589843 GNU589843:GNW589843 GXQ589843:GXS589843 HHM589843:HHO589843 HRI589843:HRK589843 IBE589843:IBG589843 ILA589843:ILC589843 IUW589843:IUY589843 JES589843:JEU589843 JOO589843:JOQ589843 JYK589843:JYM589843 KIG589843:KII589843 KSC589843:KSE589843 LBY589843:LCA589843 LLU589843:LLW589843 LVQ589843:LVS589843 MFM589843:MFO589843 MPI589843:MPK589843 MZE589843:MZG589843 NJA589843:NJC589843 NSW589843:NSY589843 OCS589843:OCU589843 OMO589843:OMQ589843 OWK589843:OWM589843 PGG589843:PGI589843 PQC589843:PQE589843 PZY589843:QAA589843 QJU589843:QJW589843 QTQ589843:QTS589843 RDM589843:RDO589843 RNI589843:RNK589843 RXE589843:RXG589843 SHA589843:SHC589843 SQW589843:SQY589843 TAS589843:TAU589843 TKO589843:TKQ589843 TUK589843:TUM589843 UEG589843:UEI589843 UOC589843:UOE589843 UXY589843:UYA589843 VHU589843:VHW589843 VRQ589843:VRS589843 WBM589843:WBO589843 WLI589843:WLK589843 WVE589843:WVG589843 IS655379:IU655379 SO655379:SQ655379 ACK655379:ACM655379 AMG655379:AMI655379 AWC655379:AWE655379 BFY655379:BGA655379 BPU655379:BPW655379 BZQ655379:BZS655379 CJM655379:CJO655379 CTI655379:CTK655379 DDE655379:DDG655379 DNA655379:DNC655379 DWW655379:DWY655379 EGS655379:EGU655379 EQO655379:EQQ655379 FAK655379:FAM655379 FKG655379:FKI655379 FUC655379:FUE655379 GDY655379:GEA655379 GNU655379:GNW655379 GXQ655379:GXS655379 HHM655379:HHO655379 HRI655379:HRK655379 IBE655379:IBG655379 ILA655379:ILC655379 IUW655379:IUY655379 JES655379:JEU655379 JOO655379:JOQ655379 JYK655379:JYM655379 KIG655379:KII655379 KSC655379:KSE655379 LBY655379:LCA655379 LLU655379:LLW655379 LVQ655379:LVS655379 MFM655379:MFO655379 MPI655379:MPK655379 MZE655379:MZG655379 NJA655379:NJC655379 NSW655379:NSY655379 OCS655379:OCU655379 OMO655379:OMQ655379 OWK655379:OWM655379 PGG655379:PGI655379 PQC655379:PQE655379 PZY655379:QAA655379 QJU655379:QJW655379 QTQ655379:QTS655379 RDM655379:RDO655379 RNI655379:RNK655379 RXE655379:RXG655379 SHA655379:SHC655379 SQW655379:SQY655379 TAS655379:TAU655379 TKO655379:TKQ655379 TUK655379:TUM655379 UEG655379:UEI655379 UOC655379:UOE655379 UXY655379:UYA655379 VHU655379:VHW655379 VRQ655379:VRS655379 WBM655379:WBO655379 WLI655379:WLK655379 WVE655379:WVG655379 IS720915:IU720915 SO720915:SQ720915 ACK720915:ACM720915 AMG720915:AMI720915 AWC720915:AWE720915 BFY720915:BGA720915 BPU720915:BPW720915 BZQ720915:BZS720915 CJM720915:CJO720915 CTI720915:CTK720915 DDE720915:DDG720915 DNA720915:DNC720915 DWW720915:DWY720915 EGS720915:EGU720915 EQO720915:EQQ720915 FAK720915:FAM720915 FKG720915:FKI720915 FUC720915:FUE720915 GDY720915:GEA720915 GNU720915:GNW720915 GXQ720915:GXS720915 HHM720915:HHO720915 HRI720915:HRK720915 IBE720915:IBG720915 ILA720915:ILC720915 IUW720915:IUY720915 JES720915:JEU720915 JOO720915:JOQ720915 JYK720915:JYM720915 KIG720915:KII720915 KSC720915:KSE720915 LBY720915:LCA720915 LLU720915:LLW720915 LVQ720915:LVS720915 MFM720915:MFO720915 MPI720915:MPK720915 MZE720915:MZG720915 NJA720915:NJC720915 NSW720915:NSY720915 OCS720915:OCU720915 OMO720915:OMQ720915 OWK720915:OWM720915 PGG720915:PGI720915 PQC720915:PQE720915 PZY720915:QAA720915 QJU720915:QJW720915 QTQ720915:QTS720915 RDM720915:RDO720915 RNI720915:RNK720915 RXE720915:RXG720915 SHA720915:SHC720915 SQW720915:SQY720915 TAS720915:TAU720915 TKO720915:TKQ720915 TUK720915:TUM720915 UEG720915:UEI720915 UOC720915:UOE720915 UXY720915:UYA720915 VHU720915:VHW720915 VRQ720915:VRS720915 WBM720915:WBO720915 WLI720915:WLK720915 WVE720915:WVG720915 IS786451:IU786451 SO786451:SQ786451 ACK786451:ACM786451 AMG786451:AMI786451 AWC786451:AWE786451 BFY786451:BGA786451 BPU786451:BPW786451 BZQ786451:BZS786451 CJM786451:CJO786451 CTI786451:CTK786451 DDE786451:DDG786451 DNA786451:DNC786451 DWW786451:DWY786451 EGS786451:EGU786451 EQO786451:EQQ786451 FAK786451:FAM786451 FKG786451:FKI786451 FUC786451:FUE786451 GDY786451:GEA786451 GNU786451:GNW786451 GXQ786451:GXS786451 HHM786451:HHO786451 HRI786451:HRK786451 IBE786451:IBG786451 ILA786451:ILC786451 IUW786451:IUY786451 JES786451:JEU786451 JOO786451:JOQ786451 JYK786451:JYM786451 KIG786451:KII786451 KSC786451:KSE786451 LBY786451:LCA786451 LLU786451:LLW786451 LVQ786451:LVS786451 MFM786451:MFO786451 MPI786451:MPK786451 MZE786451:MZG786451 NJA786451:NJC786451 NSW786451:NSY786451 OCS786451:OCU786451 OMO786451:OMQ786451 OWK786451:OWM786451 PGG786451:PGI786451 PQC786451:PQE786451 PZY786451:QAA786451 QJU786451:QJW786451 QTQ786451:QTS786451 RDM786451:RDO786451 RNI786451:RNK786451 RXE786451:RXG786451 SHA786451:SHC786451 SQW786451:SQY786451 TAS786451:TAU786451 TKO786451:TKQ786451 TUK786451:TUM786451 UEG786451:UEI786451 UOC786451:UOE786451 UXY786451:UYA786451 VHU786451:VHW786451 VRQ786451:VRS786451 WBM786451:WBO786451 WLI786451:WLK786451 WVE786451:WVG786451 IS851987:IU851987 SO851987:SQ851987 ACK851987:ACM851987 AMG851987:AMI851987 AWC851987:AWE851987 BFY851987:BGA851987 BPU851987:BPW851987 BZQ851987:BZS851987 CJM851987:CJO851987 CTI851987:CTK851987 DDE851987:DDG851987 DNA851987:DNC851987 DWW851987:DWY851987 EGS851987:EGU851987 EQO851987:EQQ851987 FAK851987:FAM851987 FKG851987:FKI851987 FUC851987:FUE851987 GDY851987:GEA851987 GNU851987:GNW851987 GXQ851987:GXS851987 HHM851987:HHO851987 HRI851987:HRK851987 IBE851987:IBG851987 ILA851987:ILC851987 IUW851987:IUY851987 JES851987:JEU851987 JOO851987:JOQ851987 JYK851987:JYM851987 KIG851987:KII851987 KSC851987:KSE851987 LBY851987:LCA851987 LLU851987:LLW851987 LVQ851987:LVS851987 MFM851987:MFO851987 MPI851987:MPK851987 MZE851987:MZG851987 NJA851987:NJC851987 NSW851987:NSY851987 OCS851987:OCU851987 OMO851987:OMQ851987 OWK851987:OWM851987 PGG851987:PGI851987 PQC851987:PQE851987 PZY851987:QAA851987 QJU851987:QJW851987 QTQ851987:QTS851987 RDM851987:RDO851987 RNI851987:RNK851987 RXE851987:RXG851987 SHA851987:SHC851987 SQW851987:SQY851987 TAS851987:TAU851987 TKO851987:TKQ851987 TUK851987:TUM851987 UEG851987:UEI851987 UOC851987:UOE851987 UXY851987:UYA851987 VHU851987:VHW851987 VRQ851987:VRS851987 WBM851987:WBO851987 WLI851987:WLK851987 WVE851987:WVG851987 IS917523:IU917523 SO917523:SQ917523 ACK917523:ACM917523 AMG917523:AMI917523 AWC917523:AWE917523 BFY917523:BGA917523 BPU917523:BPW917523 BZQ917523:BZS917523 CJM917523:CJO917523 CTI917523:CTK917523 DDE917523:DDG917523 DNA917523:DNC917523 DWW917523:DWY917523 EGS917523:EGU917523 EQO917523:EQQ917523 FAK917523:FAM917523 FKG917523:FKI917523 FUC917523:FUE917523 GDY917523:GEA917523 GNU917523:GNW917523 GXQ917523:GXS917523 HHM917523:HHO917523 HRI917523:HRK917523 IBE917523:IBG917523 ILA917523:ILC917523 IUW917523:IUY917523 JES917523:JEU917523 JOO917523:JOQ917523 JYK917523:JYM917523 KIG917523:KII917523 KSC917523:KSE917523 LBY917523:LCA917523 LLU917523:LLW917523 LVQ917523:LVS917523 MFM917523:MFO917523 MPI917523:MPK917523 MZE917523:MZG917523 NJA917523:NJC917523 NSW917523:NSY917523 OCS917523:OCU917523 OMO917523:OMQ917523 OWK917523:OWM917523 PGG917523:PGI917523 PQC917523:PQE917523 PZY917523:QAA917523 QJU917523:QJW917523 QTQ917523:QTS917523 RDM917523:RDO917523 RNI917523:RNK917523 RXE917523:RXG917523 SHA917523:SHC917523 SQW917523:SQY917523 TAS917523:TAU917523 TKO917523:TKQ917523 TUK917523:TUM917523 UEG917523:UEI917523 UOC917523:UOE917523 UXY917523:UYA917523 VHU917523:VHW917523 VRQ917523:VRS917523 WBM917523:WBO917523 WLI917523:WLK917523 WVE917523:WVG917523 IS983059:IU983059 SO983059:SQ983059 ACK983059:ACM983059 AMG983059:AMI983059 AWC983059:AWE983059 BFY983059:BGA983059 BPU983059:BPW983059 BZQ983059:BZS983059 CJM983059:CJO983059 CTI983059:CTK983059 DDE983059:DDG983059 DNA983059:DNC983059 DWW983059:DWY983059 EGS983059:EGU983059 EQO983059:EQQ983059 FAK983059:FAM983059 FKG983059:FKI983059 FUC983059:FUE983059 GDY983059:GEA983059 GNU983059:GNW983059 GXQ983059:GXS983059 HHM983059:HHO983059 HRI983059:HRK983059 IBE983059:IBG983059 ILA983059:ILC983059 IUW983059:IUY983059 JES983059:JEU983059 JOO983059:JOQ983059 JYK983059:JYM983059 KIG983059:KII983059 KSC983059:KSE983059 LBY983059:LCA983059 LLU983059:LLW983059 LVQ983059:LVS983059 MFM983059:MFO983059 MPI983059:MPK983059 MZE983059:MZG983059 NJA983059:NJC983059 NSW983059:NSY983059 OCS983059:OCU983059 OMO983059:OMQ983059 OWK983059:OWM983059 PGG983059:PGI983059 PQC983059:PQE983059 PZY983059:QAA983059 QJU983059:QJW983059 QTQ983059:QTS983059 RDM983059:RDO983059 RNI983059:RNK983059 RXE983059:RXG983059 SHA983059:SHC983059 SQW983059:SQY983059 TAS983059:TAU983059 TKO983059:TKQ983059 TUK983059:TUM983059 UEG983059:UEI983059 UOC983059:UOE983059 UXY983059:UYA983059 VHU983059:VHW983059 VRQ983059:VRS983059 WBM983059:WBO983059 WLI983059:WLK983059 WVE983059:WVG983059 IS65557:IU65557 SO65557:SQ65557 ACK65557:ACM65557 AMG65557:AMI65557 AWC65557:AWE65557 BFY65557:BGA65557 BPU65557:BPW65557 BZQ65557:BZS65557 CJM65557:CJO65557 CTI65557:CTK65557 DDE65557:DDG65557 DNA65557:DNC65557 DWW65557:DWY65557 EGS65557:EGU65557 EQO65557:EQQ65557 FAK65557:FAM65557 FKG65557:FKI65557 FUC65557:FUE65557 GDY65557:GEA65557 GNU65557:GNW65557 GXQ65557:GXS65557 HHM65557:HHO65557 HRI65557:HRK65557 IBE65557:IBG65557 ILA65557:ILC65557 IUW65557:IUY65557 JES65557:JEU65557 JOO65557:JOQ65557 JYK65557:JYM65557 KIG65557:KII65557 KSC65557:KSE65557 LBY65557:LCA65557 LLU65557:LLW65557 LVQ65557:LVS65557 MFM65557:MFO65557 MPI65557:MPK65557 MZE65557:MZG65557 NJA65557:NJC65557 NSW65557:NSY65557 OCS65557:OCU65557 OMO65557:OMQ65557 OWK65557:OWM65557 PGG65557:PGI65557 PQC65557:PQE65557 PZY65557:QAA65557 QJU65557:QJW65557 QTQ65557:QTS65557 RDM65557:RDO65557 RNI65557:RNK65557 RXE65557:RXG65557 SHA65557:SHC65557 SQW65557:SQY65557 TAS65557:TAU65557 TKO65557:TKQ65557 TUK65557:TUM65557 UEG65557:UEI65557 UOC65557:UOE65557 UXY65557:UYA65557 VHU65557:VHW65557 VRQ65557:VRS65557 WBM65557:WBO65557 WLI65557:WLK65557 WVE65557:WVG65557 IS131093:IU131093 SO131093:SQ131093 ACK131093:ACM131093 AMG131093:AMI131093 AWC131093:AWE131093 BFY131093:BGA131093 BPU131093:BPW131093 BZQ131093:BZS131093 CJM131093:CJO131093 CTI131093:CTK131093 DDE131093:DDG131093 DNA131093:DNC131093 DWW131093:DWY131093 EGS131093:EGU131093 EQO131093:EQQ131093 FAK131093:FAM131093 FKG131093:FKI131093 FUC131093:FUE131093 GDY131093:GEA131093 GNU131093:GNW131093 GXQ131093:GXS131093 HHM131093:HHO131093 HRI131093:HRK131093 IBE131093:IBG131093 ILA131093:ILC131093 IUW131093:IUY131093 JES131093:JEU131093 JOO131093:JOQ131093 JYK131093:JYM131093 KIG131093:KII131093 KSC131093:KSE131093 LBY131093:LCA131093 LLU131093:LLW131093 LVQ131093:LVS131093 MFM131093:MFO131093 MPI131093:MPK131093 MZE131093:MZG131093 NJA131093:NJC131093 NSW131093:NSY131093 OCS131093:OCU131093 OMO131093:OMQ131093 OWK131093:OWM131093 PGG131093:PGI131093 PQC131093:PQE131093 PZY131093:QAA131093 QJU131093:QJW131093 QTQ131093:QTS131093 RDM131093:RDO131093 RNI131093:RNK131093 RXE131093:RXG131093 SHA131093:SHC131093 SQW131093:SQY131093 TAS131093:TAU131093 TKO131093:TKQ131093 TUK131093:TUM131093 UEG131093:UEI131093 UOC131093:UOE131093 UXY131093:UYA131093 VHU131093:VHW131093 VRQ131093:VRS131093 WBM131093:WBO131093 WLI131093:WLK131093 WVE131093:WVG131093 IS196629:IU196629 SO196629:SQ196629 ACK196629:ACM196629 AMG196629:AMI196629 AWC196629:AWE196629 BFY196629:BGA196629 BPU196629:BPW196629 BZQ196629:BZS196629 CJM196629:CJO196629 CTI196629:CTK196629 DDE196629:DDG196629 DNA196629:DNC196629 DWW196629:DWY196629 EGS196629:EGU196629 EQO196629:EQQ196629 FAK196629:FAM196629 FKG196629:FKI196629 FUC196629:FUE196629 GDY196629:GEA196629 GNU196629:GNW196629 GXQ196629:GXS196629 HHM196629:HHO196629 HRI196629:HRK196629 IBE196629:IBG196629 ILA196629:ILC196629 IUW196629:IUY196629 JES196629:JEU196629 JOO196629:JOQ196629 JYK196629:JYM196629 KIG196629:KII196629 KSC196629:KSE196629 LBY196629:LCA196629 LLU196629:LLW196629 LVQ196629:LVS196629 MFM196629:MFO196629 MPI196629:MPK196629 MZE196629:MZG196629 NJA196629:NJC196629 NSW196629:NSY196629 OCS196629:OCU196629 OMO196629:OMQ196629 OWK196629:OWM196629 PGG196629:PGI196629 PQC196629:PQE196629 PZY196629:QAA196629 QJU196629:QJW196629 QTQ196629:QTS196629 RDM196629:RDO196629 RNI196629:RNK196629 RXE196629:RXG196629 SHA196629:SHC196629 SQW196629:SQY196629 TAS196629:TAU196629 TKO196629:TKQ196629 TUK196629:TUM196629 UEG196629:UEI196629 UOC196629:UOE196629 UXY196629:UYA196629 VHU196629:VHW196629 VRQ196629:VRS196629 WBM196629:WBO196629 WLI196629:WLK196629 WVE196629:WVG196629 IS262165:IU262165 SO262165:SQ262165 ACK262165:ACM262165 AMG262165:AMI262165 AWC262165:AWE262165 BFY262165:BGA262165 BPU262165:BPW262165 BZQ262165:BZS262165 CJM262165:CJO262165 CTI262165:CTK262165 DDE262165:DDG262165 DNA262165:DNC262165 DWW262165:DWY262165 EGS262165:EGU262165 EQO262165:EQQ262165 FAK262165:FAM262165 FKG262165:FKI262165 FUC262165:FUE262165 GDY262165:GEA262165 GNU262165:GNW262165 GXQ262165:GXS262165 HHM262165:HHO262165 HRI262165:HRK262165 IBE262165:IBG262165 ILA262165:ILC262165 IUW262165:IUY262165 JES262165:JEU262165 JOO262165:JOQ262165 JYK262165:JYM262165 KIG262165:KII262165 KSC262165:KSE262165 LBY262165:LCA262165 LLU262165:LLW262165 LVQ262165:LVS262165 MFM262165:MFO262165 MPI262165:MPK262165 MZE262165:MZG262165 NJA262165:NJC262165 NSW262165:NSY262165 OCS262165:OCU262165 OMO262165:OMQ262165 OWK262165:OWM262165 PGG262165:PGI262165 PQC262165:PQE262165 PZY262165:QAA262165 QJU262165:QJW262165 QTQ262165:QTS262165 RDM262165:RDO262165 RNI262165:RNK262165 RXE262165:RXG262165 SHA262165:SHC262165 SQW262165:SQY262165 TAS262165:TAU262165 TKO262165:TKQ262165 TUK262165:TUM262165 UEG262165:UEI262165 UOC262165:UOE262165 UXY262165:UYA262165 VHU262165:VHW262165 VRQ262165:VRS262165 WBM262165:WBO262165 WLI262165:WLK262165 WVE262165:WVG262165 IS327701:IU327701 SO327701:SQ327701 ACK327701:ACM327701 AMG327701:AMI327701 AWC327701:AWE327701 BFY327701:BGA327701 BPU327701:BPW327701 BZQ327701:BZS327701 CJM327701:CJO327701 CTI327701:CTK327701 DDE327701:DDG327701 DNA327701:DNC327701 DWW327701:DWY327701 EGS327701:EGU327701 EQO327701:EQQ327701 FAK327701:FAM327701 FKG327701:FKI327701 FUC327701:FUE327701 GDY327701:GEA327701 GNU327701:GNW327701 GXQ327701:GXS327701 HHM327701:HHO327701 HRI327701:HRK327701 IBE327701:IBG327701 ILA327701:ILC327701 IUW327701:IUY327701 JES327701:JEU327701 JOO327701:JOQ327701 JYK327701:JYM327701 KIG327701:KII327701 KSC327701:KSE327701 LBY327701:LCA327701 LLU327701:LLW327701 LVQ327701:LVS327701 MFM327701:MFO327701 MPI327701:MPK327701 MZE327701:MZG327701 NJA327701:NJC327701 NSW327701:NSY327701 OCS327701:OCU327701 OMO327701:OMQ327701 OWK327701:OWM327701 PGG327701:PGI327701 PQC327701:PQE327701 PZY327701:QAA327701 QJU327701:QJW327701 QTQ327701:QTS327701 RDM327701:RDO327701 RNI327701:RNK327701 RXE327701:RXG327701 SHA327701:SHC327701 SQW327701:SQY327701 TAS327701:TAU327701 TKO327701:TKQ327701 TUK327701:TUM327701 UEG327701:UEI327701 UOC327701:UOE327701 UXY327701:UYA327701 VHU327701:VHW327701 VRQ327701:VRS327701 WBM327701:WBO327701 WLI327701:WLK327701 WVE327701:WVG327701 IS393237:IU393237 SO393237:SQ393237 ACK393237:ACM393237 AMG393237:AMI393237 AWC393237:AWE393237 BFY393237:BGA393237 BPU393237:BPW393237 BZQ393237:BZS393237 CJM393237:CJO393237 CTI393237:CTK393237 DDE393237:DDG393237 DNA393237:DNC393237 DWW393237:DWY393237 EGS393237:EGU393237 EQO393237:EQQ393237 FAK393237:FAM393237 FKG393237:FKI393237 FUC393237:FUE393237 GDY393237:GEA393237 GNU393237:GNW393237 GXQ393237:GXS393237 HHM393237:HHO393237 HRI393237:HRK393237 IBE393237:IBG393237 ILA393237:ILC393237 IUW393237:IUY393237 JES393237:JEU393237 JOO393237:JOQ393237 JYK393237:JYM393237 KIG393237:KII393237 KSC393237:KSE393237 LBY393237:LCA393237 LLU393237:LLW393237 LVQ393237:LVS393237 MFM393237:MFO393237 MPI393237:MPK393237 MZE393237:MZG393237 NJA393237:NJC393237 NSW393237:NSY393237 OCS393237:OCU393237 OMO393237:OMQ393237 OWK393237:OWM393237 PGG393237:PGI393237 PQC393237:PQE393237 PZY393237:QAA393237 QJU393237:QJW393237 QTQ393237:QTS393237 RDM393237:RDO393237 RNI393237:RNK393237 RXE393237:RXG393237 SHA393237:SHC393237 SQW393237:SQY393237 TAS393237:TAU393237 TKO393237:TKQ393237 TUK393237:TUM393237 UEG393237:UEI393237 UOC393237:UOE393237 UXY393237:UYA393237 VHU393237:VHW393237 VRQ393237:VRS393237 WBM393237:WBO393237 WLI393237:WLK393237 WVE393237:WVG393237 IS458773:IU458773 SO458773:SQ458773 ACK458773:ACM458773 AMG458773:AMI458773 AWC458773:AWE458773 BFY458773:BGA458773 BPU458773:BPW458773 BZQ458773:BZS458773 CJM458773:CJO458773 CTI458773:CTK458773 DDE458773:DDG458773 DNA458773:DNC458773 DWW458773:DWY458773 EGS458773:EGU458773 EQO458773:EQQ458773 FAK458773:FAM458773 FKG458773:FKI458773 FUC458773:FUE458773 GDY458773:GEA458773 GNU458773:GNW458773 GXQ458773:GXS458773 HHM458773:HHO458773 HRI458773:HRK458773 IBE458773:IBG458773 ILA458773:ILC458773 IUW458773:IUY458773 JES458773:JEU458773 JOO458773:JOQ458773 JYK458773:JYM458773 KIG458773:KII458773 KSC458773:KSE458773 LBY458773:LCA458773 LLU458773:LLW458773 LVQ458773:LVS458773 MFM458773:MFO458773 MPI458773:MPK458773 MZE458773:MZG458773 NJA458773:NJC458773 NSW458773:NSY458773 OCS458773:OCU458773 OMO458773:OMQ458773 OWK458773:OWM458773 PGG458773:PGI458773 PQC458773:PQE458773 PZY458773:QAA458773 QJU458773:QJW458773 QTQ458773:QTS458773 RDM458773:RDO458773 RNI458773:RNK458773 RXE458773:RXG458773 SHA458773:SHC458773 SQW458773:SQY458773 TAS458773:TAU458773 TKO458773:TKQ458773 TUK458773:TUM458773 UEG458773:UEI458773 UOC458773:UOE458773 UXY458773:UYA458773 VHU458773:VHW458773 VRQ458773:VRS458773 WBM458773:WBO458773 WLI458773:WLK458773 WVE458773:WVG458773 IS524309:IU524309 SO524309:SQ524309 ACK524309:ACM524309 AMG524309:AMI524309 AWC524309:AWE524309 BFY524309:BGA524309 BPU524309:BPW524309 BZQ524309:BZS524309 CJM524309:CJO524309 CTI524309:CTK524309 DDE524309:DDG524309 DNA524309:DNC524309 DWW524309:DWY524309 EGS524309:EGU524309 EQO524309:EQQ524309 FAK524309:FAM524309 FKG524309:FKI524309 FUC524309:FUE524309 GDY524309:GEA524309 GNU524309:GNW524309 GXQ524309:GXS524309 HHM524309:HHO524309 HRI524309:HRK524309 IBE524309:IBG524309 ILA524309:ILC524309 IUW524309:IUY524309 JES524309:JEU524309 JOO524309:JOQ524309 JYK524309:JYM524309 KIG524309:KII524309 KSC524309:KSE524309 LBY524309:LCA524309 LLU524309:LLW524309 LVQ524309:LVS524309 MFM524309:MFO524309 MPI524309:MPK524309 MZE524309:MZG524309 NJA524309:NJC524309 NSW524309:NSY524309 OCS524309:OCU524309 OMO524309:OMQ524309 OWK524309:OWM524309 PGG524309:PGI524309 PQC524309:PQE524309 PZY524309:QAA524309 QJU524309:QJW524309 QTQ524309:QTS524309 RDM524309:RDO524309 RNI524309:RNK524309 RXE524309:RXG524309 SHA524309:SHC524309 SQW524309:SQY524309 TAS524309:TAU524309 TKO524309:TKQ524309 TUK524309:TUM524309 UEG524309:UEI524309 UOC524309:UOE524309 UXY524309:UYA524309 VHU524309:VHW524309 VRQ524309:VRS524309 WBM524309:WBO524309 WLI524309:WLK524309 WVE524309:WVG524309 IS589845:IU589845 SO589845:SQ589845 ACK589845:ACM589845 AMG589845:AMI589845 AWC589845:AWE589845 BFY589845:BGA589845 BPU589845:BPW589845 BZQ589845:BZS589845 CJM589845:CJO589845 CTI589845:CTK589845 DDE589845:DDG589845 DNA589845:DNC589845 DWW589845:DWY589845 EGS589845:EGU589845 EQO589845:EQQ589845 FAK589845:FAM589845 FKG589845:FKI589845 FUC589845:FUE589845 GDY589845:GEA589845 GNU589845:GNW589845 GXQ589845:GXS589845 HHM589845:HHO589845 HRI589845:HRK589845 IBE589845:IBG589845 ILA589845:ILC589845 IUW589845:IUY589845 JES589845:JEU589845 JOO589845:JOQ589845 JYK589845:JYM589845 KIG589845:KII589845 KSC589845:KSE589845 LBY589845:LCA589845 LLU589845:LLW589845 LVQ589845:LVS589845 MFM589845:MFO589845 MPI589845:MPK589845 MZE589845:MZG589845 NJA589845:NJC589845 NSW589845:NSY589845 OCS589845:OCU589845 OMO589845:OMQ589845 OWK589845:OWM589845 PGG589845:PGI589845 PQC589845:PQE589845 PZY589845:QAA589845 QJU589845:QJW589845 QTQ589845:QTS589845 RDM589845:RDO589845 RNI589845:RNK589845 RXE589845:RXG589845 SHA589845:SHC589845 SQW589845:SQY589845 TAS589845:TAU589845 TKO589845:TKQ589845 TUK589845:TUM589845 UEG589845:UEI589845 UOC589845:UOE589845 UXY589845:UYA589845 VHU589845:VHW589845 VRQ589845:VRS589845 WBM589845:WBO589845 WLI589845:WLK589845 WVE589845:WVG589845 IS655381:IU655381 SO655381:SQ655381 ACK655381:ACM655381 AMG655381:AMI655381 AWC655381:AWE655381 BFY655381:BGA655381 BPU655381:BPW655381 BZQ655381:BZS655381 CJM655381:CJO655381 CTI655381:CTK655381 DDE655381:DDG655381 DNA655381:DNC655381 DWW655381:DWY655381 EGS655381:EGU655381 EQO655381:EQQ655381 FAK655381:FAM655381 FKG655381:FKI655381 FUC655381:FUE655381 GDY655381:GEA655381 GNU655381:GNW655381 GXQ655381:GXS655381 HHM655381:HHO655381 HRI655381:HRK655381 IBE655381:IBG655381 ILA655381:ILC655381 IUW655381:IUY655381 JES655381:JEU655381 JOO655381:JOQ655381 JYK655381:JYM655381 KIG655381:KII655381 KSC655381:KSE655381 LBY655381:LCA655381 LLU655381:LLW655381 LVQ655381:LVS655381 MFM655381:MFO655381 MPI655381:MPK655381 MZE655381:MZG655381 NJA655381:NJC655381 NSW655381:NSY655381 OCS655381:OCU655381 OMO655381:OMQ655381 OWK655381:OWM655381 PGG655381:PGI655381 PQC655381:PQE655381 PZY655381:QAA655381 QJU655381:QJW655381 QTQ655381:QTS655381 RDM655381:RDO655381 RNI655381:RNK655381 RXE655381:RXG655381 SHA655381:SHC655381 SQW655381:SQY655381 TAS655381:TAU655381 TKO655381:TKQ655381 TUK655381:TUM655381 UEG655381:UEI655381 UOC655381:UOE655381 UXY655381:UYA655381 VHU655381:VHW655381 VRQ655381:VRS655381 WBM655381:WBO655381 WLI655381:WLK655381 WVE655381:WVG655381 IS720917:IU720917 SO720917:SQ720917 ACK720917:ACM720917 AMG720917:AMI720917 AWC720917:AWE720917 BFY720917:BGA720917 BPU720917:BPW720917 BZQ720917:BZS720917 CJM720917:CJO720917 CTI720917:CTK720917 DDE720917:DDG720917 DNA720917:DNC720917 DWW720917:DWY720917 EGS720917:EGU720917 EQO720917:EQQ720917 FAK720917:FAM720917 FKG720917:FKI720917 FUC720917:FUE720917 GDY720917:GEA720917 GNU720917:GNW720917 GXQ720917:GXS720917 HHM720917:HHO720917 HRI720917:HRK720917 IBE720917:IBG720917 ILA720917:ILC720917 IUW720917:IUY720917 JES720917:JEU720917 JOO720917:JOQ720917 JYK720917:JYM720917 KIG720917:KII720917 KSC720917:KSE720917 LBY720917:LCA720917 LLU720917:LLW720917 LVQ720917:LVS720917 MFM720917:MFO720917 MPI720917:MPK720917 MZE720917:MZG720917 NJA720917:NJC720917 NSW720917:NSY720917 OCS720917:OCU720917 OMO720917:OMQ720917 OWK720917:OWM720917 PGG720917:PGI720917 PQC720917:PQE720917 PZY720917:QAA720917 QJU720917:QJW720917 QTQ720917:QTS720917 RDM720917:RDO720917 RNI720917:RNK720917 RXE720917:RXG720917 SHA720917:SHC720917 SQW720917:SQY720917 TAS720917:TAU720917 TKO720917:TKQ720917 TUK720917:TUM720917 UEG720917:UEI720917 UOC720917:UOE720917 UXY720917:UYA720917 VHU720917:VHW720917 VRQ720917:VRS720917 WBM720917:WBO720917 WLI720917:WLK720917 WVE720917:WVG720917 IS786453:IU786453 SO786453:SQ786453 ACK786453:ACM786453 AMG786453:AMI786453 AWC786453:AWE786453 BFY786453:BGA786453 BPU786453:BPW786453 BZQ786453:BZS786453 CJM786453:CJO786453 CTI786453:CTK786453 DDE786453:DDG786453 DNA786453:DNC786453 DWW786453:DWY786453 EGS786453:EGU786453 EQO786453:EQQ786453 FAK786453:FAM786453 FKG786453:FKI786453 FUC786453:FUE786453 GDY786453:GEA786453 GNU786453:GNW786453 GXQ786453:GXS786453 HHM786453:HHO786453 HRI786453:HRK786453 IBE786453:IBG786453 ILA786453:ILC786453 IUW786453:IUY786453 JES786453:JEU786453 JOO786453:JOQ786453 JYK786453:JYM786453 KIG786453:KII786453 KSC786453:KSE786453 LBY786453:LCA786453 LLU786453:LLW786453 LVQ786453:LVS786453 MFM786453:MFO786453 MPI786453:MPK786453 MZE786453:MZG786453 NJA786453:NJC786453 NSW786453:NSY786453 OCS786453:OCU786453 OMO786453:OMQ786453 OWK786453:OWM786453 PGG786453:PGI786453 PQC786453:PQE786453 PZY786453:QAA786453 QJU786453:QJW786453 QTQ786453:QTS786453 RDM786453:RDO786453 RNI786453:RNK786453 RXE786453:RXG786453 SHA786453:SHC786453 SQW786453:SQY786453 TAS786453:TAU786453 TKO786453:TKQ786453 TUK786453:TUM786453 UEG786453:UEI786453 UOC786453:UOE786453 UXY786453:UYA786453 VHU786453:VHW786453 VRQ786453:VRS786453 WBM786453:WBO786453 WLI786453:WLK786453 WVE786453:WVG786453 IS851989:IU851989 SO851989:SQ851989 ACK851989:ACM851989 AMG851989:AMI851989 AWC851989:AWE851989 BFY851989:BGA851989 BPU851989:BPW851989 BZQ851989:BZS851989 CJM851989:CJO851989 CTI851989:CTK851989 DDE851989:DDG851989 DNA851989:DNC851989 DWW851989:DWY851989 EGS851989:EGU851989 EQO851989:EQQ851989 FAK851989:FAM851989 FKG851989:FKI851989 FUC851989:FUE851989 GDY851989:GEA851989 GNU851989:GNW851989 GXQ851989:GXS851989 HHM851989:HHO851989 HRI851989:HRK851989 IBE851989:IBG851989 ILA851989:ILC851989 IUW851989:IUY851989 JES851989:JEU851989 JOO851989:JOQ851989 JYK851989:JYM851989 KIG851989:KII851989 KSC851989:KSE851989 LBY851989:LCA851989 LLU851989:LLW851989 LVQ851989:LVS851989 MFM851989:MFO851989 MPI851989:MPK851989 MZE851989:MZG851989 NJA851989:NJC851989 NSW851989:NSY851989 OCS851989:OCU851989 OMO851989:OMQ851989 OWK851989:OWM851989 PGG851989:PGI851989 PQC851989:PQE851989 PZY851989:QAA851989 QJU851989:QJW851989 QTQ851989:QTS851989 RDM851989:RDO851989 RNI851989:RNK851989 RXE851989:RXG851989 SHA851989:SHC851989 SQW851989:SQY851989 TAS851989:TAU851989 TKO851989:TKQ851989 TUK851989:TUM851989 UEG851989:UEI851989 UOC851989:UOE851989 UXY851989:UYA851989 VHU851989:VHW851989 VRQ851989:VRS851989 WBM851989:WBO851989 WLI851989:WLK851989 WVE851989:WVG851989 IS917525:IU917525 SO917525:SQ917525 ACK917525:ACM917525 AMG917525:AMI917525 AWC917525:AWE917525 BFY917525:BGA917525 BPU917525:BPW917525 BZQ917525:BZS917525 CJM917525:CJO917525 CTI917525:CTK917525 DDE917525:DDG917525 DNA917525:DNC917525 DWW917525:DWY917525 EGS917525:EGU917525 EQO917525:EQQ917525 FAK917525:FAM917525 FKG917525:FKI917525 FUC917525:FUE917525 GDY917525:GEA917525 GNU917525:GNW917525 GXQ917525:GXS917525 HHM917525:HHO917525 HRI917525:HRK917525 IBE917525:IBG917525 ILA917525:ILC917525 IUW917525:IUY917525 JES917525:JEU917525 JOO917525:JOQ917525 JYK917525:JYM917525 KIG917525:KII917525 KSC917525:KSE917525 LBY917525:LCA917525 LLU917525:LLW917525 LVQ917525:LVS917525 MFM917525:MFO917525 MPI917525:MPK917525 MZE917525:MZG917525 NJA917525:NJC917525 NSW917525:NSY917525 OCS917525:OCU917525 OMO917525:OMQ917525 OWK917525:OWM917525 PGG917525:PGI917525 PQC917525:PQE917525 PZY917525:QAA917525 QJU917525:QJW917525 QTQ917525:QTS917525 RDM917525:RDO917525 RNI917525:RNK917525 RXE917525:RXG917525 SHA917525:SHC917525 SQW917525:SQY917525 TAS917525:TAU917525 TKO917525:TKQ917525 TUK917525:TUM917525 UEG917525:UEI917525 UOC917525:UOE917525 UXY917525:UYA917525 VHU917525:VHW917525 VRQ917525:VRS917525 WBM917525:WBO917525 WLI917525:WLK917525 WVE917525:WVG917525 WVE983061:WVG983061 IS983061:IU983061 SO983061:SQ983061 ACK983061:ACM983061 AMG983061:AMI983061 AWC983061:AWE983061 BFY983061:BGA983061 BPU983061:BPW983061 BZQ983061:BZS983061 CJM983061:CJO983061 CTI983061:CTK983061 DDE983061:DDG983061 DNA983061:DNC983061 DWW983061:DWY983061 EGS983061:EGU983061 EQO983061:EQQ983061 FAK983061:FAM983061 FKG983061:FKI983061 FUC983061:FUE983061 GDY983061:GEA983061 GNU983061:GNW983061 GXQ983061:GXS983061 HHM983061:HHO983061 HRI983061:HRK983061 IBE983061:IBG983061 ILA983061:ILC983061 IUW983061:IUY983061 JES983061:JEU983061 JOO983061:JOQ983061 JYK983061:JYM983061 KIG983061:KII983061 KSC983061:KSE983061 LBY983061:LCA983061 LLU983061:LLW983061 LVQ983061:LVS983061 MFM983061:MFO983061 MPI983061:MPK983061 MZE983061:MZG983061 NJA983061:NJC983061 NSW983061:NSY983061 OCS983061:OCU983061 OMO983061:OMQ983061 OWK983061:OWM983061 PGG983061:PGI983061 PQC983061:PQE983061 PZY983061:QAA983061 QJU983061:QJW983061 QTQ983061:QTS983061 RDM983061:RDO983061 RNI983061:RNK983061 RXE983061:RXG983061 SHA983061:SHC983061 SQW983061:SQY983061 TAS983061:TAU983061 TKO983061:TKQ983061 TUK983061:TUM983061 UEG983061:UEI983061 UOC983061:UOE983061 UXY983061:UYA983061 VHU983061:VHW983061 VRQ983061:VRS983061 WBM983061:WBO983061 WLI983061:WLK983061 L983059 L917523 L851987 L786451 L720915 L655379 L589843 L524307 L458771 L393235 L327699 L262163 L196627 L131091 L65555 L983057 L917521 L851985 L786449 L720913 L655377 L589841 L524305 L458769 L393233 L327697 L262161 L196625 L131089 L65553 H983059:J983059 H917523:J917523 H851987:J851987 H786451:J786451 H720915:J720915 H655379:J655379 H589843:J589843 H524307:J524307 H458771:J458771 H393235:J393235 H327699:J327699 H262163:J262163 H196627:J196627 H131091:J131091 H65555:J65555 H983057:J983057 H917521:J917521 H851985:J851985 H786449:J786449 H720913:J720913 H655377:J655377 H589841:J589841 H524305:J524305 H458769:J458769 H393233:J393233 H327697:J327697 H262161:J262161 H196625:J196625 H131089:J131089 H65553:J65553">
      <formula1>"従事している,従事していない"</formula1>
    </dataValidation>
    <dataValidation type="list" allowBlank="1" showInputMessage="1" showErrorMessage="1" sqref="WVD983034 G65545:G65548 IR65548:IR65551 SN65548:SN65551 ACJ65548:ACJ65551 AMF65548:AMF65551 AWB65548:AWB65551 BFX65548:BFX65551 BPT65548:BPT65551 BZP65548:BZP65551 CJL65548:CJL65551 CTH65548:CTH65551 DDD65548:DDD65551 DMZ65548:DMZ65551 DWV65548:DWV65551 EGR65548:EGR65551 EQN65548:EQN65551 FAJ65548:FAJ65551 FKF65548:FKF65551 FUB65548:FUB65551 GDX65548:GDX65551 GNT65548:GNT65551 GXP65548:GXP65551 HHL65548:HHL65551 HRH65548:HRH65551 IBD65548:IBD65551 IKZ65548:IKZ65551 IUV65548:IUV65551 JER65548:JER65551 JON65548:JON65551 JYJ65548:JYJ65551 KIF65548:KIF65551 KSB65548:KSB65551 LBX65548:LBX65551 LLT65548:LLT65551 LVP65548:LVP65551 MFL65548:MFL65551 MPH65548:MPH65551 MZD65548:MZD65551 NIZ65548:NIZ65551 NSV65548:NSV65551 OCR65548:OCR65551 OMN65548:OMN65551 OWJ65548:OWJ65551 PGF65548:PGF65551 PQB65548:PQB65551 PZX65548:PZX65551 QJT65548:QJT65551 QTP65548:QTP65551 RDL65548:RDL65551 RNH65548:RNH65551 RXD65548:RXD65551 SGZ65548:SGZ65551 SQV65548:SQV65551 TAR65548:TAR65551 TKN65548:TKN65551 TUJ65548:TUJ65551 UEF65548:UEF65551 UOB65548:UOB65551 UXX65548:UXX65551 VHT65548:VHT65551 VRP65548:VRP65551 WBL65548:WBL65551 WLH65548:WLH65551 WVD65548:WVD65551 G131081:G131084 IR131084:IR131087 SN131084:SN131087 ACJ131084:ACJ131087 AMF131084:AMF131087 AWB131084:AWB131087 BFX131084:BFX131087 BPT131084:BPT131087 BZP131084:BZP131087 CJL131084:CJL131087 CTH131084:CTH131087 DDD131084:DDD131087 DMZ131084:DMZ131087 DWV131084:DWV131087 EGR131084:EGR131087 EQN131084:EQN131087 FAJ131084:FAJ131087 FKF131084:FKF131087 FUB131084:FUB131087 GDX131084:GDX131087 GNT131084:GNT131087 GXP131084:GXP131087 HHL131084:HHL131087 HRH131084:HRH131087 IBD131084:IBD131087 IKZ131084:IKZ131087 IUV131084:IUV131087 JER131084:JER131087 JON131084:JON131087 JYJ131084:JYJ131087 KIF131084:KIF131087 KSB131084:KSB131087 LBX131084:LBX131087 LLT131084:LLT131087 LVP131084:LVP131087 MFL131084:MFL131087 MPH131084:MPH131087 MZD131084:MZD131087 NIZ131084:NIZ131087 NSV131084:NSV131087 OCR131084:OCR131087 OMN131084:OMN131087 OWJ131084:OWJ131087 PGF131084:PGF131087 PQB131084:PQB131087 PZX131084:PZX131087 QJT131084:QJT131087 QTP131084:QTP131087 RDL131084:RDL131087 RNH131084:RNH131087 RXD131084:RXD131087 SGZ131084:SGZ131087 SQV131084:SQV131087 TAR131084:TAR131087 TKN131084:TKN131087 TUJ131084:TUJ131087 UEF131084:UEF131087 UOB131084:UOB131087 UXX131084:UXX131087 VHT131084:VHT131087 VRP131084:VRP131087 WBL131084:WBL131087 WLH131084:WLH131087 WVD131084:WVD131087 G196617:G196620 IR196620:IR196623 SN196620:SN196623 ACJ196620:ACJ196623 AMF196620:AMF196623 AWB196620:AWB196623 BFX196620:BFX196623 BPT196620:BPT196623 BZP196620:BZP196623 CJL196620:CJL196623 CTH196620:CTH196623 DDD196620:DDD196623 DMZ196620:DMZ196623 DWV196620:DWV196623 EGR196620:EGR196623 EQN196620:EQN196623 FAJ196620:FAJ196623 FKF196620:FKF196623 FUB196620:FUB196623 GDX196620:GDX196623 GNT196620:GNT196623 GXP196620:GXP196623 HHL196620:HHL196623 HRH196620:HRH196623 IBD196620:IBD196623 IKZ196620:IKZ196623 IUV196620:IUV196623 JER196620:JER196623 JON196620:JON196623 JYJ196620:JYJ196623 KIF196620:KIF196623 KSB196620:KSB196623 LBX196620:LBX196623 LLT196620:LLT196623 LVP196620:LVP196623 MFL196620:MFL196623 MPH196620:MPH196623 MZD196620:MZD196623 NIZ196620:NIZ196623 NSV196620:NSV196623 OCR196620:OCR196623 OMN196620:OMN196623 OWJ196620:OWJ196623 PGF196620:PGF196623 PQB196620:PQB196623 PZX196620:PZX196623 QJT196620:QJT196623 QTP196620:QTP196623 RDL196620:RDL196623 RNH196620:RNH196623 RXD196620:RXD196623 SGZ196620:SGZ196623 SQV196620:SQV196623 TAR196620:TAR196623 TKN196620:TKN196623 TUJ196620:TUJ196623 UEF196620:UEF196623 UOB196620:UOB196623 UXX196620:UXX196623 VHT196620:VHT196623 VRP196620:VRP196623 WBL196620:WBL196623 WLH196620:WLH196623 WVD196620:WVD196623 G262153:G262156 IR262156:IR262159 SN262156:SN262159 ACJ262156:ACJ262159 AMF262156:AMF262159 AWB262156:AWB262159 BFX262156:BFX262159 BPT262156:BPT262159 BZP262156:BZP262159 CJL262156:CJL262159 CTH262156:CTH262159 DDD262156:DDD262159 DMZ262156:DMZ262159 DWV262156:DWV262159 EGR262156:EGR262159 EQN262156:EQN262159 FAJ262156:FAJ262159 FKF262156:FKF262159 FUB262156:FUB262159 GDX262156:GDX262159 GNT262156:GNT262159 GXP262156:GXP262159 HHL262156:HHL262159 HRH262156:HRH262159 IBD262156:IBD262159 IKZ262156:IKZ262159 IUV262156:IUV262159 JER262156:JER262159 JON262156:JON262159 JYJ262156:JYJ262159 KIF262156:KIF262159 KSB262156:KSB262159 LBX262156:LBX262159 LLT262156:LLT262159 LVP262156:LVP262159 MFL262156:MFL262159 MPH262156:MPH262159 MZD262156:MZD262159 NIZ262156:NIZ262159 NSV262156:NSV262159 OCR262156:OCR262159 OMN262156:OMN262159 OWJ262156:OWJ262159 PGF262156:PGF262159 PQB262156:PQB262159 PZX262156:PZX262159 QJT262156:QJT262159 QTP262156:QTP262159 RDL262156:RDL262159 RNH262156:RNH262159 RXD262156:RXD262159 SGZ262156:SGZ262159 SQV262156:SQV262159 TAR262156:TAR262159 TKN262156:TKN262159 TUJ262156:TUJ262159 UEF262156:UEF262159 UOB262156:UOB262159 UXX262156:UXX262159 VHT262156:VHT262159 VRP262156:VRP262159 WBL262156:WBL262159 WLH262156:WLH262159 WVD262156:WVD262159 G327689:G327692 IR327692:IR327695 SN327692:SN327695 ACJ327692:ACJ327695 AMF327692:AMF327695 AWB327692:AWB327695 BFX327692:BFX327695 BPT327692:BPT327695 BZP327692:BZP327695 CJL327692:CJL327695 CTH327692:CTH327695 DDD327692:DDD327695 DMZ327692:DMZ327695 DWV327692:DWV327695 EGR327692:EGR327695 EQN327692:EQN327695 FAJ327692:FAJ327695 FKF327692:FKF327695 FUB327692:FUB327695 GDX327692:GDX327695 GNT327692:GNT327695 GXP327692:GXP327695 HHL327692:HHL327695 HRH327692:HRH327695 IBD327692:IBD327695 IKZ327692:IKZ327695 IUV327692:IUV327695 JER327692:JER327695 JON327692:JON327695 JYJ327692:JYJ327695 KIF327692:KIF327695 KSB327692:KSB327695 LBX327692:LBX327695 LLT327692:LLT327695 LVP327692:LVP327695 MFL327692:MFL327695 MPH327692:MPH327695 MZD327692:MZD327695 NIZ327692:NIZ327695 NSV327692:NSV327695 OCR327692:OCR327695 OMN327692:OMN327695 OWJ327692:OWJ327695 PGF327692:PGF327695 PQB327692:PQB327695 PZX327692:PZX327695 QJT327692:QJT327695 QTP327692:QTP327695 RDL327692:RDL327695 RNH327692:RNH327695 RXD327692:RXD327695 SGZ327692:SGZ327695 SQV327692:SQV327695 TAR327692:TAR327695 TKN327692:TKN327695 TUJ327692:TUJ327695 UEF327692:UEF327695 UOB327692:UOB327695 UXX327692:UXX327695 VHT327692:VHT327695 VRP327692:VRP327695 WBL327692:WBL327695 WLH327692:WLH327695 WVD327692:WVD327695 G393225:G393228 IR393228:IR393231 SN393228:SN393231 ACJ393228:ACJ393231 AMF393228:AMF393231 AWB393228:AWB393231 BFX393228:BFX393231 BPT393228:BPT393231 BZP393228:BZP393231 CJL393228:CJL393231 CTH393228:CTH393231 DDD393228:DDD393231 DMZ393228:DMZ393231 DWV393228:DWV393231 EGR393228:EGR393231 EQN393228:EQN393231 FAJ393228:FAJ393231 FKF393228:FKF393231 FUB393228:FUB393231 GDX393228:GDX393231 GNT393228:GNT393231 GXP393228:GXP393231 HHL393228:HHL393231 HRH393228:HRH393231 IBD393228:IBD393231 IKZ393228:IKZ393231 IUV393228:IUV393231 JER393228:JER393231 JON393228:JON393231 JYJ393228:JYJ393231 KIF393228:KIF393231 KSB393228:KSB393231 LBX393228:LBX393231 LLT393228:LLT393231 LVP393228:LVP393231 MFL393228:MFL393231 MPH393228:MPH393231 MZD393228:MZD393231 NIZ393228:NIZ393231 NSV393228:NSV393231 OCR393228:OCR393231 OMN393228:OMN393231 OWJ393228:OWJ393231 PGF393228:PGF393231 PQB393228:PQB393231 PZX393228:PZX393231 QJT393228:QJT393231 QTP393228:QTP393231 RDL393228:RDL393231 RNH393228:RNH393231 RXD393228:RXD393231 SGZ393228:SGZ393231 SQV393228:SQV393231 TAR393228:TAR393231 TKN393228:TKN393231 TUJ393228:TUJ393231 UEF393228:UEF393231 UOB393228:UOB393231 UXX393228:UXX393231 VHT393228:VHT393231 VRP393228:VRP393231 WBL393228:WBL393231 WLH393228:WLH393231 WVD393228:WVD393231 G458761:G458764 IR458764:IR458767 SN458764:SN458767 ACJ458764:ACJ458767 AMF458764:AMF458767 AWB458764:AWB458767 BFX458764:BFX458767 BPT458764:BPT458767 BZP458764:BZP458767 CJL458764:CJL458767 CTH458764:CTH458767 DDD458764:DDD458767 DMZ458764:DMZ458767 DWV458764:DWV458767 EGR458764:EGR458767 EQN458764:EQN458767 FAJ458764:FAJ458767 FKF458764:FKF458767 FUB458764:FUB458767 GDX458764:GDX458767 GNT458764:GNT458767 GXP458764:GXP458767 HHL458764:HHL458767 HRH458764:HRH458767 IBD458764:IBD458767 IKZ458764:IKZ458767 IUV458764:IUV458767 JER458764:JER458767 JON458764:JON458767 JYJ458764:JYJ458767 KIF458764:KIF458767 KSB458764:KSB458767 LBX458764:LBX458767 LLT458764:LLT458767 LVP458764:LVP458767 MFL458764:MFL458767 MPH458764:MPH458767 MZD458764:MZD458767 NIZ458764:NIZ458767 NSV458764:NSV458767 OCR458764:OCR458767 OMN458764:OMN458767 OWJ458764:OWJ458767 PGF458764:PGF458767 PQB458764:PQB458767 PZX458764:PZX458767 QJT458764:QJT458767 QTP458764:QTP458767 RDL458764:RDL458767 RNH458764:RNH458767 RXD458764:RXD458767 SGZ458764:SGZ458767 SQV458764:SQV458767 TAR458764:TAR458767 TKN458764:TKN458767 TUJ458764:TUJ458767 UEF458764:UEF458767 UOB458764:UOB458767 UXX458764:UXX458767 VHT458764:VHT458767 VRP458764:VRP458767 WBL458764:WBL458767 WLH458764:WLH458767 WVD458764:WVD458767 G524297:G524300 IR524300:IR524303 SN524300:SN524303 ACJ524300:ACJ524303 AMF524300:AMF524303 AWB524300:AWB524303 BFX524300:BFX524303 BPT524300:BPT524303 BZP524300:BZP524303 CJL524300:CJL524303 CTH524300:CTH524303 DDD524300:DDD524303 DMZ524300:DMZ524303 DWV524300:DWV524303 EGR524300:EGR524303 EQN524300:EQN524303 FAJ524300:FAJ524303 FKF524300:FKF524303 FUB524300:FUB524303 GDX524300:GDX524303 GNT524300:GNT524303 GXP524300:GXP524303 HHL524300:HHL524303 HRH524300:HRH524303 IBD524300:IBD524303 IKZ524300:IKZ524303 IUV524300:IUV524303 JER524300:JER524303 JON524300:JON524303 JYJ524300:JYJ524303 KIF524300:KIF524303 KSB524300:KSB524303 LBX524300:LBX524303 LLT524300:LLT524303 LVP524300:LVP524303 MFL524300:MFL524303 MPH524300:MPH524303 MZD524300:MZD524303 NIZ524300:NIZ524303 NSV524300:NSV524303 OCR524300:OCR524303 OMN524300:OMN524303 OWJ524300:OWJ524303 PGF524300:PGF524303 PQB524300:PQB524303 PZX524300:PZX524303 QJT524300:QJT524303 QTP524300:QTP524303 RDL524300:RDL524303 RNH524300:RNH524303 RXD524300:RXD524303 SGZ524300:SGZ524303 SQV524300:SQV524303 TAR524300:TAR524303 TKN524300:TKN524303 TUJ524300:TUJ524303 UEF524300:UEF524303 UOB524300:UOB524303 UXX524300:UXX524303 VHT524300:VHT524303 VRP524300:VRP524303 WBL524300:WBL524303 WLH524300:WLH524303 WVD524300:WVD524303 G589833:G589836 IR589836:IR589839 SN589836:SN589839 ACJ589836:ACJ589839 AMF589836:AMF589839 AWB589836:AWB589839 BFX589836:BFX589839 BPT589836:BPT589839 BZP589836:BZP589839 CJL589836:CJL589839 CTH589836:CTH589839 DDD589836:DDD589839 DMZ589836:DMZ589839 DWV589836:DWV589839 EGR589836:EGR589839 EQN589836:EQN589839 FAJ589836:FAJ589839 FKF589836:FKF589839 FUB589836:FUB589839 GDX589836:GDX589839 GNT589836:GNT589839 GXP589836:GXP589839 HHL589836:HHL589839 HRH589836:HRH589839 IBD589836:IBD589839 IKZ589836:IKZ589839 IUV589836:IUV589839 JER589836:JER589839 JON589836:JON589839 JYJ589836:JYJ589839 KIF589836:KIF589839 KSB589836:KSB589839 LBX589836:LBX589839 LLT589836:LLT589839 LVP589836:LVP589839 MFL589836:MFL589839 MPH589836:MPH589839 MZD589836:MZD589839 NIZ589836:NIZ589839 NSV589836:NSV589839 OCR589836:OCR589839 OMN589836:OMN589839 OWJ589836:OWJ589839 PGF589836:PGF589839 PQB589836:PQB589839 PZX589836:PZX589839 QJT589836:QJT589839 QTP589836:QTP589839 RDL589836:RDL589839 RNH589836:RNH589839 RXD589836:RXD589839 SGZ589836:SGZ589839 SQV589836:SQV589839 TAR589836:TAR589839 TKN589836:TKN589839 TUJ589836:TUJ589839 UEF589836:UEF589839 UOB589836:UOB589839 UXX589836:UXX589839 VHT589836:VHT589839 VRP589836:VRP589839 WBL589836:WBL589839 WLH589836:WLH589839 WVD589836:WVD589839 G655369:G655372 IR655372:IR655375 SN655372:SN655375 ACJ655372:ACJ655375 AMF655372:AMF655375 AWB655372:AWB655375 BFX655372:BFX655375 BPT655372:BPT655375 BZP655372:BZP655375 CJL655372:CJL655375 CTH655372:CTH655375 DDD655372:DDD655375 DMZ655372:DMZ655375 DWV655372:DWV655375 EGR655372:EGR655375 EQN655372:EQN655375 FAJ655372:FAJ655375 FKF655372:FKF655375 FUB655372:FUB655375 GDX655372:GDX655375 GNT655372:GNT655375 GXP655372:GXP655375 HHL655372:HHL655375 HRH655372:HRH655375 IBD655372:IBD655375 IKZ655372:IKZ655375 IUV655372:IUV655375 JER655372:JER655375 JON655372:JON655375 JYJ655372:JYJ655375 KIF655372:KIF655375 KSB655372:KSB655375 LBX655372:LBX655375 LLT655372:LLT655375 LVP655372:LVP655375 MFL655372:MFL655375 MPH655372:MPH655375 MZD655372:MZD655375 NIZ655372:NIZ655375 NSV655372:NSV655375 OCR655372:OCR655375 OMN655372:OMN655375 OWJ655372:OWJ655375 PGF655372:PGF655375 PQB655372:PQB655375 PZX655372:PZX655375 QJT655372:QJT655375 QTP655372:QTP655375 RDL655372:RDL655375 RNH655372:RNH655375 RXD655372:RXD655375 SGZ655372:SGZ655375 SQV655372:SQV655375 TAR655372:TAR655375 TKN655372:TKN655375 TUJ655372:TUJ655375 UEF655372:UEF655375 UOB655372:UOB655375 UXX655372:UXX655375 VHT655372:VHT655375 VRP655372:VRP655375 WBL655372:WBL655375 WLH655372:WLH655375 WVD655372:WVD655375 G720905:G720908 IR720908:IR720911 SN720908:SN720911 ACJ720908:ACJ720911 AMF720908:AMF720911 AWB720908:AWB720911 BFX720908:BFX720911 BPT720908:BPT720911 BZP720908:BZP720911 CJL720908:CJL720911 CTH720908:CTH720911 DDD720908:DDD720911 DMZ720908:DMZ720911 DWV720908:DWV720911 EGR720908:EGR720911 EQN720908:EQN720911 FAJ720908:FAJ720911 FKF720908:FKF720911 FUB720908:FUB720911 GDX720908:GDX720911 GNT720908:GNT720911 GXP720908:GXP720911 HHL720908:HHL720911 HRH720908:HRH720911 IBD720908:IBD720911 IKZ720908:IKZ720911 IUV720908:IUV720911 JER720908:JER720911 JON720908:JON720911 JYJ720908:JYJ720911 KIF720908:KIF720911 KSB720908:KSB720911 LBX720908:LBX720911 LLT720908:LLT720911 LVP720908:LVP720911 MFL720908:MFL720911 MPH720908:MPH720911 MZD720908:MZD720911 NIZ720908:NIZ720911 NSV720908:NSV720911 OCR720908:OCR720911 OMN720908:OMN720911 OWJ720908:OWJ720911 PGF720908:PGF720911 PQB720908:PQB720911 PZX720908:PZX720911 QJT720908:QJT720911 QTP720908:QTP720911 RDL720908:RDL720911 RNH720908:RNH720911 RXD720908:RXD720911 SGZ720908:SGZ720911 SQV720908:SQV720911 TAR720908:TAR720911 TKN720908:TKN720911 TUJ720908:TUJ720911 UEF720908:UEF720911 UOB720908:UOB720911 UXX720908:UXX720911 VHT720908:VHT720911 VRP720908:VRP720911 WBL720908:WBL720911 WLH720908:WLH720911 WVD720908:WVD720911 G786441:G786444 IR786444:IR786447 SN786444:SN786447 ACJ786444:ACJ786447 AMF786444:AMF786447 AWB786444:AWB786447 BFX786444:BFX786447 BPT786444:BPT786447 BZP786444:BZP786447 CJL786444:CJL786447 CTH786444:CTH786447 DDD786444:DDD786447 DMZ786444:DMZ786447 DWV786444:DWV786447 EGR786444:EGR786447 EQN786444:EQN786447 FAJ786444:FAJ786447 FKF786444:FKF786447 FUB786444:FUB786447 GDX786444:GDX786447 GNT786444:GNT786447 GXP786444:GXP786447 HHL786444:HHL786447 HRH786444:HRH786447 IBD786444:IBD786447 IKZ786444:IKZ786447 IUV786444:IUV786447 JER786444:JER786447 JON786444:JON786447 JYJ786444:JYJ786447 KIF786444:KIF786447 KSB786444:KSB786447 LBX786444:LBX786447 LLT786444:LLT786447 LVP786444:LVP786447 MFL786444:MFL786447 MPH786444:MPH786447 MZD786444:MZD786447 NIZ786444:NIZ786447 NSV786444:NSV786447 OCR786444:OCR786447 OMN786444:OMN786447 OWJ786444:OWJ786447 PGF786444:PGF786447 PQB786444:PQB786447 PZX786444:PZX786447 QJT786444:QJT786447 QTP786444:QTP786447 RDL786444:RDL786447 RNH786444:RNH786447 RXD786444:RXD786447 SGZ786444:SGZ786447 SQV786444:SQV786447 TAR786444:TAR786447 TKN786444:TKN786447 TUJ786444:TUJ786447 UEF786444:UEF786447 UOB786444:UOB786447 UXX786444:UXX786447 VHT786444:VHT786447 VRP786444:VRP786447 WBL786444:WBL786447 WLH786444:WLH786447 WVD786444:WVD786447 G851977:G851980 IR851980:IR851983 SN851980:SN851983 ACJ851980:ACJ851983 AMF851980:AMF851983 AWB851980:AWB851983 BFX851980:BFX851983 BPT851980:BPT851983 BZP851980:BZP851983 CJL851980:CJL851983 CTH851980:CTH851983 DDD851980:DDD851983 DMZ851980:DMZ851983 DWV851980:DWV851983 EGR851980:EGR851983 EQN851980:EQN851983 FAJ851980:FAJ851983 FKF851980:FKF851983 FUB851980:FUB851983 GDX851980:GDX851983 GNT851980:GNT851983 GXP851980:GXP851983 HHL851980:HHL851983 HRH851980:HRH851983 IBD851980:IBD851983 IKZ851980:IKZ851983 IUV851980:IUV851983 JER851980:JER851983 JON851980:JON851983 JYJ851980:JYJ851983 KIF851980:KIF851983 KSB851980:KSB851983 LBX851980:LBX851983 LLT851980:LLT851983 LVP851980:LVP851983 MFL851980:MFL851983 MPH851980:MPH851983 MZD851980:MZD851983 NIZ851980:NIZ851983 NSV851980:NSV851983 OCR851980:OCR851983 OMN851980:OMN851983 OWJ851980:OWJ851983 PGF851980:PGF851983 PQB851980:PQB851983 PZX851980:PZX851983 QJT851980:QJT851983 QTP851980:QTP851983 RDL851980:RDL851983 RNH851980:RNH851983 RXD851980:RXD851983 SGZ851980:SGZ851983 SQV851980:SQV851983 TAR851980:TAR851983 TKN851980:TKN851983 TUJ851980:TUJ851983 UEF851980:UEF851983 UOB851980:UOB851983 UXX851980:UXX851983 VHT851980:VHT851983 VRP851980:VRP851983 WBL851980:WBL851983 WLH851980:WLH851983 WVD851980:WVD851983 G917513:G917516 IR917516:IR917519 SN917516:SN917519 ACJ917516:ACJ917519 AMF917516:AMF917519 AWB917516:AWB917519 BFX917516:BFX917519 BPT917516:BPT917519 BZP917516:BZP917519 CJL917516:CJL917519 CTH917516:CTH917519 DDD917516:DDD917519 DMZ917516:DMZ917519 DWV917516:DWV917519 EGR917516:EGR917519 EQN917516:EQN917519 FAJ917516:FAJ917519 FKF917516:FKF917519 FUB917516:FUB917519 GDX917516:GDX917519 GNT917516:GNT917519 GXP917516:GXP917519 HHL917516:HHL917519 HRH917516:HRH917519 IBD917516:IBD917519 IKZ917516:IKZ917519 IUV917516:IUV917519 JER917516:JER917519 JON917516:JON917519 JYJ917516:JYJ917519 KIF917516:KIF917519 KSB917516:KSB917519 LBX917516:LBX917519 LLT917516:LLT917519 LVP917516:LVP917519 MFL917516:MFL917519 MPH917516:MPH917519 MZD917516:MZD917519 NIZ917516:NIZ917519 NSV917516:NSV917519 OCR917516:OCR917519 OMN917516:OMN917519 OWJ917516:OWJ917519 PGF917516:PGF917519 PQB917516:PQB917519 PZX917516:PZX917519 QJT917516:QJT917519 QTP917516:QTP917519 RDL917516:RDL917519 RNH917516:RNH917519 RXD917516:RXD917519 SGZ917516:SGZ917519 SQV917516:SQV917519 TAR917516:TAR917519 TKN917516:TKN917519 TUJ917516:TUJ917519 UEF917516:UEF917519 UOB917516:UOB917519 UXX917516:UXX917519 VHT917516:VHT917519 VRP917516:VRP917519 WBL917516:WBL917519 WLH917516:WLH917519 WVD917516:WVD917519 G983049:G983052 IR983052:IR983055 SN983052:SN983055 ACJ983052:ACJ983055 AMF983052:AMF983055 AWB983052:AWB983055 BFX983052:BFX983055 BPT983052:BPT983055 BZP983052:BZP983055 CJL983052:CJL983055 CTH983052:CTH983055 DDD983052:DDD983055 DMZ983052:DMZ983055 DWV983052:DWV983055 EGR983052:EGR983055 EQN983052:EQN983055 FAJ983052:FAJ983055 FKF983052:FKF983055 FUB983052:FUB983055 GDX983052:GDX983055 GNT983052:GNT983055 GXP983052:GXP983055 HHL983052:HHL983055 HRH983052:HRH983055 IBD983052:IBD983055 IKZ983052:IKZ983055 IUV983052:IUV983055 JER983052:JER983055 JON983052:JON983055 JYJ983052:JYJ983055 KIF983052:KIF983055 KSB983052:KSB983055 LBX983052:LBX983055 LLT983052:LLT983055 LVP983052:LVP983055 MFL983052:MFL983055 MPH983052:MPH983055 MZD983052:MZD983055 NIZ983052:NIZ983055 NSV983052:NSV983055 OCR983052:OCR983055 OMN983052:OMN983055 OWJ983052:OWJ983055 PGF983052:PGF983055 PQB983052:PQB983055 PZX983052:PZX983055 QJT983052:QJT983055 QTP983052:QTP983055 RDL983052:RDL983055 RNH983052:RNH983055 RXD983052:RXD983055 SGZ983052:SGZ983055 SQV983052:SQV983055 TAR983052:TAR983055 TKN983052:TKN983055 TUJ983052:TUJ983055 UEF983052:UEF983055 UOB983052:UOB983055 UXX983052:UXX983055 VHT983052:VHT983055 VRP983052:VRP983055 WBL983052:WBL983055 WLH983052:WLH983055 WVD983052:WVD983055 G65537 IR65540 SN65540 ACJ65540 AMF65540 AWB65540 BFX65540 BPT65540 BZP65540 CJL65540 CTH65540 DDD65540 DMZ65540 DWV65540 EGR65540 EQN65540 FAJ65540 FKF65540 FUB65540 GDX65540 GNT65540 GXP65540 HHL65540 HRH65540 IBD65540 IKZ65540 IUV65540 JER65540 JON65540 JYJ65540 KIF65540 KSB65540 LBX65540 LLT65540 LVP65540 MFL65540 MPH65540 MZD65540 NIZ65540 NSV65540 OCR65540 OMN65540 OWJ65540 PGF65540 PQB65540 PZX65540 QJT65540 QTP65540 RDL65540 RNH65540 RXD65540 SGZ65540 SQV65540 TAR65540 TKN65540 TUJ65540 UEF65540 UOB65540 UXX65540 VHT65540 VRP65540 WBL65540 WLH65540 WVD65540 G131073 IR131076 SN131076 ACJ131076 AMF131076 AWB131076 BFX131076 BPT131076 BZP131076 CJL131076 CTH131076 DDD131076 DMZ131076 DWV131076 EGR131076 EQN131076 FAJ131076 FKF131076 FUB131076 GDX131076 GNT131076 GXP131076 HHL131076 HRH131076 IBD131076 IKZ131076 IUV131076 JER131076 JON131076 JYJ131076 KIF131076 KSB131076 LBX131076 LLT131076 LVP131076 MFL131076 MPH131076 MZD131076 NIZ131076 NSV131076 OCR131076 OMN131076 OWJ131076 PGF131076 PQB131076 PZX131076 QJT131076 QTP131076 RDL131076 RNH131076 RXD131076 SGZ131076 SQV131076 TAR131076 TKN131076 TUJ131076 UEF131076 UOB131076 UXX131076 VHT131076 VRP131076 WBL131076 WLH131076 WVD131076 G196609 IR196612 SN196612 ACJ196612 AMF196612 AWB196612 BFX196612 BPT196612 BZP196612 CJL196612 CTH196612 DDD196612 DMZ196612 DWV196612 EGR196612 EQN196612 FAJ196612 FKF196612 FUB196612 GDX196612 GNT196612 GXP196612 HHL196612 HRH196612 IBD196612 IKZ196612 IUV196612 JER196612 JON196612 JYJ196612 KIF196612 KSB196612 LBX196612 LLT196612 LVP196612 MFL196612 MPH196612 MZD196612 NIZ196612 NSV196612 OCR196612 OMN196612 OWJ196612 PGF196612 PQB196612 PZX196612 QJT196612 QTP196612 RDL196612 RNH196612 RXD196612 SGZ196612 SQV196612 TAR196612 TKN196612 TUJ196612 UEF196612 UOB196612 UXX196612 VHT196612 VRP196612 WBL196612 WLH196612 WVD196612 G262145 IR262148 SN262148 ACJ262148 AMF262148 AWB262148 BFX262148 BPT262148 BZP262148 CJL262148 CTH262148 DDD262148 DMZ262148 DWV262148 EGR262148 EQN262148 FAJ262148 FKF262148 FUB262148 GDX262148 GNT262148 GXP262148 HHL262148 HRH262148 IBD262148 IKZ262148 IUV262148 JER262148 JON262148 JYJ262148 KIF262148 KSB262148 LBX262148 LLT262148 LVP262148 MFL262148 MPH262148 MZD262148 NIZ262148 NSV262148 OCR262148 OMN262148 OWJ262148 PGF262148 PQB262148 PZX262148 QJT262148 QTP262148 RDL262148 RNH262148 RXD262148 SGZ262148 SQV262148 TAR262148 TKN262148 TUJ262148 UEF262148 UOB262148 UXX262148 VHT262148 VRP262148 WBL262148 WLH262148 WVD262148 G327681 IR327684 SN327684 ACJ327684 AMF327684 AWB327684 BFX327684 BPT327684 BZP327684 CJL327684 CTH327684 DDD327684 DMZ327684 DWV327684 EGR327684 EQN327684 FAJ327684 FKF327684 FUB327684 GDX327684 GNT327684 GXP327684 HHL327684 HRH327684 IBD327684 IKZ327684 IUV327684 JER327684 JON327684 JYJ327684 KIF327684 KSB327684 LBX327684 LLT327684 LVP327684 MFL327684 MPH327684 MZD327684 NIZ327684 NSV327684 OCR327684 OMN327684 OWJ327684 PGF327684 PQB327684 PZX327684 QJT327684 QTP327684 RDL327684 RNH327684 RXD327684 SGZ327684 SQV327684 TAR327684 TKN327684 TUJ327684 UEF327684 UOB327684 UXX327684 VHT327684 VRP327684 WBL327684 WLH327684 WVD327684 G393217 IR393220 SN393220 ACJ393220 AMF393220 AWB393220 BFX393220 BPT393220 BZP393220 CJL393220 CTH393220 DDD393220 DMZ393220 DWV393220 EGR393220 EQN393220 FAJ393220 FKF393220 FUB393220 GDX393220 GNT393220 GXP393220 HHL393220 HRH393220 IBD393220 IKZ393220 IUV393220 JER393220 JON393220 JYJ393220 KIF393220 KSB393220 LBX393220 LLT393220 LVP393220 MFL393220 MPH393220 MZD393220 NIZ393220 NSV393220 OCR393220 OMN393220 OWJ393220 PGF393220 PQB393220 PZX393220 QJT393220 QTP393220 RDL393220 RNH393220 RXD393220 SGZ393220 SQV393220 TAR393220 TKN393220 TUJ393220 UEF393220 UOB393220 UXX393220 VHT393220 VRP393220 WBL393220 WLH393220 WVD393220 G458753 IR458756 SN458756 ACJ458756 AMF458756 AWB458756 BFX458756 BPT458756 BZP458756 CJL458756 CTH458756 DDD458756 DMZ458756 DWV458756 EGR458756 EQN458756 FAJ458756 FKF458756 FUB458756 GDX458756 GNT458756 GXP458756 HHL458756 HRH458756 IBD458756 IKZ458756 IUV458756 JER458756 JON458756 JYJ458756 KIF458756 KSB458756 LBX458756 LLT458756 LVP458756 MFL458756 MPH458756 MZD458756 NIZ458756 NSV458756 OCR458756 OMN458756 OWJ458756 PGF458756 PQB458756 PZX458756 QJT458756 QTP458756 RDL458756 RNH458756 RXD458756 SGZ458756 SQV458756 TAR458756 TKN458756 TUJ458756 UEF458756 UOB458756 UXX458756 VHT458756 VRP458756 WBL458756 WLH458756 WVD458756 G524289 IR524292 SN524292 ACJ524292 AMF524292 AWB524292 BFX524292 BPT524292 BZP524292 CJL524292 CTH524292 DDD524292 DMZ524292 DWV524292 EGR524292 EQN524292 FAJ524292 FKF524292 FUB524292 GDX524292 GNT524292 GXP524292 HHL524292 HRH524292 IBD524292 IKZ524292 IUV524292 JER524292 JON524292 JYJ524292 KIF524292 KSB524292 LBX524292 LLT524292 LVP524292 MFL524292 MPH524292 MZD524292 NIZ524292 NSV524292 OCR524292 OMN524292 OWJ524292 PGF524292 PQB524292 PZX524292 QJT524292 QTP524292 RDL524292 RNH524292 RXD524292 SGZ524292 SQV524292 TAR524292 TKN524292 TUJ524292 UEF524292 UOB524292 UXX524292 VHT524292 VRP524292 WBL524292 WLH524292 WVD524292 G589825 IR589828 SN589828 ACJ589828 AMF589828 AWB589828 BFX589828 BPT589828 BZP589828 CJL589828 CTH589828 DDD589828 DMZ589828 DWV589828 EGR589828 EQN589828 FAJ589828 FKF589828 FUB589828 GDX589828 GNT589828 GXP589828 HHL589828 HRH589828 IBD589828 IKZ589828 IUV589828 JER589828 JON589828 JYJ589828 KIF589828 KSB589828 LBX589828 LLT589828 LVP589828 MFL589828 MPH589828 MZD589828 NIZ589828 NSV589828 OCR589828 OMN589828 OWJ589828 PGF589828 PQB589828 PZX589828 QJT589828 QTP589828 RDL589828 RNH589828 RXD589828 SGZ589828 SQV589828 TAR589828 TKN589828 TUJ589828 UEF589828 UOB589828 UXX589828 VHT589828 VRP589828 WBL589828 WLH589828 WVD589828 G655361 IR655364 SN655364 ACJ655364 AMF655364 AWB655364 BFX655364 BPT655364 BZP655364 CJL655364 CTH655364 DDD655364 DMZ655364 DWV655364 EGR655364 EQN655364 FAJ655364 FKF655364 FUB655364 GDX655364 GNT655364 GXP655364 HHL655364 HRH655364 IBD655364 IKZ655364 IUV655364 JER655364 JON655364 JYJ655364 KIF655364 KSB655364 LBX655364 LLT655364 LVP655364 MFL655364 MPH655364 MZD655364 NIZ655364 NSV655364 OCR655364 OMN655364 OWJ655364 PGF655364 PQB655364 PZX655364 QJT655364 QTP655364 RDL655364 RNH655364 RXD655364 SGZ655364 SQV655364 TAR655364 TKN655364 TUJ655364 UEF655364 UOB655364 UXX655364 VHT655364 VRP655364 WBL655364 WLH655364 WVD655364 G720897 IR720900 SN720900 ACJ720900 AMF720900 AWB720900 BFX720900 BPT720900 BZP720900 CJL720900 CTH720900 DDD720900 DMZ720900 DWV720900 EGR720900 EQN720900 FAJ720900 FKF720900 FUB720900 GDX720900 GNT720900 GXP720900 HHL720900 HRH720900 IBD720900 IKZ720900 IUV720900 JER720900 JON720900 JYJ720900 KIF720900 KSB720900 LBX720900 LLT720900 LVP720900 MFL720900 MPH720900 MZD720900 NIZ720900 NSV720900 OCR720900 OMN720900 OWJ720900 PGF720900 PQB720900 PZX720900 QJT720900 QTP720900 RDL720900 RNH720900 RXD720900 SGZ720900 SQV720900 TAR720900 TKN720900 TUJ720900 UEF720900 UOB720900 UXX720900 VHT720900 VRP720900 WBL720900 WLH720900 WVD720900 G786433 IR786436 SN786436 ACJ786436 AMF786436 AWB786436 BFX786436 BPT786436 BZP786436 CJL786436 CTH786436 DDD786436 DMZ786436 DWV786436 EGR786436 EQN786436 FAJ786436 FKF786436 FUB786436 GDX786436 GNT786436 GXP786436 HHL786436 HRH786436 IBD786436 IKZ786436 IUV786436 JER786436 JON786436 JYJ786436 KIF786436 KSB786436 LBX786436 LLT786436 LVP786436 MFL786436 MPH786436 MZD786436 NIZ786436 NSV786436 OCR786436 OMN786436 OWJ786436 PGF786436 PQB786436 PZX786436 QJT786436 QTP786436 RDL786436 RNH786436 RXD786436 SGZ786436 SQV786436 TAR786436 TKN786436 TUJ786436 UEF786436 UOB786436 UXX786436 VHT786436 VRP786436 WBL786436 WLH786436 WVD786436 G851969 IR851972 SN851972 ACJ851972 AMF851972 AWB851972 BFX851972 BPT851972 BZP851972 CJL851972 CTH851972 DDD851972 DMZ851972 DWV851972 EGR851972 EQN851972 FAJ851972 FKF851972 FUB851972 GDX851972 GNT851972 GXP851972 HHL851972 HRH851972 IBD851972 IKZ851972 IUV851972 JER851972 JON851972 JYJ851972 KIF851972 KSB851972 LBX851972 LLT851972 LVP851972 MFL851972 MPH851972 MZD851972 NIZ851972 NSV851972 OCR851972 OMN851972 OWJ851972 PGF851972 PQB851972 PZX851972 QJT851972 QTP851972 RDL851972 RNH851972 RXD851972 SGZ851972 SQV851972 TAR851972 TKN851972 TUJ851972 UEF851972 UOB851972 UXX851972 VHT851972 VRP851972 WBL851972 WLH851972 WVD851972 G917505 IR917508 SN917508 ACJ917508 AMF917508 AWB917508 BFX917508 BPT917508 BZP917508 CJL917508 CTH917508 DDD917508 DMZ917508 DWV917508 EGR917508 EQN917508 FAJ917508 FKF917508 FUB917508 GDX917508 GNT917508 GXP917508 HHL917508 HRH917508 IBD917508 IKZ917508 IUV917508 JER917508 JON917508 JYJ917508 KIF917508 KSB917508 LBX917508 LLT917508 LVP917508 MFL917508 MPH917508 MZD917508 NIZ917508 NSV917508 OCR917508 OMN917508 OWJ917508 PGF917508 PQB917508 PZX917508 QJT917508 QTP917508 RDL917508 RNH917508 RXD917508 SGZ917508 SQV917508 TAR917508 TKN917508 TUJ917508 UEF917508 UOB917508 UXX917508 VHT917508 VRP917508 WBL917508 WLH917508 WVD917508 G983041 IR983044 SN983044 ACJ983044 AMF983044 AWB983044 BFX983044 BPT983044 BZP983044 CJL983044 CTH983044 DDD983044 DMZ983044 DWV983044 EGR983044 EQN983044 FAJ983044 FKF983044 FUB983044 GDX983044 GNT983044 GXP983044 HHL983044 HRH983044 IBD983044 IKZ983044 IUV983044 JER983044 JON983044 JYJ983044 KIF983044 KSB983044 LBX983044 LLT983044 LVP983044 MFL983044 MPH983044 MZD983044 NIZ983044 NSV983044 OCR983044 OMN983044 OWJ983044 PGF983044 PQB983044 PZX983044 QJT983044 QTP983044 RDL983044 RNH983044 RXD983044 SGZ983044 SQV983044 TAR983044 TKN983044 TUJ983044 UEF983044 UOB983044 UXX983044 VHT983044 VRP983044 WBL983044 WLH983044 WVD983044 G65534 IR65537 SN65537 ACJ65537 AMF65537 AWB65537 BFX65537 BPT65537 BZP65537 CJL65537 CTH65537 DDD65537 DMZ65537 DWV65537 EGR65537 EQN65537 FAJ65537 FKF65537 FUB65537 GDX65537 GNT65537 GXP65537 HHL65537 HRH65537 IBD65537 IKZ65537 IUV65537 JER65537 JON65537 JYJ65537 KIF65537 KSB65537 LBX65537 LLT65537 LVP65537 MFL65537 MPH65537 MZD65537 NIZ65537 NSV65537 OCR65537 OMN65537 OWJ65537 PGF65537 PQB65537 PZX65537 QJT65537 QTP65537 RDL65537 RNH65537 RXD65537 SGZ65537 SQV65537 TAR65537 TKN65537 TUJ65537 UEF65537 UOB65537 UXX65537 VHT65537 VRP65537 WBL65537 WLH65537 WVD65537 G131070 IR131073 SN131073 ACJ131073 AMF131073 AWB131073 BFX131073 BPT131073 BZP131073 CJL131073 CTH131073 DDD131073 DMZ131073 DWV131073 EGR131073 EQN131073 FAJ131073 FKF131073 FUB131073 GDX131073 GNT131073 GXP131073 HHL131073 HRH131073 IBD131073 IKZ131073 IUV131073 JER131073 JON131073 JYJ131073 KIF131073 KSB131073 LBX131073 LLT131073 LVP131073 MFL131073 MPH131073 MZD131073 NIZ131073 NSV131073 OCR131073 OMN131073 OWJ131073 PGF131073 PQB131073 PZX131073 QJT131073 QTP131073 RDL131073 RNH131073 RXD131073 SGZ131073 SQV131073 TAR131073 TKN131073 TUJ131073 UEF131073 UOB131073 UXX131073 VHT131073 VRP131073 WBL131073 WLH131073 WVD131073 G196606 IR196609 SN196609 ACJ196609 AMF196609 AWB196609 BFX196609 BPT196609 BZP196609 CJL196609 CTH196609 DDD196609 DMZ196609 DWV196609 EGR196609 EQN196609 FAJ196609 FKF196609 FUB196609 GDX196609 GNT196609 GXP196609 HHL196609 HRH196609 IBD196609 IKZ196609 IUV196609 JER196609 JON196609 JYJ196609 KIF196609 KSB196609 LBX196609 LLT196609 LVP196609 MFL196609 MPH196609 MZD196609 NIZ196609 NSV196609 OCR196609 OMN196609 OWJ196609 PGF196609 PQB196609 PZX196609 QJT196609 QTP196609 RDL196609 RNH196609 RXD196609 SGZ196609 SQV196609 TAR196609 TKN196609 TUJ196609 UEF196609 UOB196609 UXX196609 VHT196609 VRP196609 WBL196609 WLH196609 WVD196609 G262142 IR262145 SN262145 ACJ262145 AMF262145 AWB262145 BFX262145 BPT262145 BZP262145 CJL262145 CTH262145 DDD262145 DMZ262145 DWV262145 EGR262145 EQN262145 FAJ262145 FKF262145 FUB262145 GDX262145 GNT262145 GXP262145 HHL262145 HRH262145 IBD262145 IKZ262145 IUV262145 JER262145 JON262145 JYJ262145 KIF262145 KSB262145 LBX262145 LLT262145 LVP262145 MFL262145 MPH262145 MZD262145 NIZ262145 NSV262145 OCR262145 OMN262145 OWJ262145 PGF262145 PQB262145 PZX262145 QJT262145 QTP262145 RDL262145 RNH262145 RXD262145 SGZ262145 SQV262145 TAR262145 TKN262145 TUJ262145 UEF262145 UOB262145 UXX262145 VHT262145 VRP262145 WBL262145 WLH262145 WVD262145 G327678 IR327681 SN327681 ACJ327681 AMF327681 AWB327681 BFX327681 BPT327681 BZP327681 CJL327681 CTH327681 DDD327681 DMZ327681 DWV327681 EGR327681 EQN327681 FAJ327681 FKF327681 FUB327681 GDX327681 GNT327681 GXP327681 HHL327681 HRH327681 IBD327681 IKZ327681 IUV327681 JER327681 JON327681 JYJ327681 KIF327681 KSB327681 LBX327681 LLT327681 LVP327681 MFL327681 MPH327681 MZD327681 NIZ327681 NSV327681 OCR327681 OMN327681 OWJ327681 PGF327681 PQB327681 PZX327681 QJT327681 QTP327681 RDL327681 RNH327681 RXD327681 SGZ327681 SQV327681 TAR327681 TKN327681 TUJ327681 UEF327681 UOB327681 UXX327681 VHT327681 VRP327681 WBL327681 WLH327681 WVD327681 G393214 IR393217 SN393217 ACJ393217 AMF393217 AWB393217 BFX393217 BPT393217 BZP393217 CJL393217 CTH393217 DDD393217 DMZ393217 DWV393217 EGR393217 EQN393217 FAJ393217 FKF393217 FUB393217 GDX393217 GNT393217 GXP393217 HHL393217 HRH393217 IBD393217 IKZ393217 IUV393217 JER393217 JON393217 JYJ393217 KIF393217 KSB393217 LBX393217 LLT393217 LVP393217 MFL393217 MPH393217 MZD393217 NIZ393217 NSV393217 OCR393217 OMN393217 OWJ393217 PGF393217 PQB393217 PZX393217 QJT393217 QTP393217 RDL393217 RNH393217 RXD393217 SGZ393217 SQV393217 TAR393217 TKN393217 TUJ393217 UEF393217 UOB393217 UXX393217 VHT393217 VRP393217 WBL393217 WLH393217 WVD393217 G458750 IR458753 SN458753 ACJ458753 AMF458753 AWB458753 BFX458753 BPT458753 BZP458753 CJL458753 CTH458753 DDD458753 DMZ458753 DWV458753 EGR458753 EQN458753 FAJ458753 FKF458753 FUB458753 GDX458753 GNT458753 GXP458753 HHL458753 HRH458753 IBD458753 IKZ458753 IUV458753 JER458753 JON458753 JYJ458753 KIF458753 KSB458753 LBX458753 LLT458753 LVP458753 MFL458753 MPH458753 MZD458753 NIZ458753 NSV458753 OCR458753 OMN458753 OWJ458753 PGF458753 PQB458753 PZX458753 QJT458753 QTP458753 RDL458753 RNH458753 RXD458753 SGZ458753 SQV458753 TAR458753 TKN458753 TUJ458753 UEF458753 UOB458753 UXX458753 VHT458753 VRP458753 WBL458753 WLH458753 WVD458753 G524286 IR524289 SN524289 ACJ524289 AMF524289 AWB524289 BFX524289 BPT524289 BZP524289 CJL524289 CTH524289 DDD524289 DMZ524289 DWV524289 EGR524289 EQN524289 FAJ524289 FKF524289 FUB524289 GDX524289 GNT524289 GXP524289 HHL524289 HRH524289 IBD524289 IKZ524289 IUV524289 JER524289 JON524289 JYJ524289 KIF524289 KSB524289 LBX524289 LLT524289 LVP524289 MFL524289 MPH524289 MZD524289 NIZ524289 NSV524289 OCR524289 OMN524289 OWJ524289 PGF524289 PQB524289 PZX524289 QJT524289 QTP524289 RDL524289 RNH524289 RXD524289 SGZ524289 SQV524289 TAR524289 TKN524289 TUJ524289 UEF524289 UOB524289 UXX524289 VHT524289 VRP524289 WBL524289 WLH524289 WVD524289 G589822 IR589825 SN589825 ACJ589825 AMF589825 AWB589825 BFX589825 BPT589825 BZP589825 CJL589825 CTH589825 DDD589825 DMZ589825 DWV589825 EGR589825 EQN589825 FAJ589825 FKF589825 FUB589825 GDX589825 GNT589825 GXP589825 HHL589825 HRH589825 IBD589825 IKZ589825 IUV589825 JER589825 JON589825 JYJ589825 KIF589825 KSB589825 LBX589825 LLT589825 LVP589825 MFL589825 MPH589825 MZD589825 NIZ589825 NSV589825 OCR589825 OMN589825 OWJ589825 PGF589825 PQB589825 PZX589825 QJT589825 QTP589825 RDL589825 RNH589825 RXD589825 SGZ589825 SQV589825 TAR589825 TKN589825 TUJ589825 UEF589825 UOB589825 UXX589825 VHT589825 VRP589825 WBL589825 WLH589825 WVD589825 G655358 IR655361 SN655361 ACJ655361 AMF655361 AWB655361 BFX655361 BPT655361 BZP655361 CJL655361 CTH655361 DDD655361 DMZ655361 DWV655361 EGR655361 EQN655361 FAJ655361 FKF655361 FUB655361 GDX655361 GNT655361 GXP655361 HHL655361 HRH655361 IBD655361 IKZ655361 IUV655361 JER655361 JON655361 JYJ655361 KIF655361 KSB655361 LBX655361 LLT655361 LVP655361 MFL655361 MPH655361 MZD655361 NIZ655361 NSV655361 OCR655361 OMN655361 OWJ655361 PGF655361 PQB655361 PZX655361 QJT655361 QTP655361 RDL655361 RNH655361 RXD655361 SGZ655361 SQV655361 TAR655361 TKN655361 TUJ655361 UEF655361 UOB655361 UXX655361 VHT655361 VRP655361 WBL655361 WLH655361 WVD655361 G720894 IR720897 SN720897 ACJ720897 AMF720897 AWB720897 BFX720897 BPT720897 BZP720897 CJL720897 CTH720897 DDD720897 DMZ720897 DWV720897 EGR720897 EQN720897 FAJ720897 FKF720897 FUB720897 GDX720897 GNT720897 GXP720897 HHL720897 HRH720897 IBD720897 IKZ720897 IUV720897 JER720897 JON720897 JYJ720897 KIF720897 KSB720897 LBX720897 LLT720897 LVP720897 MFL720897 MPH720897 MZD720897 NIZ720897 NSV720897 OCR720897 OMN720897 OWJ720897 PGF720897 PQB720897 PZX720897 QJT720897 QTP720897 RDL720897 RNH720897 RXD720897 SGZ720897 SQV720897 TAR720897 TKN720897 TUJ720897 UEF720897 UOB720897 UXX720897 VHT720897 VRP720897 WBL720897 WLH720897 WVD720897 G786430 IR786433 SN786433 ACJ786433 AMF786433 AWB786433 BFX786433 BPT786433 BZP786433 CJL786433 CTH786433 DDD786433 DMZ786433 DWV786433 EGR786433 EQN786433 FAJ786433 FKF786433 FUB786433 GDX786433 GNT786433 GXP786433 HHL786433 HRH786433 IBD786433 IKZ786433 IUV786433 JER786433 JON786433 JYJ786433 KIF786433 KSB786433 LBX786433 LLT786433 LVP786433 MFL786433 MPH786433 MZD786433 NIZ786433 NSV786433 OCR786433 OMN786433 OWJ786433 PGF786433 PQB786433 PZX786433 QJT786433 QTP786433 RDL786433 RNH786433 RXD786433 SGZ786433 SQV786433 TAR786433 TKN786433 TUJ786433 UEF786433 UOB786433 UXX786433 VHT786433 VRP786433 WBL786433 WLH786433 WVD786433 G851966 IR851969 SN851969 ACJ851969 AMF851969 AWB851969 BFX851969 BPT851969 BZP851969 CJL851969 CTH851969 DDD851969 DMZ851969 DWV851969 EGR851969 EQN851969 FAJ851969 FKF851969 FUB851969 GDX851969 GNT851969 GXP851969 HHL851969 HRH851969 IBD851969 IKZ851969 IUV851969 JER851969 JON851969 JYJ851969 KIF851969 KSB851969 LBX851969 LLT851969 LVP851969 MFL851969 MPH851969 MZD851969 NIZ851969 NSV851969 OCR851969 OMN851969 OWJ851969 PGF851969 PQB851969 PZX851969 QJT851969 QTP851969 RDL851969 RNH851969 RXD851969 SGZ851969 SQV851969 TAR851969 TKN851969 TUJ851969 UEF851969 UOB851969 UXX851969 VHT851969 VRP851969 WBL851969 WLH851969 WVD851969 G917502 IR917505 SN917505 ACJ917505 AMF917505 AWB917505 BFX917505 BPT917505 BZP917505 CJL917505 CTH917505 DDD917505 DMZ917505 DWV917505 EGR917505 EQN917505 FAJ917505 FKF917505 FUB917505 GDX917505 GNT917505 GXP917505 HHL917505 HRH917505 IBD917505 IKZ917505 IUV917505 JER917505 JON917505 JYJ917505 KIF917505 KSB917505 LBX917505 LLT917505 LVP917505 MFL917505 MPH917505 MZD917505 NIZ917505 NSV917505 OCR917505 OMN917505 OWJ917505 PGF917505 PQB917505 PZX917505 QJT917505 QTP917505 RDL917505 RNH917505 RXD917505 SGZ917505 SQV917505 TAR917505 TKN917505 TUJ917505 UEF917505 UOB917505 UXX917505 VHT917505 VRP917505 WBL917505 WLH917505 WVD917505 G983038 IR983041 SN983041 ACJ983041 AMF983041 AWB983041 BFX983041 BPT983041 BZP983041 CJL983041 CTH983041 DDD983041 DMZ983041 DWV983041 EGR983041 EQN983041 FAJ983041 FKF983041 FUB983041 GDX983041 GNT983041 GXP983041 HHL983041 HRH983041 IBD983041 IKZ983041 IUV983041 JER983041 JON983041 JYJ983041 KIF983041 KSB983041 LBX983041 LLT983041 LVP983041 MFL983041 MPH983041 MZD983041 NIZ983041 NSV983041 OCR983041 OMN983041 OWJ983041 PGF983041 PQB983041 PZX983041 QJT983041 QTP983041 RDL983041 RNH983041 RXD983041 SGZ983041 SQV983041 TAR983041 TKN983041 TUJ983041 UEF983041 UOB983041 UXX983041 VHT983041 VRP983041 WBL983041 WLH983041 WVD983041 G65527 IR65530 SN65530 ACJ65530 AMF65530 AWB65530 BFX65530 BPT65530 BZP65530 CJL65530 CTH65530 DDD65530 DMZ65530 DWV65530 EGR65530 EQN65530 FAJ65530 FKF65530 FUB65530 GDX65530 GNT65530 GXP65530 HHL65530 HRH65530 IBD65530 IKZ65530 IUV65530 JER65530 JON65530 JYJ65530 KIF65530 KSB65530 LBX65530 LLT65530 LVP65530 MFL65530 MPH65530 MZD65530 NIZ65530 NSV65530 OCR65530 OMN65530 OWJ65530 PGF65530 PQB65530 PZX65530 QJT65530 QTP65530 RDL65530 RNH65530 RXD65530 SGZ65530 SQV65530 TAR65530 TKN65530 TUJ65530 UEF65530 UOB65530 UXX65530 VHT65530 VRP65530 WBL65530 WLH65530 WVD65530 G131063 IR131066 SN131066 ACJ131066 AMF131066 AWB131066 BFX131066 BPT131066 BZP131066 CJL131066 CTH131066 DDD131066 DMZ131066 DWV131066 EGR131066 EQN131066 FAJ131066 FKF131066 FUB131066 GDX131066 GNT131066 GXP131066 HHL131066 HRH131066 IBD131066 IKZ131066 IUV131066 JER131066 JON131066 JYJ131066 KIF131066 KSB131066 LBX131066 LLT131066 LVP131066 MFL131066 MPH131066 MZD131066 NIZ131066 NSV131066 OCR131066 OMN131066 OWJ131066 PGF131066 PQB131066 PZX131066 QJT131066 QTP131066 RDL131066 RNH131066 RXD131066 SGZ131066 SQV131066 TAR131066 TKN131066 TUJ131066 UEF131066 UOB131066 UXX131066 VHT131066 VRP131066 WBL131066 WLH131066 WVD131066 G196599 IR196602 SN196602 ACJ196602 AMF196602 AWB196602 BFX196602 BPT196602 BZP196602 CJL196602 CTH196602 DDD196602 DMZ196602 DWV196602 EGR196602 EQN196602 FAJ196602 FKF196602 FUB196602 GDX196602 GNT196602 GXP196602 HHL196602 HRH196602 IBD196602 IKZ196602 IUV196602 JER196602 JON196602 JYJ196602 KIF196602 KSB196602 LBX196602 LLT196602 LVP196602 MFL196602 MPH196602 MZD196602 NIZ196602 NSV196602 OCR196602 OMN196602 OWJ196602 PGF196602 PQB196602 PZX196602 QJT196602 QTP196602 RDL196602 RNH196602 RXD196602 SGZ196602 SQV196602 TAR196602 TKN196602 TUJ196602 UEF196602 UOB196602 UXX196602 VHT196602 VRP196602 WBL196602 WLH196602 WVD196602 G262135 IR262138 SN262138 ACJ262138 AMF262138 AWB262138 BFX262138 BPT262138 BZP262138 CJL262138 CTH262138 DDD262138 DMZ262138 DWV262138 EGR262138 EQN262138 FAJ262138 FKF262138 FUB262138 GDX262138 GNT262138 GXP262138 HHL262138 HRH262138 IBD262138 IKZ262138 IUV262138 JER262138 JON262138 JYJ262138 KIF262138 KSB262138 LBX262138 LLT262138 LVP262138 MFL262138 MPH262138 MZD262138 NIZ262138 NSV262138 OCR262138 OMN262138 OWJ262138 PGF262138 PQB262138 PZX262138 QJT262138 QTP262138 RDL262138 RNH262138 RXD262138 SGZ262138 SQV262138 TAR262138 TKN262138 TUJ262138 UEF262138 UOB262138 UXX262138 VHT262138 VRP262138 WBL262138 WLH262138 WVD262138 G327671 IR327674 SN327674 ACJ327674 AMF327674 AWB327674 BFX327674 BPT327674 BZP327674 CJL327674 CTH327674 DDD327674 DMZ327674 DWV327674 EGR327674 EQN327674 FAJ327674 FKF327674 FUB327674 GDX327674 GNT327674 GXP327674 HHL327674 HRH327674 IBD327674 IKZ327674 IUV327674 JER327674 JON327674 JYJ327674 KIF327674 KSB327674 LBX327674 LLT327674 LVP327674 MFL327674 MPH327674 MZD327674 NIZ327674 NSV327674 OCR327674 OMN327674 OWJ327674 PGF327674 PQB327674 PZX327674 QJT327674 QTP327674 RDL327674 RNH327674 RXD327674 SGZ327674 SQV327674 TAR327674 TKN327674 TUJ327674 UEF327674 UOB327674 UXX327674 VHT327674 VRP327674 WBL327674 WLH327674 WVD327674 G393207 IR393210 SN393210 ACJ393210 AMF393210 AWB393210 BFX393210 BPT393210 BZP393210 CJL393210 CTH393210 DDD393210 DMZ393210 DWV393210 EGR393210 EQN393210 FAJ393210 FKF393210 FUB393210 GDX393210 GNT393210 GXP393210 HHL393210 HRH393210 IBD393210 IKZ393210 IUV393210 JER393210 JON393210 JYJ393210 KIF393210 KSB393210 LBX393210 LLT393210 LVP393210 MFL393210 MPH393210 MZD393210 NIZ393210 NSV393210 OCR393210 OMN393210 OWJ393210 PGF393210 PQB393210 PZX393210 QJT393210 QTP393210 RDL393210 RNH393210 RXD393210 SGZ393210 SQV393210 TAR393210 TKN393210 TUJ393210 UEF393210 UOB393210 UXX393210 VHT393210 VRP393210 WBL393210 WLH393210 WVD393210 G458743 IR458746 SN458746 ACJ458746 AMF458746 AWB458746 BFX458746 BPT458746 BZP458746 CJL458746 CTH458746 DDD458746 DMZ458746 DWV458746 EGR458746 EQN458746 FAJ458746 FKF458746 FUB458746 GDX458746 GNT458746 GXP458746 HHL458746 HRH458746 IBD458746 IKZ458746 IUV458746 JER458746 JON458746 JYJ458746 KIF458746 KSB458746 LBX458746 LLT458746 LVP458746 MFL458746 MPH458746 MZD458746 NIZ458746 NSV458746 OCR458746 OMN458746 OWJ458746 PGF458746 PQB458746 PZX458746 QJT458746 QTP458746 RDL458746 RNH458746 RXD458746 SGZ458746 SQV458746 TAR458746 TKN458746 TUJ458746 UEF458746 UOB458746 UXX458746 VHT458746 VRP458746 WBL458746 WLH458746 WVD458746 G524279 IR524282 SN524282 ACJ524282 AMF524282 AWB524282 BFX524282 BPT524282 BZP524282 CJL524282 CTH524282 DDD524282 DMZ524282 DWV524282 EGR524282 EQN524282 FAJ524282 FKF524282 FUB524282 GDX524282 GNT524282 GXP524282 HHL524282 HRH524282 IBD524282 IKZ524282 IUV524282 JER524282 JON524282 JYJ524282 KIF524282 KSB524282 LBX524282 LLT524282 LVP524282 MFL524282 MPH524282 MZD524282 NIZ524282 NSV524282 OCR524282 OMN524282 OWJ524282 PGF524282 PQB524282 PZX524282 QJT524282 QTP524282 RDL524282 RNH524282 RXD524282 SGZ524282 SQV524282 TAR524282 TKN524282 TUJ524282 UEF524282 UOB524282 UXX524282 VHT524282 VRP524282 WBL524282 WLH524282 WVD524282 G589815 IR589818 SN589818 ACJ589818 AMF589818 AWB589818 BFX589818 BPT589818 BZP589818 CJL589818 CTH589818 DDD589818 DMZ589818 DWV589818 EGR589818 EQN589818 FAJ589818 FKF589818 FUB589818 GDX589818 GNT589818 GXP589818 HHL589818 HRH589818 IBD589818 IKZ589818 IUV589818 JER589818 JON589818 JYJ589818 KIF589818 KSB589818 LBX589818 LLT589818 LVP589818 MFL589818 MPH589818 MZD589818 NIZ589818 NSV589818 OCR589818 OMN589818 OWJ589818 PGF589818 PQB589818 PZX589818 QJT589818 QTP589818 RDL589818 RNH589818 RXD589818 SGZ589818 SQV589818 TAR589818 TKN589818 TUJ589818 UEF589818 UOB589818 UXX589818 VHT589818 VRP589818 WBL589818 WLH589818 WVD589818 G655351 IR655354 SN655354 ACJ655354 AMF655354 AWB655354 BFX655354 BPT655354 BZP655354 CJL655354 CTH655354 DDD655354 DMZ655354 DWV655354 EGR655354 EQN655354 FAJ655354 FKF655354 FUB655354 GDX655354 GNT655354 GXP655354 HHL655354 HRH655354 IBD655354 IKZ655354 IUV655354 JER655354 JON655354 JYJ655354 KIF655354 KSB655354 LBX655354 LLT655354 LVP655354 MFL655354 MPH655354 MZD655354 NIZ655354 NSV655354 OCR655354 OMN655354 OWJ655354 PGF655354 PQB655354 PZX655354 QJT655354 QTP655354 RDL655354 RNH655354 RXD655354 SGZ655354 SQV655354 TAR655354 TKN655354 TUJ655354 UEF655354 UOB655354 UXX655354 VHT655354 VRP655354 WBL655354 WLH655354 WVD655354 G720887 IR720890 SN720890 ACJ720890 AMF720890 AWB720890 BFX720890 BPT720890 BZP720890 CJL720890 CTH720890 DDD720890 DMZ720890 DWV720890 EGR720890 EQN720890 FAJ720890 FKF720890 FUB720890 GDX720890 GNT720890 GXP720890 HHL720890 HRH720890 IBD720890 IKZ720890 IUV720890 JER720890 JON720890 JYJ720890 KIF720890 KSB720890 LBX720890 LLT720890 LVP720890 MFL720890 MPH720890 MZD720890 NIZ720890 NSV720890 OCR720890 OMN720890 OWJ720890 PGF720890 PQB720890 PZX720890 QJT720890 QTP720890 RDL720890 RNH720890 RXD720890 SGZ720890 SQV720890 TAR720890 TKN720890 TUJ720890 UEF720890 UOB720890 UXX720890 VHT720890 VRP720890 WBL720890 WLH720890 WVD720890 G786423 IR786426 SN786426 ACJ786426 AMF786426 AWB786426 BFX786426 BPT786426 BZP786426 CJL786426 CTH786426 DDD786426 DMZ786426 DWV786426 EGR786426 EQN786426 FAJ786426 FKF786426 FUB786426 GDX786426 GNT786426 GXP786426 HHL786426 HRH786426 IBD786426 IKZ786426 IUV786426 JER786426 JON786426 JYJ786426 KIF786426 KSB786426 LBX786426 LLT786426 LVP786426 MFL786426 MPH786426 MZD786426 NIZ786426 NSV786426 OCR786426 OMN786426 OWJ786426 PGF786426 PQB786426 PZX786426 QJT786426 QTP786426 RDL786426 RNH786426 RXD786426 SGZ786426 SQV786426 TAR786426 TKN786426 TUJ786426 UEF786426 UOB786426 UXX786426 VHT786426 VRP786426 WBL786426 WLH786426 WVD786426 G851959 IR851962 SN851962 ACJ851962 AMF851962 AWB851962 BFX851962 BPT851962 BZP851962 CJL851962 CTH851962 DDD851962 DMZ851962 DWV851962 EGR851962 EQN851962 FAJ851962 FKF851962 FUB851962 GDX851962 GNT851962 GXP851962 HHL851962 HRH851962 IBD851962 IKZ851962 IUV851962 JER851962 JON851962 JYJ851962 KIF851962 KSB851962 LBX851962 LLT851962 LVP851962 MFL851962 MPH851962 MZD851962 NIZ851962 NSV851962 OCR851962 OMN851962 OWJ851962 PGF851962 PQB851962 PZX851962 QJT851962 QTP851962 RDL851962 RNH851962 RXD851962 SGZ851962 SQV851962 TAR851962 TKN851962 TUJ851962 UEF851962 UOB851962 UXX851962 VHT851962 VRP851962 WBL851962 WLH851962 WVD851962 G917495 IR917498 SN917498 ACJ917498 AMF917498 AWB917498 BFX917498 BPT917498 BZP917498 CJL917498 CTH917498 DDD917498 DMZ917498 DWV917498 EGR917498 EQN917498 FAJ917498 FKF917498 FUB917498 GDX917498 GNT917498 GXP917498 HHL917498 HRH917498 IBD917498 IKZ917498 IUV917498 JER917498 JON917498 JYJ917498 KIF917498 KSB917498 LBX917498 LLT917498 LVP917498 MFL917498 MPH917498 MZD917498 NIZ917498 NSV917498 OCR917498 OMN917498 OWJ917498 PGF917498 PQB917498 PZX917498 QJT917498 QTP917498 RDL917498 RNH917498 RXD917498 SGZ917498 SQV917498 TAR917498 TKN917498 TUJ917498 UEF917498 UOB917498 UXX917498 VHT917498 VRP917498 WBL917498 WLH917498 WVD917498 G983031 IR983034 SN983034 ACJ983034 AMF983034 AWB983034 BFX983034 BPT983034 BZP983034 CJL983034 CTH983034 DDD983034 DMZ983034 DWV983034 EGR983034 EQN983034 FAJ983034 FKF983034 FUB983034 GDX983034 GNT983034 GXP983034 HHL983034 HRH983034 IBD983034 IKZ983034 IUV983034 JER983034 JON983034 JYJ983034 KIF983034 KSB983034 LBX983034 LLT983034 LVP983034 MFL983034 MPH983034 MZD983034 NIZ983034 NSV983034 OCR983034 OMN983034 OWJ983034 PGF983034 PQB983034 PZX983034 QJT983034 QTP983034 RDL983034 RNH983034 RXD983034 SGZ983034 SQV983034 TAR983034 TKN983034 TUJ983034 UEF983034 UOB983034 UXX983034 VHT983034 VRP983034 WBL983034 WLH983034 K65546:K65549 K131082:K131085 K196618:K196621 K262154:K262157 K327690:K327693 K393226:K393229 K458762:K458765 K524298:K524301 K589834:K589837 K655370:K655373 K720906:K720909 K786442:K786445 K851978:K851981 K917514:K917517 K983050:K983053 K65538 K131074 K196610 K262146 K327682 K393218 K458754 K524290 K589826 K655362 K720898 K786434 K851970 K917506 K983042 K65535 K131071 K196607 K262143 K327679 K393215 K458751 K524287 K589823 K655359 K720895 K786431 K851967 K917503 K983039 K65528 K131064 K196600 K262136 K327672 K393208 K458744 K524280 K589816 K655352 K720888 K786424 K851960 K917496 K983032">
      <formula1>"実施,未実施"</formula1>
    </dataValidation>
  </dataValidations>
  <printOptions horizontalCentered="1"/>
  <pageMargins left="0.78740157480314965" right="0.59055118110236227" top="0.78740157480314965" bottom="0.19685039370078741" header="0.31496062992125984" footer="0"/>
  <pageSetup paperSize="9" fitToHeight="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X84"/>
  <sheetViews>
    <sheetView view="pageBreakPreview" zoomScaleNormal="100" zoomScaleSheetLayoutView="100" workbookViewId="0">
      <selection activeCell="I4" sqref="I4:L4"/>
    </sheetView>
  </sheetViews>
  <sheetFormatPr defaultRowHeight="13.5"/>
  <cols>
    <col min="1" max="1" width="4.375" style="2" customWidth="1"/>
    <col min="2" max="3" width="17.125" style="2" customWidth="1"/>
    <col min="4" max="4" width="8.125" style="2" customWidth="1"/>
    <col min="5" max="5" width="9" style="2"/>
    <col min="6" max="6" width="20.125" style="2" customWidth="1"/>
    <col min="7" max="7" width="8.125" style="2" customWidth="1"/>
    <col min="8" max="8" width="20.125" style="2" customWidth="1"/>
    <col min="9" max="12" width="8.125" style="2" customWidth="1"/>
    <col min="13" max="13" width="17.5" style="2" bestFit="1" customWidth="1"/>
    <col min="14" max="16" width="7.5" style="2" customWidth="1"/>
    <col min="17" max="16384" width="9" style="2"/>
  </cols>
  <sheetData>
    <row r="1" spans="1:24">
      <c r="A1" s="2" t="s">
        <v>51</v>
      </c>
      <c r="L1" s="19" t="s">
        <v>116</v>
      </c>
    </row>
    <row r="3" spans="1:24" s="6" customFormat="1" ht="26.25" customHeight="1">
      <c r="A3" s="3" t="s">
        <v>75</v>
      </c>
      <c r="B3" s="3"/>
      <c r="C3" s="3"/>
      <c r="D3" s="3"/>
      <c r="E3" s="3"/>
      <c r="F3" s="3"/>
      <c r="G3" s="3"/>
      <c r="H3" s="3"/>
      <c r="I3" s="3"/>
      <c r="J3" s="3"/>
      <c r="K3" s="4"/>
      <c r="L3" s="5"/>
      <c r="M3" s="5"/>
      <c r="N3" s="5"/>
      <c r="O3" s="5"/>
      <c r="P3" s="5"/>
      <c r="Q3" s="5"/>
      <c r="R3" s="5"/>
      <c r="S3" s="5"/>
      <c r="T3" s="5"/>
      <c r="U3" s="5"/>
      <c r="V3" s="5"/>
      <c r="W3" s="5"/>
      <c r="X3" s="5"/>
    </row>
    <row r="4" spans="1:24" s="6" customFormat="1" ht="18" customHeight="1">
      <c r="A4" s="22"/>
      <c r="G4" s="26"/>
      <c r="H4" s="27" t="s">
        <v>56</v>
      </c>
      <c r="I4" s="139" t="s">
        <v>114</v>
      </c>
      <c r="J4" s="139"/>
      <c r="K4" s="139"/>
      <c r="L4" s="139"/>
      <c r="M4" s="96" t="s">
        <v>121</v>
      </c>
      <c r="Q4" s="2"/>
    </row>
    <row r="5" spans="1:24" ht="18" customHeight="1">
      <c r="N5" s="29" t="s">
        <v>104</v>
      </c>
      <c r="O5" s="32"/>
      <c r="P5" s="32"/>
    </row>
    <row r="6" spans="1:24" ht="22.5">
      <c r="B6" s="1" t="s">
        <v>33</v>
      </c>
      <c r="C6" s="1" t="s">
        <v>34</v>
      </c>
      <c r="D6" s="1" t="s">
        <v>58</v>
      </c>
      <c r="E6" s="1" t="s">
        <v>113</v>
      </c>
      <c r="F6" s="94" t="s">
        <v>117</v>
      </c>
      <c r="G6" s="1" t="s">
        <v>59</v>
      </c>
      <c r="H6" s="1" t="s">
        <v>20</v>
      </c>
      <c r="I6" s="1" t="s">
        <v>103</v>
      </c>
      <c r="J6" s="1" t="s">
        <v>60</v>
      </c>
      <c r="K6" s="1" t="s">
        <v>61</v>
      </c>
      <c r="L6" s="1" t="s">
        <v>62</v>
      </c>
      <c r="N6" s="33" t="s">
        <v>17</v>
      </c>
      <c r="O6" s="33" t="s">
        <v>18</v>
      </c>
      <c r="P6" s="33" t="s">
        <v>39</v>
      </c>
    </row>
    <row r="7" spans="1:24" ht="18" customHeight="1">
      <c r="A7" s="2">
        <v>1</v>
      </c>
      <c r="B7" s="13" t="s">
        <v>15</v>
      </c>
      <c r="C7" s="10" t="s">
        <v>23</v>
      </c>
      <c r="D7" s="11" t="s">
        <v>17</v>
      </c>
      <c r="E7" s="12"/>
      <c r="F7" s="13"/>
      <c r="G7" s="11"/>
      <c r="H7" s="13" t="s">
        <v>32</v>
      </c>
      <c r="I7" s="14"/>
      <c r="J7" s="15">
        <v>30</v>
      </c>
      <c r="K7" s="15">
        <v>10</v>
      </c>
      <c r="L7" s="14" t="s">
        <v>35</v>
      </c>
      <c r="N7" s="29">
        <f t="shared" ref="N7:N51" si="0">IF((I7="○")*AND(D7="常勤"),1,0)</f>
        <v>0</v>
      </c>
      <c r="O7" s="29">
        <f t="shared" ref="O7:O51" si="1">IF((I7="○")*AND(D7="非常勤"),1,0)</f>
        <v>0</v>
      </c>
      <c r="P7" s="29">
        <f t="shared" ref="P7:P51" si="2">IF(O7=1,E7,0)</f>
        <v>0</v>
      </c>
    </row>
    <row r="8" spans="1:24" ht="18" customHeight="1">
      <c r="A8" s="2">
        <v>2</v>
      </c>
      <c r="B8" s="13" t="s">
        <v>84</v>
      </c>
      <c r="C8" s="10" t="s">
        <v>23</v>
      </c>
      <c r="D8" s="11" t="s">
        <v>17</v>
      </c>
      <c r="E8" s="12"/>
      <c r="F8" s="13" t="s">
        <v>24</v>
      </c>
      <c r="G8" s="11"/>
      <c r="H8" s="13" t="s">
        <v>100</v>
      </c>
      <c r="I8" s="14" t="s">
        <v>129</v>
      </c>
      <c r="J8" s="15">
        <v>28</v>
      </c>
      <c r="K8" s="15">
        <v>20</v>
      </c>
      <c r="L8" s="14" t="s">
        <v>35</v>
      </c>
      <c r="N8" s="29">
        <f t="shared" si="0"/>
        <v>1</v>
      </c>
      <c r="O8" s="29">
        <f t="shared" si="1"/>
        <v>0</v>
      </c>
      <c r="P8" s="29">
        <f t="shared" si="2"/>
        <v>0</v>
      </c>
    </row>
    <row r="9" spans="1:24" ht="18" customHeight="1">
      <c r="A9" s="2">
        <v>3</v>
      </c>
      <c r="B9" s="13" t="s">
        <v>85</v>
      </c>
      <c r="C9" s="10" t="s">
        <v>23</v>
      </c>
      <c r="D9" s="11" t="s">
        <v>17</v>
      </c>
      <c r="E9" s="12"/>
      <c r="F9" s="13" t="s">
        <v>24</v>
      </c>
      <c r="G9" s="11"/>
      <c r="H9" s="13" t="s">
        <v>100</v>
      </c>
      <c r="I9" s="14" t="s">
        <v>129</v>
      </c>
      <c r="J9" s="15">
        <v>25</v>
      </c>
      <c r="K9" s="15">
        <v>25</v>
      </c>
      <c r="L9" s="14" t="s">
        <v>35</v>
      </c>
      <c r="N9" s="29">
        <f t="shared" si="0"/>
        <v>1</v>
      </c>
      <c r="O9" s="29">
        <f t="shared" si="1"/>
        <v>0</v>
      </c>
      <c r="P9" s="29">
        <f t="shared" si="2"/>
        <v>0</v>
      </c>
    </row>
    <row r="10" spans="1:24" ht="18" customHeight="1">
      <c r="A10" s="2">
        <v>4</v>
      </c>
      <c r="B10" s="13" t="s">
        <v>87</v>
      </c>
      <c r="C10" s="10" t="s">
        <v>23</v>
      </c>
      <c r="D10" s="11" t="s">
        <v>17</v>
      </c>
      <c r="E10" s="12"/>
      <c r="F10" s="13" t="s">
        <v>25</v>
      </c>
      <c r="G10" s="11" t="s">
        <v>31</v>
      </c>
      <c r="H10" s="13" t="s">
        <v>100</v>
      </c>
      <c r="I10" s="14" t="s">
        <v>129</v>
      </c>
      <c r="J10" s="15">
        <v>20</v>
      </c>
      <c r="K10" s="15">
        <v>10</v>
      </c>
      <c r="L10" s="14" t="s">
        <v>35</v>
      </c>
      <c r="N10" s="29">
        <f t="shared" si="0"/>
        <v>1</v>
      </c>
      <c r="O10" s="29">
        <f t="shared" si="1"/>
        <v>0</v>
      </c>
      <c r="P10" s="29">
        <f t="shared" si="2"/>
        <v>0</v>
      </c>
    </row>
    <row r="11" spans="1:24" ht="18" customHeight="1">
      <c r="A11" s="2">
        <v>5</v>
      </c>
      <c r="B11" s="13" t="s">
        <v>87</v>
      </c>
      <c r="C11" s="10" t="s">
        <v>23</v>
      </c>
      <c r="D11" s="11" t="s">
        <v>17</v>
      </c>
      <c r="E11" s="12"/>
      <c r="F11" s="13" t="s">
        <v>26</v>
      </c>
      <c r="G11" s="11" t="s">
        <v>31</v>
      </c>
      <c r="H11" s="13" t="s">
        <v>100</v>
      </c>
      <c r="I11" s="14" t="s">
        <v>129</v>
      </c>
      <c r="J11" s="15">
        <v>20</v>
      </c>
      <c r="K11" s="15">
        <v>20</v>
      </c>
      <c r="L11" s="14" t="s">
        <v>35</v>
      </c>
      <c r="N11" s="29">
        <f t="shared" si="0"/>
        <v>1</v>
      </c>
      <c r="O11" s="29">
        <f t="shared" si="1"/>
        <v>0</v>
      </c>
      <c r="P11" s="29">
        <f t="shared" si="2"/>
        <v>0</v>
      </c>
    </row>
    <row r="12" spans="1:24" ht="18" customHeight="1">
      <c r="A12" s="2">
        <v>6</v>
      </c>
      <c r="B12" s="13" t="s">
        <v>87</v>
      </c>
      <c r="C12" s="10" t="s">
        <v>23</v>
      </c>
      <c r="D12" s="11" t="s">
        <v>17</v>
      </c>
      <c r="E12" s="12"/>
      <c r="F12" s="13" t="s">
        <v>27</v>
      </c>
      <c r="G12" s="11" t="s">
        <v>31</v>
      </c>
      <c r="H12" s="13" t="s">
        <v>100</v>
      </c>
      <c r="I12" s="14" t="s">
        <v>129</v>
      </c>
      <c r="J12" s="15">
        <v>10</v>
      </c>
      <c r="K12" s="15">
        <v>5</v>
      </c>
      <c r="L12" s="14" t="s">
        <v>35</v>
      </c>
      <c r="N12" s="29">
        <f t="shared" si="0"/>
        <v>1</v>
      </c>
      <c r="O12" s="29">
        <f t="shared" si="1"/>
        <v>0</v>
      </c>
      <c r="P12" s="29">
        <f t="shared" si="2"/>
        <v>0</v>
      </c>
    </row>
    <row r="13" spans="1:24" ht="18" customHeight="1">
      <c r="A13" s="2">
        <v>7</v>
      </c>
      <c r="B13" s="13" t="s">
        <v>87</v>
      </c>
      <c r="C13" s="10" t="s">
        <v>23</v>
      </c>
      <c r="D13" s="11" t="s">
        <v>17</v>
      </c>
      <c r="E13" s="12"/>
      <c r="F13" s="13" t="s">
        <v>27</v>
      </c>
      <c r="G13" s="11"/>
      <c r="H13" s="13" t="s">
        <v>100</v>
      </c>
      <c r="I13" s="14" t="s">
        <v>129</v>
      </c>
      <c r="J13" s="15">
        <v>10</v>
      </c>
      <c r="K13" s="15">
        <v>10</v>
      </c>
      <c r="L13" s="14" t="s">
        <v>35</v>
      </c>
      <c r="N13" s="29">
        <f t="shared" si="0"/>
        <v>1</v>
      </c>
      <c r="O13" s="29">
        <f t="shared" si="1"/>
        <v>0</v>
      </c>
      <c r="P13" s="29">
        <f t="shared" si="2"/>
        <v>0</v>
      </c>
    </row>
    <row r="14" spans="1:24" ht="18" customHeight="1">
      <c r="A14" s="2">
        <v>8</v>
      </c>
      <c r="B14" s="13" t="s">
        <v>87</v>
      </c>
      <c r="C14" s="10" t="s">
        <v>23</v>
      </c>
      <c r="D14" s="11" t="s">
        <v>18</v>
      </c>
      <c r="E14" s="12">
        <v>100</v>
      </c>
      <c r="F14" s="13" t="s">
        <v>97</v>
      </c>
      <c r="G14" s="11"/>
      <c r="H14" s="13" t="s">
        <v>100</v>
      </c>
      <c r="I14" s="14" t="s">
        <v>129</v>
      </c>
      <c r="J14" s="15">
        <v>30</v>
      </c>
      <c r="K14" s="15">
        <v>15</v>
      </c>
      <c r="L14" s="14" t="s">
        <v>36</v>
      </c>
      <c r="N14" s="29">
        <f t="shared" si="0"/>
        <v>0</v>
      </c>
      <c r="O14" s="29">
        <f t="shared" si="1"/>
        <v>1</v>
      </c>
      <c r="P14" s="29">
        <f t="shared" si="2"/>
        <v>100</v>
      </c>
    </row>
    <row r="15" spans="1:24" ht="18" customHeight="1">
      <c r="A15" s="2">
        <v>9</v>
      </c>
      <c r="B15" s="13" t="s">
        <v>87</v>
      </c>
      <c r="C15" s="10" t="s">
        <v>23</v>
      </c>
      <c r="D15" s="11" t="s">
        <v>17</v>
      </c>
      <c r="E15" s="12"/>
      <c r="F15" s="13" t="s">
        <v>98</v>
      </c>
      <c r="G15" s="11"/>
      <c r="H15" s="13" t="s">
        <v>100</v>
      </c>
      <c r="I15" s="14"/>
      <c r="J15" s="15">
        <v>5</v>
      </c>
      <c r="K15" s="15">
        <v>5</v>
      </c>
      <c r="L15" s="14" t="s">
        <v>35</v>
      </c>
      <c r="N15" s="29">
        <f t="shared" si="0"/>
        <v>0</v>
      </c>
      <c r="O15" s="29">
        <f t="shared" si="1"/>
        <v>0</v>
      </c>
      <c r="P15" s="29">
        <f t="shared" si="2"/>
        <v>0</v>
      </c>
    </row>
    <row r="16" spans="1:24" ht="18" customHeight="1">
      <c r="A16" s="2">
        <v>10</v>
      </c>
      <c r="B16" s="13" t="s">
        <v>92</v>
      </c>
      <c r="C16" s="10" t="s">
        <v>23</v>
      </c>
      <c r="D16" s="36" t="s">
        <v>17</v>
      </c>
      <c r="E16" s="12"/>
      <c r="F16" s="13" t="s">
        <v>28</v>
      </c>
      <c r="G16" s="36"/>
      <c r="H16" s="13" t="s">
        <v>101</v>
      </c>
      <c r="I16" s="14"/>
      <c r="J16" s="15">
        <v>15</v>
      </c>
      <c r="K16" s="15">
        <v>15</v>
      </c>
      <c r="L16" s="14" t="s">
        <v>35</v>
      </c>
      <c r="N16" s="29">
        <f t="shared" si="0"/>
        <v>0</v>
      </c>
      <c r="O16" s="29">
        <f t="shared" si="1"/>
        <v>0</v>
      </c>
      <c r="P16" s="29">
        <f t="shared" si="2"/>
        <v>0</v>
      </c>
    </row>
    <row r="17" spans="1:16" ht="18" customHeight="1">
      <c r="A17" s="2">
        <v>11</v>
      </c>
      <c r="B17" s="13" t="s">
        <v>95</v>
      </c>
      <c r="C17" s="10" t="s">
        <v>23</v>
      </c>
      <c r="D17" s="36" t="s">
        <v>18</v>
      </c>
      <c r="E17" s="12">
        <v>80</v>
      </c>
      <c r="F17" s="13" t="s">
        <v>28</v>
      </c>
      <c r="G17" s="36"/>
      <c r="H17" s="13" t="s">
        <v>102</v>
      </c>
      <c r="I17" s="14"/>
      <c r="J17" s="15">
        <v>5</v>
      </c>
      <c r="K17" s="15">
        <v>5</v>
      </c>
      <c r="L17" s="14" t="s">
        <v>37</v>
      </c>
      <c r="N17" s="29">
        <f t="shared" si="0"/>
        <v>0</v>
      </c>
      <c r="O17" s="29">
        <f t="shared" si="1"/>
        <v>0</v>
      </c>
      <c r="P17" s="29">
        <f t="shared" si="2"/>
        <v>0</v>
      </c>
    </row>
    <row r="18" spans="1:16" ht="18" customHeight="1">
      <c r="A18" s="2">
        <v>12</v>
      </c>
      <c r="B18" s="13" t="s">
        <v>96</v>
      </c>
      <c r="C18" s="10" t="s">
        <v>23</v>
      </c>
      <c r="D18" s="11" t="s">
        <v>17</v>
      </c>
      <c r="E18" s="12"/>
      <c r="F18" s="13" t="s">
        <v>99</v>
      </c>
      <c r="G18" s="11"/>
      <c r="H18" s="13"/>
      <c r="I18" s="14"/>
      <c r="J18" s="15">
        <v>20</v>
      </c>
      <c r="K18" s="15">
        <v>20</v>
      </c>
      <c r="L18" s="14" t="s">
        <v>35</v>
      </c>
      <c r="N18" s="29">
        <f t="shared" si="0"/>
        <v>0</v>
      </c>
      <c r="O18" s="29">
        <f t="shared" si="1"/>
        <v>0</v>
      </c>
      <c r="P18" s="29">
        <f t="shared" si="2"/>
        <v>0</v>
      </c>
    </row>
    <row r="19" spans="1:16" ht="18" customHeight="1">
      <c r="A19" s="2">
        <v>13</v>
      </c>
      <c r="B19" s="13" t="s">
        <v>29</v>
      </c>
      <c r="C19" s="10" t="s">
        <v>23</v>
      </c>
      <c r="D19" s="11" t="s">
        <v>18</v>
      </c>
      <c r="E19" s="12">
        <v>120</v>
      </c>
      <c r="F19" s="13" t="s">
        <v>30</v>
      </c>
      <c r="G19" s="11"/>
      <c r="H19" s="13"/>
      <c r="I19" s="14"/>
      <c r="J19" s="15">
        <v>30</v>
      </c>
      <c r="K19" s="15">
        <v>30</v>
      </c>
      <c r="L19" s="14" t="s">
        <v>36</v>
      </c>
      <c r="N19" s="29">
        <f t="shared" si="0"/>
        <v>0</v>
      </c>
      <c r="O19" s="29">
        <f t="shared" si="1"/>
        <v>0</v>
      </c>
      <c r="P19" s="29">
        <f t="shared" si="2"/>
        <v>0</v>
      </c>
    </row>
    <row r="20" spans="1:16" ht="18" customHeight="1">
      <c r="A20" s="2">
        <v>14</v>
      </c>
      <c r="B20" s="13" t="s">
        <v>80</v>
      </c>
      <c r="C20" s="10" t="s">
        <v>23</v>
      </c>
      <c r="D20" s="11" t="s">
        <v>18</v>
      </c>
      <c r="E20" s="12">
        <v>5</v>
      </c>
      <c r="F20" s="13"/>
      <c r="G20" s="11"/>
      <c r="H20" s="13"/>
      <c r="I20" s="14"/>
      <c r="J20" s="15"/>
      <c r="K20" s="15"/>
      <c r="L20" s="14" t="s">
        <v>36</v>
      </c>
      <c r="N20" s="29">
        <f t="shared" si="0"/>
        <v>0</v>
      </c>
      <c r="O20" s="29">
        <f t="shared" si="1"/>
        <v>0</v>
      </c>
      <c r="P20" s="29">
        <f t="shared" si="2"/>
        <v>0</v>
      </c>
    </row>
    <row r="21" spans="1:16" ht="18" customHeight="1">
      <c r="A21" s="2">
        <v>15</v>
      </c>
      <c r="B21" s="13" t="s">
        <v>93</v>
      </c>
      <c r="C21" s="10" t="s">
        <v>23</v>
      </c>
      <c r="D21" s="11" t="s">
        <v>18</v>
      </c>
      <c r="E21" s="12">
        <v>5</v>
      </c>
      <c r="F21" s="13"/>
      <c r="G21" s="11"/>
      <c r="H21" s="13"/>
      <c r="I21" s="14"/>
      <c r="J21" s="15"/>
      <c r="K21" s="15"/>
      <c r="L21" s="14" t="s">
        <v>36</v>
      </c>
      <c r="N21" s="29">
        <f t="shared" si="0"/>
        <v>0</v>
      </c>
      <c r="O21" s="29">
        <f t="shared" si="1"/>
        <v>0</v>
      </c>
      <c r="P21" s="29">
        <f t="shared" si="2"/>
        <v>0</v>
      </c>
    </row>
    <row r="22" spans="1:16" ht="18" customHeight="1">
      <c r="A22" s="2">
        <v>16</v>
      </c>
      <c r="B22" s="13" t="s">
        <v>94</v>
      </c>
      <c r="C22" s="10" t="s">
        <v>23</v>
      </c>
      <c r="D22" s="36" t="s">
        <v>18</v>
      </c>
      <c r="E22" s="12">
        <v>5</v>
      </c>
      <c r="F22" s="13"/>
      <c r="G22" s="11"/>
      <c r="H22" s="13"/>
      <c r="I22" s="14"/>
      <c r="J22" s="15"/>
      <c r="K22" s="15"/>
      <c r="L22" s="14" t="s">
        <v>36</v>
      </c>
      <c r="N22" s="29">
        <f t="shared" si="0"/>
        <v>0</v>
      </c>
      <c r="O22" s="29">
        <f t="shared" si="1"/>
        <v>0</v>
      </c>
      <c r="P22" s="29">
        <f t="shared" si="2"/>
        <v>0</v>
      </c>
    </row>
    <row r="23" spans="1:16" ht="18" customHeight="1">
      <c r="A23" s="2">
        <v>17</v>
      </c>
      <c r="B23" s="13"/>
      <c r="C23" s="10"/>
      <c r="D23" s="11"/>
      <c r="E23" s="12"/>
      <c r="F23" s="13"/>
      <c r="G23" s="11"/>
      <c r="H23" s="13"/>
      <c r="I23" s="14"/>
      <c r="J23" s="15"/>
      <c r="K23" s="15"/>
      <c r="L23" s="14"/>
      <c r="N23" s="29">
        <f t="shared" si="0"/>
        <v>0</v>
      </c>
      <c r="O23" s="29">
        <f t="shared" si="1"/>
        <v>0</v>
      </c>
      <c r="P23" s="29">
        <f t="shared" si="2"/>
        <v>0</v>
      </c>
    </row>
    <row r="24" spans="1:16" ht="18" customHeight="1">
      <c r="A24" s="2">
        <v>18</v>
      </c>
      <c r="B24" s="13"/>
      <c r="C24" s="10"/>
      <c r="D24" s="11"/>
      <c r="E24" s="12"/>
      <c r="F24" s="13"/>
      <c r="G24" s="11"/>
      <c r="H24" s="13"/>
      <c r="I24" s="14"/>
      <c r="J24" s="15"/>
      <c r="K24" s="15"/>
      <c r="L24" s="14"/>
      <c r="N24" s="29">
        <f t="shared" si="0"/>
        <v>0</v>
      </c>
      <c r="O24" s="29">
        <f t="shared" si="1"/>
        <v>0</v>
      </c>
      <c r="P24" s="29">
        <f t="shared" si="2"/>
        <v>0</v>
      </c>
    </row>
    <row r="25" spans="1:16" ht="18" customHeight="1">
      <c r="A25" s="2">
        <v>19</v>
      </c>
      <c r="B25" s="13"/>
      <c r="C25" s="10"/>
      <c r="D25" s="11"/>
      <c r="E25" s="12"/>
      <c r="F25" s="13"/>
      <c r="G25" s="11"/>
      <c r="H25" s="13"/>
      <c r="I25" s="14"/>
      <c r="J25" s="15"/>
      <c r="K25" s="15"/>
      <c r="L25" s="14"/>
      <c r="N25" s="29">
        <f t="shared" si="0"/>
        <v>0</v>
      </c>
      <c r="O25" s="29">
        <f t="shared" si="1"/>
        <v>0</v>
      </c>
      <c r="P25" s="29">
        <f t="shared" si="2"/>
        <v>0</v>
      </c>
    </row>
    <row r="26" spans="1:16" ht="18" customHeight="1">
      <c r="A26" s="2">
        <v>20</v>
      </c>
      <c r="B26" s="13"/>
      <c r="C26" s="10"/>
      <c r="D26" s="11"/>
      <c r="E26" s="12"/>
      <c r="F26" s="13"/>
      <c r="G26" s="11"/>
      <c r="H26" s="13"/>
      <c r="I26" s="14"/>
      <c r="J26" s="15"/>
      <c r="K26" s="15"/>
      <c r="L26" s="14"/>
      <c r="N26" s="29">
        <f t="shared" si="0"/>
        <v>0</v>
      </c>
      <c r="O26" s="29">
        <f t="shared" si="1"/>
        <v>0</v>
      </c>
      <c r="P26" s="29">
        <f t="shared" si="2"/>
        <v>0</v>
      </c>
    </row>
    <row r="27" spans="1:16" ht="18" customHeight="1">
      <c r="A27" s="2">
        <v>21</v>
      </c>
      <c r="B27" s="13"/>
      <c r="C27" s="10"/>
      <c r="D27" s="11"/>
      <c r="E27" s="12"/>
      <c r="F27" s="13"/>
      <c r="G27" s="11"/>
      <c r="H27" s="13"/>
      <c r="I27" s="14"/>
      <c r="J27" s="15"/>
      <c r="K27" s="15"/>
      <c r="L27" s="14"/>
      <c r="N27" s="29">
        <f t="shared" si="0"/>
        <v>0</v>
      </c>
      <c r="O27" s="29">
        <f t="shared" si="1"/>
        <v>0</v>
      </c>
      <c r="P27" s="29">
        <f t="shared" si="2"/>
        <v>0</v>
      </c>
    </row>
    <row r="28" spans="1:16" ht="18" customHeight="1">
      <c r="A28" s="2">
        <v>22</v>
      </c>
      <c r="B28" s="13"/>
      <c r="C28" s="10"/>
      <c r="D28" s="11"/>
      <c r="E28" s="12"/>
      <c r="F28" s="13"/>
      <c r="G28" s="11"/>
      <c r="H28" s="13"/>
      <c r="I28" s="14"/>
      <c r="J28" s="15"/>
      <c r="K28" s="15"/>
      <c r="L28" s="14"/>
      <c r="N28" s="29">
        <f t="shared" si="0"/>
        <v>0</v>
      </c>
      <c r="O28" s="29">
        <f t="shared" si="1"/>
        <v>0</v>
      </c>
      <c r="P28" s="29">
        <f t="shared" si="2"/>
        <v>0</v>
      </c>
    </row>
    <row r="29" spans="1:16" ht="18" customHeight="1">
      <c r="A29" s="2">
        <v>23</v>
      </c>
      <c r="B29" s="13"/>
      <c r="C29" s="10"/>
      <c r="D29" s="11"/>
      <c r="E29" s="12"/>
      <c r="F29" s="13"/>
      <c r="G29" s="11"/>
      <c r="H29" s="13"/>
      <c r="I29" s="14"/>
      <c r="J29" s="15"/>
      <c r="K29" s="15"/>
      <c r="L29" s="14"/>
      <c r="N29" s="29">
        <f t="shared" si="0"/>
        <v>0</v>
      </c>
      <c r="O29" s="29">
        <f t="shared" si="1"/>
        <v>0</v>
      </c>
      <c r="P29" s="29">
        <f t="shared" si="2"/>
        <v>0</v>
      </c>
    </row>
    <row r="30" spans="1:16" ht="18" customHeight="1">
      <c r="A30" s="2">
        <v>24</v>
      </c>
      <c r="B30" s="13"/>
      <c r="C30" s="10"/>
      <c r="D30" s="11"/>
      <c r="E30" s="12"/>
      <c r="F30" s="13"/>
      <c r="G30" s="11"/>
      <c r="H30" s="13"/>
      <c r="I30" s="14"/>
      <c r="J30" s="15"/>
      <c r="K30" s="15"/>
      <c r="L30" s="14"/>
      <c r="N30" s="29">
        <f t="shared" si="0"/>
        <v>0</v>
      </c>
      <c r="O30" s="29">
        <f t="shared" si="1"/>
        <v>0</v>
      </c>
      <c r="P30" s="29">
        <f t="shared" si="2"/>
        <v>0</v>
      </c>
    </row>
    <row r="31" spans="1:16" ht="18" customHeight="1">
      <c r="A31" s="2">
        <v>25</v>
      </c>
      <c r="B31" s="13"/>
      <c r="C31" s="10"/>
      <c r="D31" s="11"/>
      <c r="E31" s="12"/>
      <c r="F31" s="13"/>
      <c r="G31" s="11"/>
      <c r="H31" s="13"/>
      <c r="I31" s="14"/>
      <c r="J31" s="15"/>
      <c r="K31" s="15"/>
      <c r="L31" s="14"/>
      <c r="N31" s="29">
        <f t="shared" si="0"/>
        <v>0</v>
      </c>
      <c r="O31" s="29">
        <f t="shared" si="1"/>
        <v>0</v>
      </c>
      <c r="P31" s="29">
        <f t="shared" si="2"/>
        <v>0</v>
      </c>
    </row>
    <row r="32" spans="1:16" ht="18" customHeight="1">
      <c r="A32" s="2">
        <v>26</v>
      </c>
      <c r="B32" s="13"/>
      <c r="C32" s="10"/>
      <c r="D32" s="11"/>
      <c r="E32" s="12"/>
      <c r="F32" s="13"/>
      <c r="G32" s="11"/>
      <c r="H32" s="13"/>
      <c r="I32" s="14"/>
      <c r="J32" s="15"/>
      <c r="K32" s="15"/>
      <c r="L32" s="14"/>
      <c r="N32" s="29">
        <f t="shared" si="0"/>
        <v>0</v>
      </c>
      <c r="O32" s="29">
        <f t="shared" si="1"/>
        <v>0</v>
      </c>
      <c r="P32" s="29">
        <f t="shared" si="2"/>
        <v>0</v>
      </c>
    </row>
    <row r="33" spans="1:16" ht="18" customHeight="1">
      <c r="A33" s="2">
        <v>27</v>
      </c>
      <c r="B33" s="13"/>
      <c r="C33" s="10"/>
      <c r="D33" s="11"/>
      <c r="E33" s="12"/>
      <c r="F33" s="13"/>
      <c r="G33" s="11"/>
      <c r="H33" s="13"/>
      <c r="I33" s="14"/>
      <c r="J33" s="15"/>
      <c r="K33" s="15"/>
      <c r="L33" s="14"/>
      <c r="N33" s="29">
        <f t="shared" si="0"/>
        <v>0</v>
      </c>
      <c r="O33" s="29">
        <f t="shared" si="1"/>
        <v>0</v>
      </c>
      <c r="P33" s="29">
        <f t="shared" si="2"/>
        <v>0</v>
      </c>
    </row>
    <row r="34" spans="1:16" ht="18" customHeight="1">
      <c r="A34" s="2">
        <v>28</v>
      </c>
      <c r="B34" s="13"/>
      <c r="C34" s="10"/>
      <c r="D34" s="11"/>
      <c r="E34" s="12"/>
      <c r="F34" s="13"/>
      <c r="G34" s="11"/>
      <c r="H34" s="13"/>
      <c r="I34" s="14"/>
      <c r="J34" s="15"/>
      <c r="K34" s="15"/>
      <c r="L34" s="14"/>
      <c r="N34" s="29">
        <f t="shared" si="0"/>
        <v>0</v>
      </c>
      <c r="O34" s="29">
        <f t="shared" si="1"/>
        <v>0</v>
      </c>
      <c r="P34" s="29">
        <f t="shared" si="2"/>
        <v>0</v>
      </c>
    </row>
    <row r="35" spans="1:16" ht="18" customHeight="1">
      <c r="A35" s="2">
        <v>29</v>
      </c>
      <c r="B35" s="13"/>
      <c r="C35" s="10"/>
      <c r="D35" s="11"/>
      <c r="E35" s="12"/>
      <c r="F35" s="13"/>
      <c r="G35" s="11"/>
      <c r="H35" s="13"/>
      <c r="I35" s="14"/>
      <c r="J35" s="15"/>
      <c r="K35" s="15"/>
      <c r="L35" s="14"/>
      <c r="N35" s="29">
        <f t="shared" si="0"/>
        <v>0</v>
      </c>
      <c r="O35" s="29">
        <f t="shared" si="1"/>
        <v>0</v>
      </c>
      <c r="P35" s="29">
        <f t="shared" si="2"/>
        <v>0</v>
      </c>
    </row>
    <row r="36" spans="1:16" ht="18" customHeight="1">
      <c r="A36" s="2">
        <v>30</v>
      </c>
      <c r="B36" s="13"/>
      <c r="C36" s="10"/>
      <c r="D36" s="11"/>
      <c r="E36" s="12"/>
      <c r="F36" s="13"/>
      <c r="G36" s="11"/>
      <c r="H36" s="13"/>
      <c r="I36" s="14"/>
      <c r="J36" s="15"/>
      <c r="K36" s="15"/>
      <c r="L36" s="14"/>
      <c r="N36" s="29">
        <f t="shared" si="0"/>
        <v>0</v>
      </c>
      <c r="O36" s="29">
        <f t="shared" si="1"/>
        <v>0</v>
      </c>
      <c r="P36" s="29">
        <f t="shared" si="2"/>
        <v>0</v>
      </c>
    </row>
    <row r="37" spans="1:16" ht="18" customHeight="1">
      <c r="A37" s="2">
        <v>31</v>
      </c>
      <c r="B37" s="13"/>
      <c r="C37" s="10"/>
      <c r="D37" s="11"/>
      <c r="E37" s="12"/>
      <c r="F37" s="13"/>
      <c r="G37" s="11"/>
      <c r="H37" s="13"/>
      <c r="I37" s="14"/>
      <c r="J37" s="15"/>
      <c r="K37" s="15"/>
      <c r="L37" s="14"/>
      <c r="N37" s="29">
        <f t="shared" si="0"/>
        <v>0</v>
      </c>
      <c r="O37" s="29">
        <f t="shared" si="1"/>
        <v>0</v>
      </c>
      <c r="P37" s="29">
        <f t="shared" si="2"/>
        <v>0</v>
      </c>
    </row>
    <row r="38" spans="1:16" ht="18" customHeight="1">
      <c r="A38" s="2">
        <v>32</v>
      </c>
      <c r="B38" s="13"/>
      <c r="C38" s="10"/>
      <c r="D38" s="11"/>
      <c r="E38" s="12"/>
      <c r="F38" s="13"/>
      <c r="G38" s="11"/>
      <c r="H38" s="13"/>
      <c r="I38" s="14"/>
      <c r="J38" s="15"/>
      <c r="K38" s="15"/>
      <c r="L38" s="14"/>
      <c r="N38" s="29">
        <f t="shared" si="0"/>
        <v>0</v>
      </c>
      <c r="O38" s="29">
        <f t="shared" si="1"/>
        <v>0</v>
      </c>
      <c r="P38" s="29">
        <f t="shared" si="2"/>
        <v>0</v>
      </c>
    </row>
    <row r="39" spans="1:16" ht="18" customHeight="1">
      <c r="A39" s="2">
        <v>33</v>
      </c>
      <c r="B39" s="13"/>
      <c r="C39" s="10"/>
      <c r="D39" s="11"/>
      <c r="E39" s="12"/>
      <c r="F39" s="13"/>
      <c r="G39" s="11"/>
      <c r="H39" s="13"/>
      <c r="I39" s="14"/>
      <c r="J39" s="15"/>
      <c r="K39" s="15"/>
      <c r="L39" s="14"/>
      <c r="N39" s="29">
        <f t="shared" si="0"/>
        <v>0</v>
      </c>
      <c r="O39" s="29">
        <f t="shared" si="1"/>
        <v>0</v>
      </c>
      <c r="P39" s="29">
        <f t="shared" si="2"/>
        <v>0</v>
      </c>
    </row>
    <row r="40" spans="1:16" ht="18" customHeight="1">
      <c r="A40" s="2">
        <v>34</v>
      </c>
      <c r="B40" s="13"/>
      <c r="C40" s="10"/>
      <c r="D40" s="11"/>
      <c r="E40" s="12"/>
      <c r="F40" s="13"/>
      <c r="G40" s="11"/>
      <c r="H40" s="13"/>
      <c r="I40" s="14"/>
      <c r="J40" s="15"/>
      <c r="K40" s="15"/>
      <c r="L40" s="14"/>
      <c r="N40" s="29">
        <f t="shared" si="0"/>
        <v>0</v>
      </c>
      <c r="O40" s="29">
        <f t="shared" si="1"/>
        <v>0</v>
      </c>
      <c r="P40" s="29">
        <f t="shared" si="2"/>
        <v>0</v>
      </c>
    </row>
    <row r="41" spans="1:16" ht="18" customHeight="1">
      <c r="A41" s="2">
        <v>35</v>
      </c>
      <c r="B41" s="13"/>
      <c r="C41" s="10"/>
      <c r="D41" s="11"/>
      <c r="E41" s="12"/>
      <c r="F41" s="13"/>
      <c r="G41" s="11"/>
      <c r="H41" s="13"/>
      <c r="I41" s="14"/>
      <c r="J41" s="15"/>
      <c r="K41" s="15"/>
      <c r="L41" s="14"/>
      <c r="N41" s="29">
        <f t="shared" si="0"/>
        <v>0</v>
      </c>
      <c r="O41" s="29">
        <f t="shared" si="1"/>
        <v>0</v>
      </c>
      <c r="P41" s="29">
        <f t="shared" si="2"/>
        <v>0</v>
      </c>
    </row>
    <row r="42" spans="1:16" ht="18" customHeight="1">
      <c r="A42" s="2">
        <v>36</v>
      </c>
      <c r="B42" s="13"/>
      <c r="C42" s="10"/>
      <c r="D42" s="11"/>
      <c r="E42" s="12"/>
      <c r="F42" s="13"/>
      <c r="G42" s="11"/>
      <c r="H42" s="13"/>
      <c r="I42" s="14"/>
      <c r="J42" s="15"/>
      <c r="K42" s="15"/>
      <c r="L42" s="14"/>
      <c r="N42" s="29">
        <f t="shared" si="0"/>
        <v>0</v>
      </c>
      <c r="O42" s="29">
        <f t="shared" si="1"/>
        <v>0</v>
      </c>
      <c r="P42" s="29">
        <f t="shared" si="2"/>
        <v>0</v>
      </c>
    </row>
    <row r="43" spans="1:16" ht="18" customHeight="1">
      <c r="A43" s="2">
        <v>37</v>
      </c>
      <c r="B43" s="13"/>
      <c r="C43" s="10"/>
      <c r="D43" s="11"/>
      <c r="E43" s="12"/>
      <c r="F43" s="13"/>
      <c r="G43" s="11"/>
      <c r="H43" s="13"/>
      <c r="I43" s="14"/>
      <c r="J43" s="15"/>
      <c r="K43" s="15"/>
      <c r="L43" s="14"/>
      <c r="N43" s="29">
        <f t="shared" si="0"/>
        <v>0</v>
      </c>
      <c r="O43" s="29">
        <f t="shared" si="1"/>
        <v>0</v>
      </c>
      <c r="P43" s="29">
        <f t="shared" si="2"/>
        <v>0</v>
      </c>
    </row>
    <row r="44" spans="1:16" ht="18" customHeight="1">
      <c r="A44" s="2">
        <v>38</v>
      </c>
      <c r="B44" s="13"/>
      <c r="C44" s="10"/>
      <c r="D44" s="11"/>
      <c r="E44" s="12"/>
      <c r="F44" s="13"/>
      <c r="G44" s="11"/>
      <c r="H44" s="13"/>
      <c r="I44" s="14"/>
      <c r="J44" s="15"/>
      <c r="K44" s="15"/>
      <c r="L44" s="14"/>
      <c r="N44" s="29">
        <f t="shared" si="0"/>
        <v>0</v>
      </c>
      <c r="O44" s="29">
        <f t="shared" si="1"/>
        <v>0</v>
      </c>
      <c r="P44" s="29">
        <f t="shared" si="2"/>
        <v>0</v>
      </c>
    </row>
    <row r="45" spans="1:16" ht="18" customHeight="1">
      <c r="A45" s="2">
        <v>39</v>
      </c>
      <c r="B45" s="13"/>
      <c r="C45" s="10"/>
      <c r="D45" s="11"/>
      <c r="E45" s="12"/>
      <c r="F45" s="13"/>
      <c r="G45" s="11"/>
      <c r="H45" s="13"/>
      <c r="I45" s="14"/>
      <c r="J45" s="15"/>
      <c r="K45" s="15"/>
      <c r="L45" s="14"/>
      <c r="N45" s="29">
        <f t="shared" si="0"/>
        <v>0</v>
      </c>
      <c r="O45" s="29">
        <f t="shared" si="1"/>
        <v>0</v>
      </c>
      <c r="P45" s="29">
        <f t="shared" si="2"/>
        <v>0</v>
      </c>
    </row>
    <row r="46" spans="1:16" ht="18" customHeight="1">
      <c r="A46" s="2">
        <v>40</v>
      </c>
      <c r="B46" s="13"/>
      <c r="C46" s="10"/>
      <c r="D46" s="93"/>
      <c r="E46" s="12"/>
      <c r="F46" s="13"/>
      <c r="G46" s="93"/>
      <c r="H46" s="13"/>
      <c r="I46" s="14"/>
      <c r="J46" s="15"/>
      <c r="K46" s="15"/>
      <c r="L46" s="14"/>
      <c r="N46" s="29">
        <f t="shared" ref="N46:N50" si="3">IF((I46="○")*AND(D46="常勤"),1,0)</f>
        <v>0</v>
      </c>
      <c r="O46" s="29">
        <f t="shared" ref="O46:O50" si="4">IF((I46="○")*AND(D46="非常勤"),1,0)</f>
        <v>0</v>
      </c>
      <c r="P46" s="29">
        <f t="shared" ref="P46:P50" si="5">IF(O46=1,E46,0)</f>
        <v>0</v>
      </c>
    </row>
    <row r="47" spans="1:16" ht="18" customHeight="1">
      <c r="A47" s="2">
        <v>41</v>
      </c>
      <c r="B47" s="13"/>
      <c r="C47" s="10"/>
      <c r="D47" s="93"/>
      <c r="E47" s="12"/>
      <c r="F47" s="13"/>
      <c r="G47" s="93"/>
      <c r="H47" s="13"/>
      <c r="I47" s="14"/>
      <c r="J47" s="15"/>
      <c r="K47" s="15"/>
      <c r="L47" s="14"/>
      <c r="N47" s="29">
        <f t="shared" si="3"/>
        <v>0</v>
      </c>
      <c r="O47" s="29">
        <f t="shared" si="4"/>
        <v>0</v>
      </c>
      <c r="P47" s="29">
        <f t="shared" si="5"/>
        <v>0</v>
      </c>
    </row>
    <row r="48" spans="1:16" ht="18" customHeight="1">
      <c r="A48" s="2">
        <v>42</v>
      </c>
      <c r="B48" s="13"/>
      <c r="C48" s="10"/>
      <c r="D48" s="93"/>
      <c r="E48" s="12"/>
      <c r="F48" s="13"/>
      <c r="G48" s="93"/>
      <c r="H48" s="13"/>
      <c r="I48" s="14"/>
      <c r="J48" s="15"/>
      <c r="K48" s="15"/>
      <c r="L48" s="14"/>
      <c r="N48" s="29">
        <f t="shared" si="3"/>
        <v>0</v>
      </c>
      <c r="O48" s="29">
        <f t="shared" si="4"/>
        <v>0</v>
      </c>
      <c r="P48" s="29">
        <f t="shared" si="5"/>
        <v>0</v>
      </c>
    </row>
    <row r="49" spans="1:16" ht="18" customHeight="1">
      <c r="A49" s="2">
        <v>43</v>
      </c>
      <c r="B49" s="13"/>
      <c r="C49" s="10"/>
      <c r="D49" s="93"/>
      <c r="E49" s="12"/>
      <c r="F49" s="13"/>
      <c r="G49" s="93"/>
      <c r="H49" s="13"/>
      <c r="I49" s="14"/>
      <c r="J49" s="15"/>
      <c r="K49" s="15"/>
      <c r="L49" s="14"/>
      <c r="N49" s="29">
        <f t="shared" si="3"/>
        <v>0</v>
      </c>
      <c r="O49" s="29">
        <f t="shared" si="4"/>
        <v>0</v>
      </c>
      <c r="P49" s="29">
        <f t="shared" si="5"/>
        <v>0</v>
      </c>
    </row>
    <row r="50" spans="1:16" ht="18" customHeight="1">
      <c r="A50" s="2">
        <v>44</v>
      </c>
      <c r="B50" s="13"/>
      <c r="C50" s="10"/>
      <c r="D50" s="93"/>
      <c r="E50" s="12"/>
      <c r="F50" s="13"/>
      <c r="G50" s="93"/>
      <c r="H50" s="13"/>
      <c r="I50" s="14"/>
      <c r="J50" s="15"/>
      <c r="K50" s="15"/>
      <c r="L50" s="14"/>
      <c r="N50" s="29">
        <f t="shared" si="3"/>
        <v>0</v>
      </c>
      <c r="O50" s="29">
        <f t="shared" si="4"/>
        <v>0</v>
      </c>
      <c r="P50" s="29">
        <f t="shared" si="5"/>
        <v>0</v>
      </c>
    </row>
    <row r="51" spans="1:16" ht="18" customHeight="1">
      <c r="A51" s="2">
        <v>45</v>
      </c>
      <c r="B51" s="13"/>
      <c r="C51" s="10"/>
      <c r="D51" s="11"/>
      <c r="E51" s="12"/>
      <c r="F51" s="13"/>
      <c r="G51" s="11"/>
      <c r="H51" s="13"/>
      <c r="I51" s="14"/>
      <c r="J51" s="15"/>
      <c r="K51" s="15"/>
      <c r="L51" s="14"/>
      <c r="N51" s="29">
        <f t="shared" si="0"/>
        <v>0</v>
      </c>
      <c r="O51" s="29">
        <f t="shared" si="1"/>
        <v>0</v>
      </c>
      <c r="P51" s="29">
        <f t="shared" si="2"/>
        <v>0</v>
      </c>
    </row>
    <row r="52" spans="1:16" ht="18" customHeight="1">
      <c r="B52" s="140" t="s">
        <v>111</v>
      </c>
      <c r="C52" s="141"/>
      <c r="D52" s="91">
        <v>160</v>
      </c>
      <c r="E52" s="16" t="s">
        <v>22</v>
      </c>
      <c r="H52" s="88" t="s">
        <v>112</v>
      </c>
      <c r="I52" s="92">
        <f>ROUNDDOWN(N52+(P52/$D$52),1)</f>
        <v>6.6</v>
      </c>
      <c r="J52" s="17" t="s">
        <v>38</v>
      </c>
      <c r="M52" s="96" t="s">
        <v>127</v>
      </c>
      <c r="N52" s="29">
        <f>SUM(N7:N51)</f>
        <v>6</v>
      </c>
      <c r="O52" s="29"/>
      <c r="P52" s="29">
        <f>SUM(P7:P51)</f>
        <v>100</v>
      </c>
    </row>
    <row r="54" spans="1:16">
      <c r="B54" s="2" t="s">
        <v>63</v>
      </c>
    </row>
    <row r="55" spans="1:16" ht="15" customHeight="1">
      <c r="B55" s="2" t="s">
        <v>64</v>
      </c>
    </row>
    <row r="56" spans="1:16" ht="15" customHeight="1">
      <c r="B56" s="34" t="s">
        <v>65</v>
      </c>
    </row>
    <row r="57" spans="1:16" ht="15" customHeight="1">
      <c r="B57" s="34" t="s">
        <v>118</v>
      </c>
    </row>
    <row r="58" spans="1:16" ht="15" customHeight="1">
      <c r="B58" s="34" t="s">
        <v>105</v>
      </c>
    </row>
    <row r="59" spans="1:16" ht="15" customHeight="1">
      <c r="B59" s="34" t="s">
        <v>119</v>
      </c>
    </row>
    <row r="60" spans="1:16" ht="15" customHeight="1">
      <c r="B60" s="34" t="s">
        <v>106</v>
      </c>
    </row>
    <row r="61" spans="1:16" ht="15" customHeight="1">
      <c r="B61" s="34" t="s">
        <v>120</v>
      </c>
    </row>
    <row r="63" spans="1:16" ht="18" customHeight="1"/>
    <row r="66" spans="2:15">
      <c r="B66" s="29"/>
      <c r="C66" s="30" t="s">
        <v>17</v>
      </c>
      <c r="D66" s="30" t="s">
        <v>18</v>
      </c>
      <c r="E66" s="30" t="s">
        <v>39</v>
      </c>
      <c r="F66" s="30" t="s">
        <v>40</v>
      </c>
      <c r="G66" s="30" t="s">
        <v>41</v>
      </c>
      <c r="H66" s="30" t="s">
        <v>43</v>
      </c>
      <c r="I66" s="30" t="s">
        <v>42</v>
      </c>
      <c r="J66" s="30" t="s">
        <v>44</v>
      </c>
      <c r="K66" s="30" t="s">
        <v>45</v>
      </c>
      <c r="L66" s="30" t="s">
        <v>109</v>
      </c>
      <c r="M66" s="30"/>
      <c r="N66" s="18"/>
      <c r="O66" s="18"/>
    </row>
    <row r="67" spans="2:15">
      <c r="B67" s="29" t="str">
        <f>リストシート!A1</f>
        <v>園長</v>
      </c>
      <c r="C67" s="29">
        <f t="shared" ref="C67:C83" si="6">COUNTIFS($B$7:$B$51,$B$67:$B$83,$D$7:$D$51,$C$66)</f>
        <v>1</v>
      </c>
      <c r="D67" s="29">
        <f t="shared" ref="D67:D83" si="7">COUNTIFS($B$7:$B$51,$B$67:$B$83,$D$7:$D$51,$D$66)</f>
        <v>0</v>
      </c>
      <c r="E67" s="29">
        <f t="shared" ref="E67:E83" si="8">SUMIFS($E$7:$E$51,$B$7:$B$51,$B$67:$B$83,$D$7:$D$51,$D$66)</f>
        <v>0</v>
      </c>
      <c r="F67" s="29">
        <f>ROUNDDOWN(E67/$D$52,1)</f>
        <v>0</v>
      </c>
      <c r="G67" s="29">
        <f>C67+F67</f>
        <v>1</v>
      </c>
      <c r="H67" s="29">
        <f t="shared" ref="H67:H83" si="9">SUMIFS($J$7:$J$51,$B$7:$B$51,$B$67:$B$83)</f>
        <v>30</v>
      </c>
      <c r="I67" s="29">
        <f>IF(C67+D67=0,"",ROUNDDOWN(H67/(C67+D67),1))</f>
        <v>30</v>
      </c>
      <c r="J67" s="29">
        <f t="shared" ref="J67:J83" si="10">SUMIFS($K$7:$K$51,$B$7:$B$51,$B$67:$B$83)</f>
        <v>10</v>
      </c>
      <c r="K67" s="29">
        <f>IF(C67+D67=0,"",ROUNDDOWN(J67/(C67+D67),1))</f>
        <v>10</v>
      </c>
      <c r="L67" s="31" t="s">
        <v>46</v>
      </c>
      <c r="M67" s="29">
        <f>COUNTIFS($L$7:$L$51,$L67,$I$7:$I$51,"○")</f>
        <v>6</v>
      </c>
    </row>
    <row r="68" spans="2:15">
      <c r="B68" s="29" t="str">
        <f>リストシート!A2</f>
        <v>副園長</v>
      </c>
      <c r="C68" s="29">
        <f t="shared" si="6"/>
        <v>0</v>
      </c>
      <c r="D68" s="29">
        <f t="shared" si="7"/>
        <v>0</v>
      </c>
      <c r="E68" s="29">
        <f t="shared" si="8"/>
        <v>0</v>
      </c>
      <c r="F68" s="29">
        <f t="shared" ref="F68:F83" si="11">ROUNDDOWN(E68/$D$52,1)</f>
        <v>0</v>
      </c>
      <c r="G68" s="29">
        <f t="shared" ref="G68:G83" si="12">C68+F68</f>
        <v>0</v>
      </c>
      <c r="H68" s="29">
        <f t="shared" si="9"/>
        <v>0</v>
      </c>
      <c r="I68" s="29" t="str">
        <f t="shared" ref="I68:I83" si="13">IF(C68+D68=0,"",ROUNDDOWN(H68/(C68+D68),1))</f>
        <v/>
      </c>
      <c r="J68" s="29">
        <f t="shared" si="10"/>
        <v>0</v>
      </c>
      <c r="K68" s="29" t="str">
        <f t="shared" ref="K68:K83" si="14">IF(C68+D68=0,"",ROUNDDOWN(J68/(C68+D68),1))</f>
        <v/>
      </c>
      <c r="L68" s="31" t="s">
        <v>47</v>
      </c>
      <c r="M68" s="29">
        <f>COUNTIFS($L$7:$L$51,$L68,$I$7:$I$51,"○")</f>
        <v>1</v>
      </c>
    </row>
    <row r="69" spans="2:15">
      <c r="B69" s="29" t="str">
        <f>リストシート!A3</f>
        <v>教頭</v>
      </c>
      <c r="C69" s="29">
        <f t="shared" si="6"/>
        <v>1</v>
      </c>
      <c r="D69" s="29">
        <f t="shared" si="7"/>
        <v>0</v>
      </c>
      <c r="E69" s="29">
        <f t="shared" si="8"/>
        <v>0</v>
      </c>
      <c r="F69" s="29">
        <f t="shared" si="11"/>
        <v>0</v>
      </c>
      <c r="G69" s="29">
        <f t="shared" si="12"/>
        <v>1</v>
      </c>
      <c r="H69" s="29">
        <f t="shared" si="9"/>
        <v>28</v>
      </c>
      <c r="I69" s="29">
        <f t="shared" si="13"/>
        <v>28</v>
      </c>
      <c r="J69" s="29">
        <f t="shared" si="10"/>
        <v>20</v>
      </c>
      <c r="K69" s="29">
        <f t="shared" si="14"/>
        <v>20</v>
      </c>
      <c r="L69" s="31" t="s">
        <v>48</v>
      </c>
      <c r="M69" s="29">
        <f>COUNTIFS($L$7:$L$51,$L69,$I$7:$I$51,"○")</f>
        <v>0</v>
      </c>
    </row>
    <row r="70" spans="2:15">
      <c r="B70" s="29" t="str">
        <f>リストシート!A4</f>
        <v>主幹教諭</v>
      </c>
      <c r="C70" s="29">
        <f t="shared" si="6"/>
        <v>1</v>
      </c>
      <c r="D70" s="29">
        <f t="shared" si="7"/>
        <v>0</v>
      </c>
      <c r="E70" s="29">
        <f t="shared" si="8"/>
        <v>0</v>
      </c>
      <c r="F70" s="29">
        <f t="shared" si="11"/>
        <v>0</v>
      </c>
      <c r="G70" s="29">
        <f t="shared" si="12"/>
        <v>1</v>
      </c>
      <c r="H70" s="29">
        <f t="shared" si="9"/>
        <v>25</v>
      </c>
      <c r="I70" s="29">
        <f t="shared" si="13"/>
        <v>25</v>
      </c>
      <c r="J70" s="29">
        <f t="shared" si="10"/>
        <v>25</v>
      </c>
      <c r="K70" s="29">
        <f t="shared" si="14"/>
        <v>25</v>
      </c>
      <c r="L70" s="29"/>
      <c r="M70" s="29"/>
    </row>
    <row r="71" spans="2:15">
      <c r="B71" s="29" t="str">
        <f>リストシート!A5</f>
        <v>指導教諭</v>
      </c>
      <c r="C71" s="29">
        <f t="shared" si="6"/>
        <v>0</v>
      </c>
      <c r="D71" s="29">
        <f t="shared" si="7"/>
        <v>0</v>
      </c>
      <c r="E71" s="29">
        <f t="shared" si="8"/>
        <v>0</v>
      </c>
      <c r="F71" s="29">
        <f t="shared" si="11"/>
        <v>0</v>
      </c>
      <c r="G71" s="29">
        <f t="shared" si="12"/>
        <v>0</v>
      </c>
      <c r="H71" s="29">
        <f t="shared" si="9"/>
        <v>0</v>
      </c>
      <c r="I71" s="29" t="str">
        <f t="shared" si="13"/>
        <v/>
      </c>
      <c r="J71" s="29">
        <f t="shared" si="10"/>
        <v>0</v>
      </c>
      <c r="K71" s="29" t="str">
        <f t="shared" si="14"/>
        <v/>
      </c>
      <c r="L71" s="29"/>
      <c r="M71" s="29"/>
    </row>
    <row r="72" spans="2:15">
      <c r="B72" s="29" t="str">
        <f>リストシート!A6</f>
        <v>教諭</v>
      </c>
      <c r="C72" s="29">
        <f t="shared" si="6"/>
        <v>5</v>
      </c>
      <c r="D72" s="29">
        <f t="shared" si="7"/>
        <v>1</v>
      </c>
      <c r="E72" s="29">
        <f t="shared" si="8"/>
        <v>100</v>
      </c>
      <c r="F72" s="29">
        <f t="shared" si="11"/>
        <v>0.6</v>
      </c>
      <c r="G72" s="29">
        <f t="shared" si="12"/>
        <v>5.6</v>
      </c>
      <c r="H72" s="29">
        <f t="shared" si="9"/>
        <v>95</v>
      </c>
      <c r="I72" s="29">
        <f t="shared" si="13"/>
        <v>15.8</v>
      </c>
      <c r="J72" s="29">
        <f t="shared" si="10"/>
        <v>65</v>
      </c>
      <c r="K72" s="29">
        <f t="shared" si="14"/>
        <v>10.8</v>
      </c>
      <c r="L72" s="29"/>
      <c r="M72" s="29"/>
    </row>
    <row r="73" spans="2:15">
      <c r="B73" s="29" t="str">
        <f>リストシート!A7</f>
        <v>助教諭</v>
      </c>
      <c r="C73" s="29">
        <f t="shared" si="6"/>
        <v>0</v>
      </c>
      <c r="D73" s="29">
        <f t="shared" si="7"/>
        <v>0</v>
      </c>
      <c r="E73" s="29">
        <f t="shared" si="8"/>
        <v>0</v>
      </c>
      <c r="F73" s="29">
        <f t="shared" si="11"/>
        <v>0</v>
      </c>
      <c r="G73" s="29">
        <f t="shared" si="12"/>
        <v>0</v>
      </c>
      <c r="H73" s="29">
        <f t="shared" si="9"/>
        <v>0</v>
      </c>
      <c r="I73" s="29" t="str">
        <f t="shared" si="13"/>
        <v/>
      </c>
      <c r="J73" s="29">
        <f t="shared" si="10"/>
        <v>0</v>
      </c>
      <c r="K73" s="29" t="str">
        <f t="shared" si="14"/>
        <v/>
      </c>
      <c r="L73" s="29"/>
      <c r="M73" s="29"/>
    </row>
    <row r="74" spans="2:15">
      <c r="B74" s="29" t="str">
        <f>リストシート!A8</f>
        <v>講師</v>
      </c>
      <c r="C74" s="29">
        <f t="shared" si="6"/>
        <v>0</v>
      </c>
      <c r="D74" s="29">
        <f t="shared" si="7"/>
        <v>0</v>
      </c>
      <c r="E74" s="29">
        <f t="shared" si="8"/>
        <v>0</v>
      </c>
      <c r="F74" s="29">
        <f t="shared" si="11"/>
        <v>0</v>
      </c>
      <c r="G74" s="29">
        <f t="shared" si="12"/>
        <v>0</v>
      </c>
      <c r="H74" s="29">
        <f t="shared" si="9"/>
        <v>0</v>
      </c>
      <c r="I74" s="29" t="str">
        <f t="shared" si="13"/>
        <v/>
      </c>
      <c r="J74" s="29">
        <f t="shared" si="10"/>
        <v>0</v>
      </c>
      <c r="K74" s="29" t="str">
        <f t="shared" si="14"/>
        <v/>
      </c>
      <c r="L74" s="29"/>
      <c r="M74" s="29"/>
    </row>
    <row r="75" spans="2:15">
      <c r="B75" s="29" t="str">
        <f>リストシート!A9</f>
        <v>養護教諭</v>
      </c>
      <c r="C75" s="29">
        <f t="shared" si="6"/>
        <v>0</v>
      </c>
      <c r="D75" s="29">
        <f t="shared" si="7"/>
        <v>0</v>
      </c>
      <c r="E75" s="29">
        <f t="shared" si="8"/>
        <v>0</v>
      </c>
      <c r="F75" s="29">
        <f t="shared" si="11"/>
        <v>0</v>
      </c>
      <c r="G75" s="29">
        <f t="shared" si="12"/>
        <v>0</v>
      </c>
      <c r="H75" s="29">
        <f t="shared" si="9"/>
        <v>0</v>
      </c>
      <c r="I75" s="29" t="str">
        <f t="shared" si="13"/>
        <v/>
      </c>
      <c r="J75" s="29">
        <f t="shared" si="10"/>
        <v>0</v>
      </c>
      <c r="K75" s="29" t="str">
        <f t="shared" si="14"/>
        <v/>
      </c>
      <c r="L75" s="29"/>
      <c r="M75" s="29"/>
    </row>
    <row r="76" spans="2:15">
      <c r="B76" s="29" t="str">
        <f>リストシート!A10</f>
        <v>養護助教諭</v>
      </c>
      <c r="C76" s="29">
        <f t="shared" si="6"/>
        <v>0</v>
      </c>
      <c r="D76" s="29">
        <f t="shared" si="7"/>
        <v>0</v>
      </c>
      <c r="E76" s="29">
        <f t="shared" si="8"/>
        <v>0</v>
      </c>
      <c r="F76" s="29">
        <f t="shared" si="11"/>
        <v>0</v>
      </c>
      <c r="G76" s="29">
        <f t="shared" si="12"/>
        <v>0</v>
      </c>
      <c r="H76" s="29">
        <f t="shared" si="9"/>
        <v>0</v>
      </c>
      <c r="I76" s="29" t="str">
        <f t="shared" si="13"/>
        <v/>
      </c>
      <c r="J76" s="29">
        <f t="shared" si="10"/>
        <v>0</v>
      </c>
      <c r="K76" s="29" t="str">
        <f t="shared" si="14"/>
        <v/>
      </c>
      <c r="L76" s="29"/>
      <c r="M76" s="29"/>
    </row>
    <row r="77" spans="2:15">
      <c r="B77" s="29" t="str">
        <f>リストシート!A11</f>
        <v>栄養教諭</v>
      </c>
      <c r="C77" s="29">
        <f t="shared" si="6"/>
        <v>1</v>
      </c>
      <c r="D77" s="29">
        <f t="shared" si="7"/>
        <v>0</v>
      </c>
      <c r="E77" s="29">
        <f t="shared" si="8"/>
        <v>0</v>
      </c>
      <c r="F77" s="29">
        <f t="shared" si="11"/>
        <v>0</v>
      </c>
      <c r="G77" s="29">
        <f t="shared" si="12"/>
        <v>1</v>
      </c>
      <c r="H77" s="29">
        <f t="shared" si="9"/>
        <v>15</v>
      </c>
      <c r="I77" s="29">
        <f t="shared" si="13"/>
        <v>15</v>
      </c>
      <c r="J77" s="29">
        <f t="shared" si="10"/>
        <v>15</v>
      </c>
      <c r="K77" s="29">
        <f t="shared" si="14"/>
        <v>15</v>
      </c>
      <c r="L77" s="29"/>
      <c r="M77" s="29"/>
    </row>
    <row r="78" spans="2:15">
      <c r="B78" s="29" t="str">
        <f>リストシート!A12</f>
        <v>調理員</v>
      </c>
      <c r="C78" s="29">
        <f t="shared" si="6"/>
        <v>0</v>
      </c>
      <c r="D78" s="29">
        <f t="shared" si="7"/>
        <v>1</v>
      </c>
      <c r="E78" s="29">
        <f t="shared" si="8"/>
        <v>80</v>
      </c>
      <c r="F78" s="29">
        <f t="shared" si="11"/>
        <v>0.5</v>
      </c>
      <c r="G78" s="29">
        <f t="shared" si="12"/>
        <v>0.5</v>
      </c>
      <c r="H78" s="29">
        <f t="shared" si="9"/>
        <v>5</v>
      </c>
      <c r="I78" s="29">
        <f t="shared" si="13"/>
        <v>5</v>
      </c>
      <c r="J78" s="29">
        <f t="shared" si="10"/>
        <v>5</v>
      </c>
      <c r="K78" s="29">
        <f t="shared" si="14"/>
        <v>5</v>
      </c>
      <c r="L78" s="29"/>
      <c r="M78" s="29"/>
    </row>
    <row r="79" spans="2:15">
      <c r="B79" s="29" t="str">
        <f>リストシート!A13</f>
        <v>事務職員</v>
      </c>
      <c r="C79" s="29">
        <f t="shared" si="6"/>
        <v>1</v>
      </c>
      <c r="D79" s="29">
        <f t="shared" si="7"/>
        <v>0</v>
      </c>
      <c r="E79" s="29">
        <f t="shared" si="8"/>
        <v>0</v>
      </c>
      <c r="F79" s="29">
        <f t="shared" si="11"/>
        <v>0</v>
      </c>
      <c r="G79" s="29">
        <f t="shared" si="12"/>
        <v>1</v>
      </c>
      <c r="H79" s="29">
        <f t="shared" si="9"/>
        <v>20</v>
      </c>
      <c r="I79" s="29">
        <f t="shared" si="13"/>
        <v>20</v>
      </c>
      <c r="J79" s="29">
        <f t="shared" si="10"/>
        <v>20</v>
      </c>
      <c r="K79" s="29">
        <f t="shared" si="14"/>
        <v>20</v>
      </c>
    </row>
    <row r="80" spans="2:15">
      <c r="B80" s="29" t="str">
        <f>リストシート!A14</f>
        <v>その他職員</v>
      </c>
      <c r="C80" s="29">
        <f t="shared" si="6"/>
        <v>0</v>
      </c>
      <c r="D80" s="29">
        <f t="shared" si="7"/>
        <v>1</v>
      </c>
      <c r="E80" s="29">
        <f t="shared" si="8"/>
        <v>120</v>
      </c>
      <c r="F80" s="29">
        <f t="shared" si="11"/>
        <v>0.7</v>
      </c>
      <c r="G80" s="29">
        <f t="shared" si="12"/>
        <v>0.7</v>
      </c>
      <c r="H80" s="29">
        <f t="shared" si="9"/>
        <v>30</v>
      </c>
      <c r="I80" s="29">
        <f t="shared" si="13"/>
        <v>30</v>
      </c>
      <c r="J80" s="29">
        <f t="shared" si="10"/>
        <v>30</v>
      </c>
      <c r="K80" s="29">
        <f t="shared" si="14"/>
        <v>30</v>
      </c>
    </row>
    <row r="81" spans="2:11">
      <c r="B81" s="29" t="str">
        <f>リストシート!A15</f>
        <v>学校医</v>
      </c>
      <c r="C81" s="29">
        <f t="shared" si="6"/>
        <v>0</v>
      </c>
      <c r="D81" s="29">
        <f t="shared" si="7"/>
        <v>1</v>
      </c>
      <c r="E81" s="29">
        <f t="shared" si="8"/>
        <v>5</v>
      </c>
      <c r="F81" s="29">
        <f t="shared" si="11"/>
        <v>0</v>
      </c>
      <c r="G81" s="29">
        <f t="shared" si="12"/>
        <v>0</v>
      </c>
      <c r="H81" s="29">
        <f t="shared" si="9"/>
        <v>0</v>
      </c>
      <c r="I81" s="29">
        <f t="shared" si="13"/>
        <v>0</v>
      </c>
      <c r="J81" s="29">
        <f t="shared" si="10"/>
        <v>0</v>
      </c>
      <c r="K81" s="29">
        <f t="shared" si="14"/>
        <v>0</v>
      </c>
    </row>
    <row r="82" spans="2:11">
      <c r="B82" s="29" t="str">
        <f>リストシート!A16</f>
        <v>学校歯科医</v>
      </c>
      <c r="C82" s="29">
        <f t="shared" si="6"/>
        <v>0</v>
      </c>
      <c r="D82" s="29">
        <f t="shared" si="7"/>
        <v>1</v>
      </c>
      <c r="E82" s="29">
        <f t="shared" si="8"/>
        <v>5</v>
      </c>
      <c r="F82" s="29">
        <f t="shared" si="11"/>
        <v>0</v>
      </c>
      <c r="G82" s="29">
        <f t="shared" si="12"/>
        <v>0</v>
      </c>
      <c r="H82" s="29">
        <f t="shared" si="9"/>
        <v>0</v>
      </c>
      <c r="I82" s="29">
        <f t="shared" si="13"/>
        <v>0</v>
      </c>
      <c r="J82" s="29">
        <f t="shared" si="10"/>
        <v>0</v>
      </c>
      <c r="K82" s="29">
        <f t="shared" si="14"/>
        <v>0</v>
      </c>
    </row>
    <row r="83" spans="2:11">
      <c r="B83" s="29" t="str">
        <f>リストシート!A17</f>
        <v>学校薬剤師</v>
      </c>
      <c r="C83" s="29">
        <f t="shared" si="6"/>
        <v>0</v>
      </c>
      <c r="D83" s="29">
        <f t="shared" si="7"/>
        <v>1</v>
      </c>
      <c r="E83" s="29">
        <f t="shared" si="8"/>
        <v>5</v>
      </c>
      <c r="F83" s="29">
        <f t="shared" si="11"/>
        <v>0</v>
      </c>
      <c r="G83" s="29">
        <f t="shared" si="12"/>
        <v>0</v>
      </c>
      <c r="H83" s="29">
        <f t="shared" si="9"/>
        <v>0</v>
      </c>
      <c r="I83" s="29">
        <f t="shared" si="13"/>
        <v>0</v>
      </c>
      <c r="J83" s="29">
        <f t="shared" si="10"/>
        <v>0</v>
      </c>
      <c r="K83" s="29">
        <f t="shared" si="14"/>
        <v>0</v>
      </c>
    </row>
    <row r="84" spans="2:11">
      <c r="B84" s="31" t="s">
        <v>107</v>
      </c>
      <c r="C84" s="29">
        <f>SUM(C67:C83)</f>
        <v>10</v>
      </c>
      <c r="D84" s="29">
        <f>SUM(D67:D83)</f>
        <v>6</v>
      </c>
      <c r="E84" s="29">
        <f>SUM(E67:E83)</f>
        <v>315</v>
      </c>
      <c r="F84" s="29">
        <f t="shared" ref="F84:K84" si="15">SUM(F67:F83)</f>
        <v>1.8</v>
      </c>
      <c r="G84" s="29">
        <f t="shared" si="15"/>
        <v>11.799999999999999</v>
      </c>
      <c r="H84" s="29">
        <f t="shared" si="15"/>
        <v>248</v>
      </c>
      <c r="I84" s="29">
        <f t="shared" si="15"/>
        <v>168.8</v>
      </c>
      <c r="J84" s="29">
        <f t="shared" si="15"/>
        <v>190</v>
      </c>
      <c r="K84" s="29">
        <f t="shared" si="15"/>
        <v>135.80000000000001</v>
      </c>
    </row>
  </sheetData>
  <mergeCells count="2">
    <mergeCell ref="I4:L4"/>
    <mergeCell ref="B52:C52"/>
  </mergeCells>
  <phoneticPr fontId="1"/>
  <conditionalFormatting sqref="E7:E15 E18:E51">
    <cfRule type="expression" dxfId="3" priority="4">
      <formula>D7="常勤"</formula>
    </cfRule>
  </conditionalFormatting>
  <conditionalFormatting sqref="E7:E15 E18:E51">
    <cfRule type="expression" dxfId="2" priority="3">
      <formula>D7="嘱託"</formula>
    </cfRule>
  </conditionalFormatting>
  <conditionalFormatting sqref="E16:E17">
    <cfRule type="expression" dxfId="1" priority="2">
      <formula>D16="常勤"</formula>
    </cfRule>
  </conditionalFormatting>
  <conditionalFormatting sqref="E16:E17">
    <cfRule type="expression" dxfId="0" priority="1">
      <formula>D16="嘱託"</formula>
    </cfRule>
  </conditionalFormatting>
  <dataValidations count="1">
    <dataValidation allowBlank="1" promptTitle="直接入力してください" prompt="勤務形態が非常勤の時に入力してください" sqref="E7:E51"/>
  </dataValidations>
  <printOptions horizontalCentered="1"/>
  <pageMargins left="0.78740157480314965" right="0.78740157480314965" top="0.78740157480314965" bottom="0.59055118110236227" header="0.31496062992125984" footer="0.31496062992125984"/>
  <pageSetup paperSize="9" scale="9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リストシート!$B$1:$B$2</xm:f>
          </x14:formula1>
          <xm:sqref>D7:D51</xm:sqref>
        </x14:dataValidation>
        <x14:dataValidation type="list" allowBlank="1" showInputMessage="1" showErrorMessage="1">
          <x14:formula1>
            <xm:f>リストシート!$C$1:$C$3</xm:f>
          </x14:formula1>
          <xm:sqref>L7:L51</xm:sqref>
        </x14:dataValidation>
        <x14:dataValidation type="list" allowBlank="1">
          <x14:formula1>
            <xm:f>リストシート!$A$1:$A$17</xm:f>
          </x14:formula1>
          <xm:sqref>B7:B51</xm:sqref>
        </x14:dataValidation>
        <x14:dataValidation type="list" allowBlank="1" showInputMessage="1" showErrorMessage="1">
          <x14:formula1>
            <xm:f>リストシート!$D$1:$D$2</xm:f>
          </x14:formula1>
          <xm:sqref>I7:I51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28"/>
  <sheetViews>
    <sheetView view="pageBreakPreview" zoomScaleNormal="100" zoomScaleSheetLayoutView="100" workbookViewId="0">
      <selection activeCell="D5" sqref="D5:F5"/>
    </sheetView>
  </sheetViews>
  <sheetFormatPr defaultRowHeight="13.5"/>
  <cols>
    <col min="1" max="1" width="21" style="2" customWidth="1"/>
    <col min="2" max="6" width="13.125" style="2" customWidth="1"/>
    <col min="7" max="16384" width="9" style="2"/>
  </cols>
  <sheetData>
    <row r="1" spans="1:18">
      <c r="A1" s="2" t="s">
        <v>49</v>
      </c>
      <c r="F1" s="19" t="s">
        <v>116</v>
      </c>
    </row>
    <row r="2" spans="1:18">
      <c r="E2" s="20"/>
      <c r="F2" s="20"/>
      <c r="G2" s="20"/>
      <c r="H2" s="20"/>
      <c r="I2" s="20"/>
      <c r="J2" s="20"/>
    </row>
    <row r="3" spans="1:18" s="6" customFormat="1" ht="26.25" customHeight="1">
      <c r="A3" s="3" t="s">
        <v>76</v>
      </c>
      <c r="B3" s="3"/>
      <c r="C3" s="3"/>
      <c r="D3" s="3"/>
      <c r="E3" s="3"/>
      <c r="F3" s="3"/>
      <c r="G3" s="5"/>
      <c r="H3" s="5"/>
      <c r="I3" s="5"/>
      <c r="J3" s="5"/>
      <c r="K3" s="5"/>
      <c r="L3" s="5"/>
      <c r="M3" s="5"/>
      <c r="N3" s="5"/>
      <c r="O3" s="5"/>
      <c r="P3" s="5"/>
      <c r="Q3" s="5"/>
      <c r="R3" s="5"/>
    </row>
    <row r="4" spans="1:18">
      <c r="A4" s="20"/>
      <c r="B4" s="20"/>
      <c r="C4" s="20"/>
      <c r="D4" s="20"/>
      <c r="E4" s="20"/>
      <c r="F4" s="20"/>
    </row>
    <row r="5" spans="1:18" s="6" customFormat="1" ht="26.25" customHeight="1">
      <c r="A5" s="22"/>
      <c r="C5" s="28" t="s">
        <v>57</v>
      </c>
      <c r="D5" s="139" t="s">
        <v>114</v>
      </c>
      <c r="E5" s="139"/>
      <c r="F5" s="139"/>
      <c r="G5" s="96" t="s">
        <v>121</v>
      </c>
      <c r="K5" s="2"/>
    </row>
    <row r="6" spans="1:18" s="24" customFormat="1" ht="17.25">
      <c r="A6" s="23"/>
      <c r="B6" s="23"/>
      <c r="C6" s="23"/>
      <c r="D6" s="23"/>
      <c r="E6" s="23"/>
      <c r="F6" s="23"/>
      <c r="G6" s="98"/>
    </row>
    <row r="7" spans="1:18" ht="18.75" customHeight="1">
      <c r="A7" s="21" t="s">
        <v>69</v>
      </c>
      <c r="B7" s="21" t="s">
        <v>70</v>
      </c>
      <c r="C7" s="21" t="s">
        <v>18</v>
      </c>
      <c r="D7" s="21" t="s">
        <v>52</v>
      </c>
      <c r="E7" s="21" t="s">
        <v>53</v>
      </c>
      <c r="F7" s="21" t="s">
        <v>54</v>
      </c>
      <c r="G7" s="99" t="s">
        <v>125</v>
      </c>
    </row>
    <row r="8" spans="1:18" ht="18.75" customHeight="1">
      <c r="A8" s="13" t="str">
        <f>リストシート!A1</f>
        <v>園長</v>
      </c>
      <c r="B8" s="13">
        <f>'２　職員一覧'!C67</f>
        <v>1</v>
      </c>
      <c r="C8" s="13">
        <f>'２　職員一覧'!D67</f>
        <v>0</v>
      </c>
      <c r="D8" s="13">
        <f>'２　職員一覧'!G67</f>
        <v>1</v>
      </c>
      <c r="E8" s="89">
        <f>'２　職員一覧'!I67</f>
        <v>30</v>
      </c>
      <c r="F8" s="89">
        <f>'２　職員一覧'!K67</f>
        <v>10</v>
      </c>
      <c r="G8" s="90"/>
    </row>
    <row r="9" spans="1:18" ht="18.75" customHeight="1">
      <c r="A9" s="13" t="str">
        <f>リストシート!A2</f>
        <v>副園長</v>
      </c>
      <c r="B9" s="13">
        <f>'２　職員一覧'!C68</f>
        <v>0</v>
      </c>
      <c r="C9" s="13">
        <f>'２　職員一覧'!D68</f>
        <v>0</v>
      </c>
      <c r="D9" s="13">
        <f>'２　職員一覧'!G68</f>
        <v>0</v>
      </c>
      <c r="E9" s="89" t="str">
        <f>'２　職員一覧'!I68</f>
        <v/>
      </c>
      <c r="F9" s="89" t="str">
        <f>'２　職員一覧'!K68</f>
        <v/>
      </c>
    </row>
    <row r="10" spans="1:18" ht="18.75" customHeight="1">
      <c r="A10" s="13" t="str">
        <f>リストシート!A3</f>
        <v>教頭</v>
      </c>
      <c r="B10" s="13">
        <f>'２　職員一覧'!C69</f>
        <v>1</v>
      </c>
      <c r="C10" s="13">
        <f>'２　職員一覧'!D69</f>
        <v>0</v>
      </c>
      <c r="D10" s="13">
        <f>'２　職員一覧'!G69</f>
        <v>1</v>
      </c>
      <c r="E10" s="89">
        <f>'２　職員一覧'!I69</f>
        <v>28</v>
      </c>
      <c r="F10" s="89">
        <f>'２　職員一覧'!K69</f>
        <v>20</v>
      </c>
    </row>
    <row r="11" spans="1:18" ht="18.75" customHeight="1">
      <c r="A11" s="13" t="str">
        <f>リストシート!A4</f>
        <v>主幹教諭</v>
      </c>
      <c r="B11" s="13">
        <f>'２　職員一覧'!C70</f>
        <v>1</v>
      </c>
      <c r="C11" s="13">
        <f>'２　職員一覧'!D70</f>
        <v>0</v>
      </c>
      <c r="D11" s="13">
        <f>'２　職員一覧'!G70</f>
        <v>1</v>
      </c>
      <c r="E11" s="89">
        <f>'２　職員一覧'!I70</f>
        <v>25</v>
      </c>
      <c r="F11" s="89">
        <f>'２　職員一覧'!K70</f>
        <v>25</v>
      </c>
    </row>
    <row r="12" spans="1:18" ht="18.75" customHeight="1">
      <c r="A12" s="13" t="str">
        <f>リストシート!A5</f>
        <v>指導教諭</v>
      </c>
      <c r="B12" s="13">
        <f>'２　職員一覧'!C71</f>
        <v>0</v>
      </c>
      <c r="C12" s="13">
        <f>'２　職員一覧'!D71</f>
        <v>0</v>
      </c>
      <c r="D12" s="13">
        <f>'２　職員一覧'!G71</f>
        <v>0</v>
      </c>
      <c r="E12" s="89" t="str">
        <f>'２　職員一覧'!I71</f>
        <v/>
      </c>
      <c r="F12" s="89" t="str">
        <f>'２　職員一覧'!K71</f>
        <v/>
      </c>
    </row>
    <row r="13" spans="1:18" ht="18.75" customHeight="1">
      <c r="A13" s="13" t="str">
        <f>リストシート!A6</f>
        <v>教諭</v>
      </c>
      <c r="B13" s="13">
        <f>'２　職員一覧'!C72</f>
        <v>5</v>
      </c>
      <c r="C13" s="13">
        <f>'２　職員一覧'!D72</f>
        <v>1</v>
      </c>
      <c r="D13" s="13">
        <f>'２　職員一覧'!G72</f>
        <v>5.6</v>
      </c>
      <c r="E13" s="89">
        <f>'２　職員一覧'!I72</f>
        <v>15.8</v>
      </c>
      <c r="F13" s="89">
        <f>'２　職員一覧'!K72</f>
        <v>10.8</v>
      </c>
    </row>
    <row r="14" spans="1:18" ht="18.75" customHeight="1">
      <c r="A14" s="13" t="str">
        <f>リストシート!A7</f>
        <v>助教諭</v>
      </c>
      <c r="B14" s="13">
        <f>'２　職員一覧'!C73</f>
        <v>0</v>
      </c>
      <c r="C14" s="13">
        <f>'２　職員一覧'!D73</f>
        <v>0</v>
      </c>
      <c r="D14" s="13">
        <f>'２　職員一覧'!G73</f>
        <v>0</v>
      </c>
      <c r="E14" s="89" t="str">
        <f>'２　職員一覧'!I73</f>
        <v/>
      </c>
      <c r="F14" s="89" t="str">
        <f>'２　職員一覧'!K73</f>
        <v/>
      </c>
    </row>
    <row r="15" spans="1:18" ht="18.75" customHeight="1">
      <c r="A15" s="13" t="str">
        <f>リストシート!A8</f>
        <v>講師</v>
      </c>
      <c r="B15" s="13">
        <f>'２　職員一覧'!C74</f>
        <v>0</v>
      </c>
      <c r="C15" s="13">
        <f>'２　職員一覧'!D74</f>
        <v>0</v>
      </c>
      <c r="D15" s="13">
        <f>'２　職員一覧'!G74</f>
        <v>0</v>
      </c>
      <c r="E15" s="89" t="str">
        <f>'２　職員一覧'!I74</f>
        <v/>
      </c>
      <c r="F15" s="89" t="str">
        <f>'２　職員一覧'!K74</f>
        <v/>
      </c>
    </row>
    <row r="16" spans="1:18" ht="18.75" customHeight="1">
      <c r="A16" s="13" t="str">
        <f>リストシート!A9</f>
        <v>養護教諭</v>
      </c>
      <c r="B16" s="13">
        <f>'２　職員一覧'!C75</f>
        <v>0</v>
      </c>
      <c r="C16" s="13">
        <f>'２　職員一覧'!D75</f>
        <v>0</v>
      </c>
      <c r="D16" s="13">
        <f>'２　職員一覧'!G75</f>
        <v>0</v>
      </c>
      <c r="E16" s="89" t="str">
        <f>'２　職員一覧'!I75</f>
        <v/>
      </c>
      <c r="F16" s="89" t="str">
        <f>'２　職員一覧'!K75</f>
        <v/>
      </c>
    </row>
    <row r="17" spans="1:6" ht="18.75" customHeight="1">
      <c r="A17" s="13" t="str">
        <f>リストシート!A10</f>
        <v>養護助教諭</v>
      </c>
      <c r="B17" s="13">
        <f>'２　職員一覧'!C76</f>
        <v>0</v>
      </c>
      <c r="C17" s="13">
        <f>'２　職員一覧'!D76</f>
        <v>0</v>
      </c>
      <c r="D17" s="13">
        <f>'２　職員一覧'!G76</f>
        <v>0</v>
      </c>
      <c r="E17" s="89" t="str">
        <f>'２　職員一覧'!I76</f>
        <v/>
      </c>
      <c r="F17" s="89" t="str">
        <f>'２　職員一覧'!K76</f>
        <v/>
      </c>
    </row>
    <row r="18" spans="1:6" ht="18.75" customHeight="1">
      <c r="A18" s="13" t="str">
        <f>リストシート!A11</f>
        <v>栄養教諭</v>
      </c>
      <c r="B18" s="13">
        <f>'２　職員一覧'!C77</f>
        <v>1</v>
      </c>
      <c r="C18" s="13">
        <f>'２　職員一覧'!D77</f>
        <v>0</v>
      </c>
      <c r="D18" s="13">
        <f>'２　職員一覧'!G77</f>
        <v>1</v>
      </c>
      <c r="E18" s="89">
        <f>'２　職員一覧'!I77</f>
        <v>15</v>
      </c>
      <c r="F18" s="89">
        <f>'２　職員一覧'!K77</f>
        <v>15</v>
      </c>
    </row>
    <row r="19" spans="1:6" ht="18.75" customHeight="1">
      <c r="A19" s="13" t="str">
        <f>リストシート!A12</f>
        <v>調理員</v>
      </c>
      <c r="B19" s="13">
        <f>'２　職員一覧'!C78</f>
        <v>0</v>
      </c>
      <c r="C19" s="13">
        <f>'２　職員一覧'!D78</f>
        <v>1</v>
      </c>
      <c r="D19" s="13">
        <f>'２　職員一覧'!G78</f>
        <v>0.5</v>
      </c>
      <c r="E19" s="89">
        <f>'２　職員一覧'!I78</f>
        <v>5</v>
      </c>
      <c r="F19" s="89">
        <f>'２　職員一覧'!K78</f>
        <v>5</v>
      </c>
    </row>
    <row r="20" spans="1:6" ht="18.75" customHeight="1">
      <c r="A20" s="13" t="str">
        <f>リストシート!A13</f>
        <v>事務職員</v>
      </c>
      <c r="B20" s="13">
        <f>'２　職員一覧'!C79</f>
        <v>1</v>
      </c>
      <c r="C20" s="13">
        <f>'２　職員一覧'!D79</f>
        <v>0</v>
      </c>
      <c r="D20" s="13">
        <f>'２　職員一覧'!G79</f>
        <v>1</v>
      </c>
      <c r="E20" s="89">
        <f>'２　職員一覧'!I79</f>
        <v>20</v>
      </c>
      <c r="F20" s="89">
        <f>'２　職員一覧'!K79</f>
        <v>20</v>
      </c>
    </row>
    <row r="21" spans="1:6" ht="18.75" customHeight="1">
      <c r="A21" s="13" t="str">
        <f>リストシート!A14</f>
        <v>その他職員</v>
      </c>
      <c r="B21" s="13">
        <f>'２　職員一覧'!C80</f>
        <v>0</v>
      </c>
      <c r="C21" s="13">
        <f>'２　職員一覧'!D80</f>
        <v>1</v>
      </c>
      <c r="D21" s="13">
        <f>'２　職員一覧'!G80</f>
        <v>0.7</v>
      </c>
      <c r="E21" s="89">
        <f>'２　職員一覧'!I80</f>
        <v>30</v>
      </c>
      <c r="F21" s="89">
        <f>'２　職員一覧'!K80</f>
        <v>30</v>
      </c>
    </row>
    <row r="22" spans="1:6" ht="18.75" customHeight="1">
      <c r="A22" s="13" t="str">
        <f>リストシート!A15</f>
        <v>学校医</v>
      </c>
      <c r="B22" s="13">
        <f>'２　職員一覧'!C81</f>
        <v>0</v>
      </c>
      <c r="C22" s="13">
        <f>'２　職員一覧'!D81</f>
        <v>1</v>
      </c>
      <c r="D22" s="13">
        <f>'２　職員一覧'!G81</f>
        <v>0</v>
      </c>
      <c r="E22" s="89">
        <f>'２　職員一覧'!I81</f>
        <v>0</v>
      </c>
      <c r="F22" s="89">
        <f>'２　職員一覧'!K81</f>
        <v>0</v>
      </c>
    </row>
    <row r="23" spans="1:6" ht="18.75" customHeight="1">
      <c r="A23" s="13" t="str">
        <f>リストシート!A16</f>
        <v>学校歯科医</v>
      </c>
      <c r="B23" s="13">
        <f>'２　職員一覧'!C82</f>
        <v>0</v>
      </c>
      <c r="C23" s="13">
        <f>'２　職員一覧'!D82</f>
        <v>1</v>
      </c>
      <c r="D23" s="13">
        <f>'２　職員一覧'!G82</f>
        <v>0</v>
      </c>
      <c r="E23" s="89">
        <f>'２　職員一覧'!I82</f>
        <v>0</v>
      </c>
      <c r="F23" s="89">
        <f>'２　職員一覧'!K82</f>
        <v>0</v>
      </c>
    </row>
    <row r="24" spans="1:6" ht="18.75" customHeight="1">
      <c r="A24" s="13" t="str">
        <f>リストシート!A17</f>
        <v>学校薬剤師</v>
      </c>
      <c r="B24" s="13">
        <f>'２　職員一覧'!C83</f>
        <v>0</v>
      </c>
      <c r="C24" s="13">
        <f>'２　職員一覧'!D83</f>
        <v>1</v>
      </c>
      <c r="D24" s="13">
        <f>'２　職員一覧'!G83</f>
        <v>0</v>
      </c>
      <c r="E24" s="89">
        <f>'２　職員一覧'!I83</f>
        <v>0</v>
      </c>
      <c r="F24" s="89">
        <f>'２　職員一覧'!K83</f>
        <v>0</v>
      </c>
    </row>
    <row r="25" spans="1:6" ht="18.75" customHeight="1"/>
    <row r="26" spans="1:6" ht="18.75" customHeight="1">
      <c r="A26" s="142" t="s">
        <v>108</v>
      </c>
      <c r="B26" s="14" t="s">
        <v>35</v>
      </c>
      <c r="C26" s="10">
        <f>'２　職員一覧'!M67</f>
        <v>6</v>
      </c>
    </row>
    <row r="27" spans="1:6" ht="18.75" customHeight="1">
      <c r="A27" s="143"/>
      <c r="B27" s="14" t="s">
        <v>36</v>
      </c>
      <c r="C27" s="10">
        <f>'２　職員一覧'!M68</f>
        <v>1</v>
      </c>
    </row>
    <row r="28" spans="1:6" ht="18.75" customHeight="1">
      <c r="A28" s="143"/>
      <c r="B28" s="14" t="s">
        <v>37</v>
      </c>
      <c r="C28" s="10">
        <f>'２　職員一覧'!M69</f>
        <v>0</v>
      </c>
    </row>
  </sheetData>
  <mergeCells count="2">
    <mergeCell ref="A26:A28"/>
    <mergeCell ref="D5:F5"/>
  </mergeCells>
  <phoneticPr fontId="1"/>
  <pageMargins left="0.78740157480314965"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D24" sqref="D24"/>
    </sheetView>
  </sheetViews>
  <sheetFormatPr defaultRowHeight="13.5"/>
  <sheetData>
    <row r="1" spans="1:4">
      <c r="A1" t="s">
        <v>15</v>
      </c>
      <c r="B1" t="s">
        <v>17</v>
      </c>
      <c r="C1" t="s">
        <v>35</v>
      </c>
      <c r="D1" t="s">
        <v>130</v>
      </c>
    </row>
    <row r="2" spans="1:4">
      <c r="A2" t="s">
        <v>21</v>
      </c>
      <c r="B2" t="s">
        <v>18</v>
      </c>
      <c r="C2" t="s">
        <v>36</v>
      </c>
    </row>
    <row r="3" spans="1:4">
      <c r="A3" t="s">
        <v>84</v>
      </c>
      <c r="C3" t="s">
        <v>37</v>
      </c>
    </row>
    <row r="4" spans="1:4">
      <c r="A4" t="s">
        <v>85</v>
      </c>
    </row>
    <row r="5" spans="1:4">
      <c r="A5" t="s">
        <v>86</v>
      </c>
    </row>
    <row r="6" spans="1:4">
      <c r="A6" t="s">
        <v>87</v>
      </c>
    </row>
    <row r="7" spans="1:4">
      <c r="A7" t="s">
        <v>88</v>
      </c>
    </row>
    <row r="8" spans="1:4">
      <c r="A8" t="s">
        <v>89</v>
      </c>
    </row>
    <row r="9" spans="1:4">
      <c r="A9" t="s">
        <v>90</v>
      </c>
    </row>
    <row r="10" spans="1:4">
      <c r="A10" t="s">
        <v>91</v>
      </c>
    </row>
    <row r="11" spans="1:4">
      <c r="A11" t="s">
        <v>92</v>
      </c>
    </row>
    <row r="12" spans="1:4">
      <c r="A12" t="s">
        <v>95</v>
      </c>
    </row>
    <row r="13" spans="1:4">
      <c r="A13" t="s">
        <v>96</v>
      </c>
    </row>
    <row r="14" spans="1:4">
      <c r="A14" t="s">
        <v>68</v>
      </c>
    </row>
    <row r="15" spans="1:4">
      <c r="A15" t="s">
        <v>80</v>
      </c>
    </row>
    <row r="16" spans="1:4">
      <c r="A16" t="s">
        <v>93</v>
      </c>
    </row>
    <row r="17" spans="1:1">
      <c r="A17" t="s">
        <v>94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　職員配置確認表</vt:lpstr>
      <vt:lpstr>２　職員一覧</vt:lpstr>
      <vt:lpstr>３　職員数及び平均年数</vt:lpstr>
      <vt:lpstr>リストシート</vt:lpstr>
      <vt:lpstr>'１　職員配置確認表'!Print_Area</vt:lpstr>
      <vt:lpstr>'２　職員一覧'!Print_Area</vt:lpstr>
      <vt:lpstr>'３　職員数及び平均年数'!Print_Area</vt:lpstr>
      <vt:lpstr>'２　職員一覧'!Print_Titles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2017-03-29T00:30:01Z</cp:lastPrinted>
  <dcterms:created xsi:type="dcterms:W3CDTF">2017-03-05T06:01:19Z</dcterms:created>
  <dcterms:modified xsi:type="dcterms:W3CDTF">2018-12-25T02:05:05Z</dcterms:modified>
</cp:coreProperties>
</file>