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8315" windowHeight="759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職員配置確認表'!$A$1:$J$26</definedName>
    <definedName name="_xlnm.Print_Area" localSheetId="1">'２　職員一覧'!$A$1:$L$61</definedName>
    <definedName name="_xlnm.Print_Area" localSheetId="2">'３　職員数及び平均年数'!$A$1:$F$28</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45621"/>
</workbook>
</file>

<file path=xl/calcChain.xml><?xml version="1.0" encoding="utf-8"?>
<calcChain xmlns="http://schemas.openxmlformats.org/spreadsheetml/2006/main">
  <c r="N46" i="2" l="1"/>
  <c r="O46" i="2"/>
  <c r="P46" i="2" s="1"/>
  <c r="N47" i="2"/>
  <c r="O47" i="2"/>
  <c r="P47" i="2"/>
  <c r="N48" i="2"/>
  <c r="O48" i="2"/>
  <c r="P48" i="2" s="1"/>
  <c r="N49" i="2"/>
  <c r="O49" i="2"/>
  <c r="P49" i="2"/>
  <c r="N50" i="2"/>
  <c r="O50" i="2"/>
  <c r="P50" i="2" s="1"/>
  <c r="N51" i="2"/>
  <c r="O51" i="2"/>
  <c r="P51" i="2"/>
  <c r="B82" i="2" l="1"/>
  <c r="C82" i="2" s="1"/>
  <c r="B23" i="4" s="1"/>
  <c r="B83" i="2"/>
  <c r="H83" i="2" s="1"/>
  <c r="B80" i="2"/>
  <c r="C80" i="2" s="1"/>
  <c r="B81" i="2"/>
  <c r="D81" i="2" s="1"/>
  <c r="C22" i="4" s="1"/>
  <c r="B68" i="2"/>
  <c r="E68" i="2" s="1"/>
  <c r="F68" i="2" s="1"/>
  <c r="B69" i="2"/>
  <c r="H69" i="2" s="1"/>
  <c r="B70" i="2"/>
  <c r="D70" i="2" s="1"/>
  <c r="C11" i="4" s="1"/>
  <c r="B71" i="2"/>
  <c r="C71" i="2" s="1"/>
  <c r="B72" i="2"/>
  <c r="C72" i="2" s="1"/>
  <c r="B73" i="2"/>
  <c r="D73" i="2" s="1"/>
  <c r="C14" i="4" s="1"/>
  <c r="B74" i="2"/>
  <c r="H74" i="2" s="1"/>
  <c r="B75" i="2"/>
  <c r="E75" i="2" s="1"/>
  <c r="F75" i="2" s="1"/>
  <c r="B76" i="2"/>
  <c r="D76" i="2" s="1"/>
  <c r="B77" i="2"/>
  <c r="E77" i="2" s="1"/>
  <c r="F77" i="2" s="1"/>
  <c r="B78" i="2"/>
  <c r="D78" i="2" s="1"/>
  <c r="C19" i="4" s="1"/>
  <c r="B79" i="2"/>
  <c r="C79" i="2" s="1"/>
  <c r="B20" i="4" s="1"/>
  <c r="A22" i="4"/>
  <c r="A23" i="4"/>
  <c r="A24" i="4"/>
  <c r="A18" i="4"/>
  <c r="A19" i="4"/>
  <c r="A20" i="4"/>
  <c r="A21" i="4"/>
  <c r="A9" i="4"/>
  <c r="A10" i="4"/>
  <c r="A11" i="4"/>
  <c r="A12" i="4"/>
  <c r="A13" i="4"/>
  <c r="A14" i="4"/>
  <c r="A15" i="4"/>
  <c r="A16" i="4"/>
  <c r="A17" i="4"/>
  <c r="C78" i="2" l="1"/>
  <c r="B19" i="4" s="1"/>
  <c r="H76" i="2"/>
  <c r="J70" i="2"/>
  <c r="H82" i="2"/>
  <c r="C70" i="2"/>
  <c r="B11" i="4" s="1"/>
  <c r="H68" i="2"/>
  <c r="E83" i="2"/>
  <c r="F83" i="2" s="1"/>
  <c r="E80" i="2"/>
  <c r="F80" i="2" s="1"/>
  <c r="G80" i="2" s="1"/>
  <c r="D21" i="4" s="1"/>
  <c r="D77" i="2"/>
  <c r="C18" i="4" s="1"/>
  <c r="E74" i="2"/>
  <c r="F74" i="2" s="1"/>
  <c r="E72" i="2"/>
  <c r="F72" i="2" s="1"/>
  <c r="G72" i="2" s="1"/>
  <c r="D13" i="4" s="1"/>
  <c r="J69" i="2"/>
  <c r="D68" i="2"/>
  <c r="C73" i="2"/>
  <c r="B14" i="4" s="1"/>
  <c r="D69" i="2"/>
  <c r="C10" i="4" s="1"/>
  <c r="E82" i="2"/>
  <c r="F82" i="2" s="1"/>
  <c r="G82" i="2" s="1"/>
  <c r="D23" i="4" s="1"/>
  <c r="J77" i="2"/>
  <c r="C76" i="2"/>
  <c r="B17" i="4" s="1"/>
  <c r="J72" i="2"/>
  <c r="D83" i="2"/>
  <c r="C24" i="4" s="1"/>
  <c r="J78" i="2"/>
  <c r="C77" i="2"/>
  <c r="B18" i="4" s="1"/>
  <c r="H73" i="2"/>
  <c r="D72" i="2"/>
  <c r="C13" i="4" s="1"/>
  <c r="E69" i="2"/>
  <c r="F69" i="2" s="1"/>
  <c r="C68" i="2"/>
  <c r="B9" i="4" s="1"/>
  <c r="C17" i="4"/>
  <c r="B12" i="4"/>
  <c r="B13" i="4"/>
  <c r="B21" i="4"/>
  <c r="H79" i="2"/>
  <c r="H81" i="2"/>
  <c r="J80" i="2"/>
  <c r="D80" i="2"/>
  <c r="C21" i="4" s="1"/>
  <c r="E79" i="2"/>
  <c r="F79" i="2" s="1"/>
  <c r="G79" i="2" s="1"/>
  <c r="D20" i="4" s="1"/>
  <c r="H78" i="2"/>
  <c r="J75" i="2"/>
  <c r="C75" i="2"/>
  <c r="G75" i="2" s="1"/>
  <c r="D16" i="4" s="1"/>
  <c r="D74" i="2"/>
  <c r="C15" i="4" s="1"/>
  <c r="E71" i="2"/>
  <c r="F71" i="2" s="1"/>
  <c r="G71" i="2" s="1"/>
  <c r="D12" i="4" s="1"/>
  <c r="H70" i="2"/>
  <c r="J83" i="2"/>
  <c r="C83" i="2"/>
  <c r="B24" i="4" s="1"/>
  <c r="D82" i="2"/>
  <c r="C23" i="4" s="1"/>
  <c r="E81" i="2"/>
  <c r="F81" i="2" s="1"/>
  <c r="H80" i="2"/>
  <c r="I80" i="2" s="1"/>
  <c r="E21" i="4" s="1"/>
  <c r="D79" i="2"/>
  <c r="C20" i="4" s="1"/>
  <c r="E78" i="2"/>
  <c r="F78" i="2" s="1"/>
  <c r="H77" i="2"/>
  <c r="J76" i="2"/>
  <c r="E76" i="2"/>
  <c r="F76" i="2" s="1"/>
  <c r="H75" i="2"/>
  <c r="J74" i="2"/>
  <c r="C74" i="2"/>
  <c r="G74" i="2" s="1"/>
  <c r="D15" i="4" s="1"/>
  <c r="E73" i="2"/>
  <c r="F73" i="2" s="1"/>
  <c r="H72" i="2"/>
  <c r="D71" i="2"/>
  <c r="C12" i="4" s="1"/>
  <c r="E70" i="2"/>
  <c r="F70" i="2" s="1"/>
  <c r="G70" i="2" s="1"/>
  <c r="D11" i="4" s="1"/>
  <c r="C69" i="2"/>
  <c r="J81" i="2"/>
  <c r="C81" i="2"/>
  <c r="B22" i="4" s="1"/>
  <c r="D75" i="2"/>
  <c r="C16" i="4" s="1"/>
  <c r="H71" i="2"/>
  <c r="J82" i="2"/>
  <c r="J79" i="2"/>
  <c r="J73" i="2"/>
  <c r="J71" i="2"/>
  <c r="J68" i="2"/>
  <c r="I70" i="2"/>
  <c r="E11" i="4" s="1"/>
  <c r="K73" i="2"/>
  <c r="F14" i="4" s="1"/>
  <c r="G69" i="2" l="1"/>
  <c r="D10" i="4" s="1"/>
  <c r="I76" i="2"/>
  <c r="E17" i="4" s="1"/>
  <c r="I73" i="2"/>
  <c r="E14" i="4" s="1"/>
  <c r="G73" i="2"/>
  <c r="D14" i="4" s="1"/>
  <c r="G76" i="2"/>
  <c r="D17" i="4" s="1"/>
  <c r="K70" i="2"/>
  <c r="F11" i="4" s="1"/>
  <c r="K82" i="2"/>
  <c r="F23" i="4" s="1"/>
  <c r="K78" i="2"/>
  <c r="F19" i="4" s="1"/>
  <c r="G77" i="2"/>
  <c r="D18" i="4" s="1"/>
  <c r="G78" i="2"/>
  <c r="D19" i="4" s="1"/>
  <c r="I78" i="2"/>
  <c r="E19" i="4" s="1"/>
  <c r="K80" i="2"/>
  <c r="F21" i="4" s="1"/>
  <c r="K71" i="2"/>
  <c r="F12" i="4" s="1"/>
  <c r="I83" i="2"/>
  <c r="E24" i="4" s="1"/>
  <c r="G68" i="2"/>
  <c r="D9" i="4" s="1"/>
  <c r="K76" i="2"/>
  <c r="F17" i="4" s="1"/>
  <c r="K75" i="2"/>
  <c r="F16" i="4" s="1"/>
  <c r="I71" i="2"/>
  <c r="E12" i="4" s="1"/>
  <c r="K68" i="2"/>
  <c r="F9" i="4" s="1"/>
  <c r="K69" i="2"/>
  <c r="F10" i="4" s="1"/>
  <c r="K77" i="2"/>
  <c r="F18" i="4" s="1"/>
  <c r="C9" i="4"/>
  <c r="I77" i="2"/>
  <c r="E18" i="4" s="1"/>
  <c r="G81" i="2"/>
  <c r="D22" i="4" s="1"/>
  <c r="I68" i="2"/>
  <c r="E9" i="4" s="1"/>
  <c r="K81" i="2"/>
  <c r="F22" i="4" s="1"/>
  <c r="G83" i="2"/>
  <c r="D24" i="4" s="1"/>
  <c r="K72" i="2"/>
  <c r="F13" i="4" s="1"/>
  <c r="I72" i="2"/>
  <c r="E13" i="4" s="1"/>
  <c r="I74" i="2"/>
  <c r="E15" i="4" s="1"/>
  <c r="B15" i="4"/>
  <c r="I75" i="2"/>
  <c r="E16" i="4" s="1"/>
  <c r="B16" i="4"/>
  <c r="B10" i="4"/>
  <c r="I69" i="2"/>
  <c r="E10" i="4" s="1"/>
  <c r="I81" i="2"/>
  <c r="E22" i="4" s="1"/>
  <c r="I79" i="2"/>
  <c r="E20" i="4" s="1"/>
  <c r="K74" i="2"/>
  <c r="F15" i="4" s="1"/>
  <c r="K83" i="2"/>
  <c r="F24" i="4" s="1"/>
  <c r="K79" i="2"/>
  <c r="F20" i="4" s="1"/>
  <c r="I82" i="2"/>
  <c r="E23" i="4" s="1"/>
  <c r="D13" i="5" l="1"/>
  <c r="F13" i="5" s="1"/>
  <c r="D11" i="5"/>
  <c r="F11" i="5" s="1"/>
  <c r="A8" i="4" l="1"/>
  <c r="B67" i="2"/>
  <c r="M67" i="2"/>
  <c r="H67" i="2" l="1"/>
  <c r="H84" i="2" s="1"/>
  <c r="J67" i="2"/>
  <c r="D67" i="2"/>
  <c r="D84" i="2" s="1"/>
  <c r="E67" i="2"/>
  <c r="C67" i="2"/>
  <c r="C15" i="5"/>
  <c r="D16" i="5" s="1"/>
  <c r="F16" i="5" s="1"/>
  <c r="K67" i="2" l="1"/>
  <c r="K84" i="2" s="1"/>
  <c r="J84" i="2"/>
  <c r="F67" i="2"/>
  <c r="F84" i="2" s="1"/>
  <c r="E84" i="2"/>
  <c r="I67" i="2"/>
  <c r="I84" i="2" s="1"/>
  <c r="C84" i="2"/>
  <c r="C6" i="5"/>
  <c r="F15" i="5"/>
  <c r="F17" i="5" s="1"/>
  <c r="G67" i="2" l="1"/>
  <c r="G84" i="2" s="1"/>
  <c r="M68" i="2"/>
  <c r="C27" i="4" s="1"/>
  <c r="M69" i="2"/>
  <c r="C28" i="4" s="1"/>
  <c r="C26" i="4"/>
  <c r="D8" i="4" l="1"/>
  <c r="E8" i="4"/>
  <c r="C8" i="4"/>
  <c r="B8" i="4"/>
  <c r="F8" i="4" l="1"/>
  <c r="N8" i="2" l="1"/>
  <c r="O8" i="2"/>
  <c r="P8" i="2" s="1"/>
  <c r="N9" i="2"/>
  <c r="O9" i="2"/>
  <c r="P9" i="2" s="1"/>
  <c r="N10" i="2"/>
  <c r="O10" i="2"/>
  <c r="P10" i="2" s="1"/>
  <c r="N11" i="2"/>
  <c r="O11" i="2"/>
  <c r="P11" i="2" s="1"/>
  <c r="N12" i="2"/>
  <c r="O12" i="2"/>
  <c r="P12" i="2" s="1"/>
  <c r="N13" i="2"/>
  <c r="O13" i="2"/>
  <c r="P13" i="2" s="1"/>
  <c r="N14" i="2"/>
  <c r="O14" i="2"/>
  <c r="P14" i="2" s="1"/>
  <c r="N15" i="2"/>
  <c r="O15" i="2"/>
  <c r="P15" i="2" s="1"/>
  <c r="N16" i="2"/>
  <c r="O16" i="2"/>
  <c r="P16" i="2" s="1"/>
  <c r="N17" i="2"/>
  <c r="O17" i="2"/>
  <c r="P17" i="2" s="1"/>
  <c r="N18" i="2"/>
  <c r="O18" i="2"/>
  <c r="P18" i="2" s="1"/>
  <c r="N19" i="2"/>
  <c r="O19" i="2"/>
  <c r="P19" i="2" s="1"/>
  <c r="N20" i="2"/>
  <c r="O20" i="2"/>
  <c r="P20" i="2" s="1"/>
  <c r="N21" i="2"/>
  <c r="O21" i="2"/>
  <c r="P21" i="2" s="1"/>
  <c r="N22" i="2"/>
  <c r="O22" i="2"/>
  <c r="P22" i="2" s="1"/>
  <c r="N23" i="2"/>
  <c r="O23" i="2"/>
  <c r="P23" i="2" s="1"/>
  <c r="N24" i="2"/>
  <c r="O24" i="2"/>
  <c r="P24" i="2" s="1"/>
  <c r="N25" i="2"/>
  <c r="O25" i="2"/>
  <c r="P25" i="2" s="1"/>
  <c r="N26" i="2"/>
  <c r="O26" i="2"/>
  <c r="P26" i="2" s="1"/>
  <c r="N27" i="2"/>
  <c r="O27" i="2"/>
  <c r="P27" i="2" s="1"/>
  <c r="N28" i="2"/>
  <c r="O28" i="2"/>
  <c r="P28" i="2" s="1"/>
  <c r="N29" i="2"/>
  <c r="O29" i="2"/>
  <c r="P29" i="2" s="1"/>
  <c r="N30" i="2"/>
  <c r="O30" i="2"/>
  <c r="P30" i="2" s="1"/>
  <c r="N31" i="2"/>
  <c r="O31" i="2"/>
  <c r="P31" i="2" s="1"/>
  <c r="N32" i="2"/>
  <c r="O32" i="2"/>
  <c r="P32" i="2" s="1"/>
  <c r="N33" i="2"/>
  <c r="O33" i="2"/>
  <c r="P33" i="2" s="1"/>
  <c r="N34" i="2"/>
  <c r="O34" i="2"/>
  <c r="P34" i="2" s="1"/>
  <c r="N35" i="2"/>
  <c r="O35" i="2"/>
  <c r="P35" i="2" s="1"/>
  <c r="N36" i="2"/>
  <c r="O36" i="2"/>
  <c r="P36" i="2" s="1"/>
  <c r="N37" i="2"/>
  <c r="O37" i="2"/>
  <c r="P37" i="2" s="1"/>
  <c r="N38" i="2"/>
  <c r="O38" i="2"/>
  <c r="P38" i="2" s="1"/>
  <c r="N39" i="2"/>
  <c r="O39" i="2"/>
  <c r="P39" i="2" s="1"/>
  <c r="N40" i="2"/>
  <c r="O40" i="2"/>
  <c r="P40" i="2" s="1"/>
  <c r="N41" i="2"/>
  <c r="O41" i="2"/>
  <c r="P41" i="2" s="1"/>
  <c r="N42" i="2"/>
  <c r="O42" i="2"/>
  <c r="P42" i="2" s="1"/>
  <c r="N43" i="2"/>
  <c r="O43" i="2"/>
  <c r="P43" i="2" s="1"/>
  <c r="N44" i="2"/>
  <c r="O44" i="2"/>
  <c r="P44" i="2" s="1"/>
  <c r="N45" i="2"/>
  <c r="O45" i="2"/>
  <c r="P45" i="2" s="1"/>
  <c r="N7" i="2"/>
  <c r="O7" i="2"/>
  <c r="P7" i="2" s="1"/>
  <c r="P52" i="2" l="1"/>
  <c r="N52" i="2"/>
  <c r="I52" i="2" l="1"/>
</calcChain>
</file>

<file path=xl/sharedStrings.xml><?xml version="1.0" encoding="utf-8"?>
<sst xmlns="http://schemas.openxmlformats.org/spreadsheetml/2006/main" count="136" uniqueCount="112">
  <si>
    <t>利用定員</t>
    <rPh sb="0" eb="2">
      <t>リヨウ</t>
    </rPh>
    <rPh sb="2" eb="4">
      <t>テイイン</t>
    </rPh>
    <phoneticPr fontId="3"/>
  </si>
  <si>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</si>
  <si>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</si>
  <si>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</si>
  <si>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</si>
  <si>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</si>
  <si>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配置基準</t>
    <rPh sb="0" eb="2">
      <t>ハイチ</t>
    </rPh>
    <rPh sb="2" eb="4">
      <t>キジュン</t>
    </rPh>
    <phoneticPr fontId="1"/>
  </si>
  <si>
    <t>必要数</t>
    <rPh sb="0" eb="2">
      <t>ヒツヨウ</t>
    </rPh>
    <rPh sb="2" eb="3">
      <t>スウ</t>
    </rPh>
    <phoneticPr fontId="1"/>
  </si>
  <si>
    <t>公定価格基本分</t>
    <rPh sb="0" eb="2">
      <t>コウテイ</t>
    </rPh>
    <rPh sb="2" eb="4">
      <t>カカク</t>
    </rPh>
    <rPh sb="4" eb="6">
      <t>キホン</t>
    </rPh>
    <rPh sb="6" eb="7">
      <t>ブン</t>
    </rPh>
    <phoneticPr fontId="1"/>
  </si>
  <si>
    <t>４歳児</t>
    <rPh sb="1" eb="3">
      <t>サイジ</t>
    </rPh>
    <phoneticPr fontId="3"/>
  </si>
  <si>
    <t>５歳児</t>
    <rPh sb="1" eb="2">
      <t>サイ</t>
    </rPh>
    <rPh sb="2" eb="3">
      <t>ジ</t>
    </rPh>
    <phoneticPr fontId="3"/>
  </si>
  <si>
    <t>計</t>
    <rPh sb="0" eb="1">
      <t>ケイ</t>
    </rPh>
    <phoneticPr fontId="3"/>
  </si>
  <si>
    <t>（２）その他の職員</t>
    <rPh sb="5" eb="6">
      <t>ホカ</t>
    </rPh>
    <rPh sb="7" eb="9">
      <t>ショクイン</t>
    </rPh>
    <phoneticPr fontId="5"/>
  </si>
  <si>
    <t>必要職員</t>
    <rPh sb="0" eb="2">
      <t>ヒツヨウ</t>
    </rPh>
    <rPh sb="2" eb="4">
      <t>ショクイン</t>
    </rPh>
    <phoneticPr fontId="1"/>
  </si>
  <si>
    <t>実配置職員</t>
    <rPh sb="0" eb="1">
      <t>ジツ</t>
    </rPh>
    <rPh sb="1" eb="3">
      <t>ハイチ</t>
    </rPh>
    <rPh sb="3" eb="5">
      <t>ショクイン</t>
    </rPh>
    <phoneticPr fontId="1"/>
  </si>
  <si>
    <t>園長</t>
    <rPh sb="0" eb="2">
      <t>エンチョウ</t>
    </rPh>
    <phoneticPr fontId="1"/>
  </si>
  <si>
    <t>事務職員</t>
    <rPh sb="0" eb="2">
      <t>ジム</t>
    </rPh>
    <rPh sb="2" eb="4">
      <t>ショクイン</t>
    </rPh>
    <phoneticPr fontId="1"/>
  </si>
  <si>
    <t>常勤</t>
    <rPh sb="0" eb="2">
      <t>ジョウキン</t>
    </rPh>
    <phoneticPr fontId="1"/>
  </si>
  <si>
    <t>非常勤</t>
    <rPh sb="0" eb="3">
      <t>ヒジョウキン</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</si>
  <si>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</si>
  <si>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</si>
  <si>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副園長</t>
    <rPh sb="0" eb="3">
      <t>フクエンチョウ</t>
    </rPh>
    <phoneticPr fontId="1"/>
  </si>
  <si>
    <t>時間</t>
    <rPh sb="0" eb="2">
      <t>ジカン</t>
    </rPh>
    <phoneticPr fontId="1"/>
  </si>
  <si>
    <t>職 名</t>
    <rPh sb="0" eb="1">
      <t>ショク</t>
    </rPh>
    <rPh sb="2" eb="3">
      <t>メイ</t>
    </rPh>
    <phoneticPr fontId="2"/>
  </si>
  <si>
    <t>氏 名</t>
    <rPh sb="0" eb="1">
      <t>シ</t>
    </rPh>
    <rPh sb="2" eb="3">
      <t>メイ</t>
    </rPh>
    <phoneticPr fontId="2"/>
  </si>
  <si>
    <t>無期</t>
    <rPh sb="0" eb="2">
      <t>ムキ</t>
    </rPh>
    <phoneticPr fontId="1"/>
  </si>
  <si>
    <t>有期</t>
    <rPh sb="0" eb="2">
      <t>ユウキ</t>
    </rPh>
    <phoneticPr fontId="1"/>
  </si>
  <si>
    <t>派遣</t>
    <rPh sb="0" eb="2">
      <t>ハケン</t>
    </rPh>
    <phoneticPr fontId="1"/>
  </si>
  <si>
    <t>人</t>
    <rPh sb="0" eb="1">
      <t>ニン</t>
    </rPh>
    <phoneticPr fontId="1"/>
  </si>
  <si>
    <t>非常勤時間</t>
    <rPh sb="0" eb="3">
      <t>ヒジョウキン</t>
    </rPh>
    <rPh sb="3" eb="5">
      <t>ジカン</t>
    </rPh>
    <phoneticPr fontId="1"/>
  </si>
  <si>
    <t>非常勤（常勤換算）</t>
    <rPh sb="0" eb="3">
      <t>ヒジョウキン</t>
    </rPh>
    <rPh sb="4" eb="6">
      <t>ジョウキン</t>
    </rPh>
    <rPh sb="6" eb="8">
      <t>カンザン</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</si>
  <si>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</si>
  <si>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</si>
  <si>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</si>
  <si>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</si>
  <si>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</si>
  <si>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無期</t>
    <rPh sb="0" eb="2">
      <t>ムキ</t>
    </rPh>
    <phoneticPr fontId="1"/>
  </si>
  <si>
    <t>有期</t>
    <rPh sb="0" eb="2">
      <t>ユウキ</t>
    </rPh>
    <phoneticPr fontId="1"/>
  </si>
  <si>
    <t>派遣</t>
    <rPh sb="0" eb="2">
      <t>ハケン</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</si>
  <si>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</si>
  <si>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</si>
  <si>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</si>
  <si>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</si>
  <si>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</si>
  <si>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</si>
  <si>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 xml:space="preserve">施設名称 ： </t>
    <rPh sb="0" eb="2">
      <t>シセツ</t>
    </rPh>
    <rPh sb="2" eb="4">
      <t>メイショウ</t>
    </rPh>
    <phoneticPr fontId="5"/>
  </si>
  <si>
    <t xml:space="preserve">施設名称 ： </t>
    <rPh sb="0" eb="2">
      <t>シセツ</t>
    </rPh>
    <rPh sb="2" eb="4">
      <t>メイショウ</t>
    </rPh>
    <phoneticPr fontId="1"/>
  </si>
  <si>
    <t xml:space="preserve">施設名称 ： </t>
    <rPh sb="0" eb="2">
      <t>シセツ</t>
    </rPh>
    <rPh sb="2" eb="4">
      <t>メイショウ</t>
    </rPh>
    <phoneticPr fontId="1"/>
  </si>
  <si>
    <t>勤務形態</t>
    <rPh sb="0" eb="2">
      <t>キンム</t>
    </rPh>
    <rPh sb="2" eb="4">
      <t>ケイタイ</t>
    </rPh>
    <phoneticPr fontId="2"/>
  </si>
  <si>
    <t>学級担任</t>
    <rPh sb="0" eb="2">
      <t>ガッキュウ</t>
    </rPh>
    <rPh sb="2" eb="4">
      <t>タンニン</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</si>
  <si>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</si>
  <si>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</si>
  <si>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</si>
  <si>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</si>
  <si>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</si>
  <si>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</si>
  <si>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 1/30 ＝</t>
    <phoneticPr fontId="3"/>
  </si>
  <si>
    <t>その他職員</t>
    <rPh sb="2" eb="3">
      <t>タ</t>
    </rPh>
    <rPh sb="3" eb="5">
      <t>ショクイン</t>
    </rPh>
    <phoneticPr fontId="1"/>
  </si>
  <si>
    <t>職 名</t>
    <rPh sb="0" eb="1">
      <t>ショク</t>
    </rPh>
    <rPh sb="2" eb="3">
      <t>メイ</t>
    </rPh>
    <phoneticPr fontId="1"/>
  </si>
  <si>
    <t>常 勤</t>
    <rPh sb="0" eb="1">
      <t>ツネ</t>
    </rPh>
    <rPh sb="2" eb="3">
      <t>ツトム</t>
    </rPh>
    <phoneticPr fontId="1"/>
  </si>
  <si>
    <t>満３歳児</t>
    <rPh sb="0" eb="1">
      <t>マン</t>
    </rPh>
    <rPh sb="2" eb="3">
      <t>サイ</t>
    </rPh>
    <rPh sb="3" eb="4">
      <t>ジ</t>
    </rPh>
    <phoneticPr fontId="3"/>
  </si>
  <si>
    <t>３歳児</t>
    <rPh sb="1" eb="2">
      <t>サイ</t>
    </rPh>
    <rPh sb="2" eb="3">
      <t>ジ</t>
    </rPh>
    <phoneticPr fontId="3"/>
  </si>
  <si>
    <t>× 1/20 ＝</t>
  </si>
  <si>
    <t>学級編成調整加配</t>
    <rPh sb="0" eb="2">
      <t>ガッキュウ</t>
    </rPh>
    <rPh sb="2" eb="4">
      <t>ヘンセイ</t>
    </rPh>
    <rPh sb="4" eb="6">
      <t>チョウセイ</t>
    </rPh>
    <rPh sb="6" eb="8">
      <t>カハイ</t>
    </rPh>
    <phoneticPr fontId="3"/>
  </si>
  <si>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</si>
  <si>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</si>
  <si>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１号認定</t>
    <rPh sb="1" eb="2">
      <t>ゴウ</t>
    </rPh>
    <rPh sb="2" eb="4">
      <t>ニンテイ</t>
    </rPh>
    <phoneticPr fontId="1"/>
  </si>
  <si>
    <t>（１）教育に従事する職員</t>
    <rPh sb="3" eb="5">
      <t>キョウイク</t>
    </rPh>
    <rPh sb="6" eb="8">
      <t>ジュウジ</t>
    </rPh>
    <rPh sb="10" eb="12">
      <t>ショクイン</t>
    </rPh>
    <phoneticPr fontId="5"/>
  </si>
  <si>
    <t>教諭数（常勤換算）</t>
    <rPh sb="0" eb="2">
      <t>キョウユ</t>
    </rPh>
    <rPh sb="2" eb="3">
      <t>スウ</t>
    </rPh>
    <rPh sb="4" eb="6">
      <t>ジョウキン</t>
    </rPh>
    <rPh sb="6" eb="8">
      <t>カンザン</t>
    </rPh>
    <phoneticPr fontId="5"/>
  </si>
  <si>
    <t>学校医</t>
    <rPh sb="0" eb="2">
      <t>ガッコウ</t>
    </rPh>
    <rPh sb="2" eb="3">
      <t>イ</t>
    </rPh>
    <phoneticPr fontId="1"/>
  </si>
  <si>
    <t>学校歯科医</t>
    <rPh sb="0" eb="2">
      <t>ガッコウ</t>
    </rPh>
    <rPh sb="2" eb="5">
      <t>シカイ</t>
    </rPh>
    <phoneticPr fontId="1"/>
  </si>
  <si>
    <t>学校薬剤師</t>
    <rPh sb="0" eb="2">
      <t>ガッコウ</t>
    </rPh>
    <rPh sb="2" eb="5">
      <t>ヤクザイシ</t>
    </rPh>
    <phoneticPr fontId="1"/>
  </si>
  <si>
    <t>合　計</t>
    <rPh sb="0" eb="1">
      <t>ゴウ</t>
    </rPh>
    <rPh sb="2" eb="3">
      <t>ケイ</t>
    </rPh>
    <phoneticPr fontId="3"/>
  </si>
  <si>
    <t>教頭</t>
    <rPh sb="0" eb="2">
      <t>キョウトウ</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</si>
  <si>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</si>
  <si>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</si>
  <si>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</si>
  <si>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</si>
  <si>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</si>
  <si>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養護教諭</t>
    <rPh sb="0" eb="2">
      <t>ヨウゴ</t>
    </rPh>
    <rPh sb="2" eb="4">
      <t>キョウユ</t>
    </rPh>
    <phoneticPr fontId="1"/>
  </si>
  <si>
    <t>養護助教諭</t>
    <rPh sb="0" eb="2">
      <t>ヨウゴ</t>
    </rPh>
    <rPh sb="2" eb="5">
      <t>ジョキョウユ</t>
    </rPh>
    <phoneticPr fontId="1"/>
  </si>
  <si>
    <t>栄養教諭</t>
    <rPh sb="0" eb="2">
      <t>エイヨウ</t>
    </rPh>
    <rPh sb="2" eb="4">
      <t>キョウユ</t>
    </rPh>
    <phoneticPr fontId="1"/>
  </si>
  <si>
    <t>学校歯科医</t>
    <rPh sb="0" eb="2">
      <t>ガッコウ</t>
    </rPh>
    <rPh sb="2" eb="4">
      <t>シカ</t>
    </rPh>
    <rPh sb="4" eb="5">
      <t>イ</t>
    </rPh>
    <phoneticPr fontId="1"/>
  </si>
  <si>
    <t>学校薬剤師</t>
    <rPh sb="0" eb="2">
      <t>ガッコウ</t>
    </rPh>
    <rPh sb="2" eb="5">
      <t>ヤクザイシ</t>
    </rPh>
    <phoneticPr fontId="1"/>
  </si>
  <si>
    <t>調理員</t>
    <rPh sb="0" eb="3">
      <t>チョウリイン</t>
    </rPh>
    <phoneticPr fontId="1"/>
  </si>
  <si>
    <t>事務職員</t>
    <rPh sb="0" eb="2">
      <t>ジム</t>
    </rPh>
    <rPh sb="2" eb="4">
      <t>ショクイン</t>
    </rPh>
    <phoneticPr fontId="1"/>
  </si>
  <si>
    <t>教諭数
算定</t>
    <rPh sb="0" eb="2">
      <t>キョウユ</t>
    </rPh>
    <rPh sb="2" eb="3">
      <t>スウ</t>
    </rPh>
    <rPh sb="4" eb="6">
      <t>サンテイ</t>
    </rPh>
    <phoneticPr fontId="2"/>
  </si>
  <si>
    <t>教諭数算定</t>
    <rPh sb="0" eb="2">
      <t>キョウユ</t>
    </rPh>
    <rPh sb="2" eb="3">
      <t>スウ</t>
    </rPh>
    <rPh sb="3" eb="5">
      <t>サンテイ</t>
    </rPh>
    <phoneticPr fontId="1"/>
  </si>
  <si>
    <t>④　教諭数算定・・・教諭数として算定する者に○を記入。一時預かり等の専任者は算定不可。</t>
    <rPh sb="2" eb="4">
      <t>キョウユ</t>
    </rPh>
    <rPh sb="4" eb="5">
      <t>スウ</t>
    </rPh>
    <rPh sb="5" eb="7">
      <t>サンテイ</t>
    </rPh>
    <rPh sb="10" eb="12">
      <t>キョウユ</t>
    </rPh>
    <rPh sb="12" eb="13">
      <t>スウ</t>
    </rPh>
    <rPh sb="16" eb="18">
      <t>サンテイ</t>
    </rPh>
    <rPh sb="20" eb="21">
      <t>モノ</t>
    </rPh>
    <rPh sb="24" eb="26">
      <t>キニュウ</t>
    </rPh>
    <rPh sb="27" eb="29">
      <t>イチジ</t>
    </rPh>
    <rPh sb="29" eb="30">
      <t>アズ</t>
    </rPh>
    <rPh sb="32" eb="33">
      <t>トウ</t>
    </rPh>
    <rPh sb="34" eb="37">
      <t>センニンシャ</t>
    </rPh>
    <rPh sb="38" eb="40">
      <t>サンテイ</t>
    </rPh>
    <rPh sb="40" eb="42">
      <t>フカ</t>
    </rPh>
    <phoneticPr fontId="1"/>
  </si>
  <si>
    <t>　　　　　　　　　　　６か月以上の端数は切り上げ。学校医等は記入不要。</t>
    <rPh sb="13" eb="14">
      <t>ゲツ</t>
    </rPh>
    <rPh sb="14" eb="16">
      <t>イジョウ</t>
    </rPh>
    <rPh sb="17" eb="19">
      <t>ハスウ</t>
    </rPh>
    <rPh sb="20" eb="21">
      <t>キ</t>
    </rPh>
    <rPh sb="22" eb="23">
      <t>ア</t>
    </rPh>
    <rPh sb="25" eb="27">
      <t>ガッコウ</t>
    </rPh>
    <rPh sb="27" eb="28">
      <t>イ</t>
    </rPh>
    <rPh sb="28" eb="29">
      <t>トウ</t>
    </rPh>
    <rPh sb="30" eb="32">
      <t>キニュウ</t>
    </rPh>
    <rPh sb="32" eb="34">
      <t>フヨウ</t>
    </rPh>
    <phoneticPr fontId="1"/>
  </si>
  <si>
    <t>計</t>
    <rPh sb="0" eb="1">
      <t>ケイ</t>
    </rPh>
    <phoneticPr fontId="1"/>
  </si>
  <si>
    <t>雇用形態
（教諭数算定者）</t>
    <rPh sb="0" eb="2">
      <t>コヨウ</t>
    </rPh>
    <rPh sb="2" eb="4">
      <t>ケイタイ</t>
    </rPh>
    <rPh sb="6" eb="8">
      <t>キョウユ</t>
    </rPh>
    <rPh sb="8" eb="9">
      <t>スウ</t>
    </rPh>
    <rPh sb="9" eb="11">
      <t>サンテイ</t>
    </rPh>
    <rPh sb="11" eb="12">
      <t>シャ</t>
    </rPh>
    <phoneticPr fontId="1"/>
  </si>
  <si>
    <t>雇用形態（教諭数算定者）</t>
    <rPh sb="0" eb="2">
      <t>コヨウ</t>
    </rPh>
    <rPh sb="2" eb="4">
      <t>ケイタイ</t>
    </rPh>
    <rPh sb="5" eb="7">
      <t>キョウユ</t>
    </rPh>
    <rPh sb="7" eb="8">
      <t>スウ</t>
    </rPh>
    <rPh sb="8" eb="10">
      <t>サンテイ</t>
    </rPh>
    <rPh sb="10" eb="11">
      <t>シャ</t>
    </rPh>
    <phoneticPr fontId="1"/>
  </si>
  <si>
    <t>非常勤（実人数）</t>
    <rPh sb="0" eb="3">
      <t>ヒジョウキン</t>
    </rPh>
    <rPh sb="4" eb="5">
      <t>ジツ</t>
    </rPh>
    <rPh sb="5" eb="7">
      <t>ニンズウ</t>
    </rPh>
    <phoneticPr fontId="1"/>
  </si>
  <si>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</si>
  <si>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教諭数（常勤換算）</t>
    <rPh sb="0" eb="2">
      <t>キョウユ</t>
    </rPh>
    <rPh sb="2" eb="3">
      <t>スウ</t>
    </rPh>
    <rPh sb="4" eb="6">
      <t>ジョウキン</t>
    </rPh>
    <rPh sb="6" eb="8">
      <t>カンザン</t>
    </rPh>
    <phoneticPr fontId="1"/>
  </si>
  <si>
    <t>勤務時間
（月）</t>
    <rPh sb="0" eb="2">
      <t>キンム</t>
    </rPh>
    <rPh sb="2" eb="4">
      <t>ジカン</t>
    </rPh>
    <rPh sb="6" eb="7">
      <t>ツキ</t>
    </rPh>
    <phoneticPr fontId="2"/>
  </si>
  <si>
    <t>水色セルに入力</t>
    <rPh sb="0" eb="2">
      <t>ミズイロ</t>
    </rPh>
    <rPh sb="5" eb="7">
      <t>ニュウリョク</t>
    </rPh>
    <phoneticPr fontId="5"/>
  </si>
  <si>
    <t>（幼稚園）</t>
    <rPh sb="1" eb="4">
      <t>ヨウチエン</t>
    </rPh>
    <phoneticPr fontId="1"/>
  </si>
  <si>
    <t>担当業務・クラス等</t>
    <rPh sb="0" eb="2">
      <t>タントウ</t>
    </rPh>
    <rPh sb="2" eb="4">
      <t>ギョウム</t>
    </rPh>
    <rPh sb="8" eb="9">
      <t>トウ</t>
    </rPh>
    <phoneticPr fontId="2"/>
  </si>
  <si>
    <t>③　学級担任・・・学級担任に○を記入。</t>
    <rPh sb="2" eb="4">
      <t>ガッキュウ</t>
    </rPh>
    <rPh sb="4" eb="6">
      <t>タンニン</t>
    </rPh>
    <rPh sb="9" eb="11">
      <t>ガッキュウ</t>
    </rPh>
    <rPh sb="11" eb="13">
      <t>タンニン</t>
    </rPh>
    <rPh sb="16" eb="18">
      <t>キニュウ</t>
    </rPh>
    <phoneticPr fontId="1"/>
  </si>
  <si>
    <t>⑤　経験年数・・・事業開始時点の当該業務の経験年数を記入。園長、主幹教諭等は幼稚園教諭の経験年数を含める。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シュカン</t>
    </rPh>
    <rPh sb="34" eb="36">
      <t>キョウユ</t>
    </rPh>
    <rPh sb="36" eb="37">
      <t>トウ</t>
    </rPh>
    <rPh sb="38" eb="41">
      <t>ヨウチエン</t>
    </rPh>
    <rPh sb="41" eb="43">
      <t>キョウユ</t>
    </rPh>
    <rPh sb="44" eb="46">
      <t>ケイケン</t>
    </rPh>
    <rPh sb="46" eb="48">
      <t>ネンスウ</t>
    </rPh>
    <rPh sb="49" eb="50">
      <t>フク</t>
    </rPh>
    <phoneticPr fontId="1"/>
  </si>
  <si>
    <t>⑥　勤続年数・・・現施設での勤続年数を記入。６か月以上の端数は切り上げ。学校医等は記入不要。</t>
    <rPh sb="2" eb="4">
      <t>キンゾク</t>
    </rPh>
    <rPh sb="4" eb="6">
      <t>ネンスウ</t>
    </rPh>
    <rPh sb="9" eb="10">
      <t>ウツツ</t>
    </rPh>
    <rPh sb="10" eb="12">
      <t>シセツ</t>
    </rPh>
    <rPh sb="14" eb="16">
      <t>キンゾク</t>
    </rPh>
    <rPh sb="16" eb="18">
      <t>ネンスウ</t>
    </rPh>
    <rPh sb="19" eb="21">
      <t>キニュウ</t>
    </rPh>
    <rPh sb="36" eb="38">
      <t>ガッコウ</t>
    </rPh>
    <rPh sb="38" eb="39">
      <t>イ</t>
    </rPh>
    <phoneticPr fontId="1"/>
  </si>
  <si>
    <t>施設名称入力</t>
    <rPh sb="0" eb="2">
      <t>シセツ</t>
    </rPh>
    <rPh sb="2" eb="4">
      <t>メイショウ</t>
    </rPh>
    <rPh sb="4" eb="6">
      <t>ニュウリョク</t>
    </rPh>
    <phoneticPr fontId="5"/>
  </si>
  <si>
    <t>※ 小数点第１位四捨五入</t>
    <phoneticPr fontId="3"/>
  </si>
  <si>
    <t>※ 園長等が兼務する場合は配置不要</t>
    <phoneticPr fontId="5"/>
  </si>
  <si>
    <t>※ 常勤換算 ＝ 短時間勤務者の１か月の勤務時間数の合計／各施設の就業規則等で定めた常勤職員の１か月の勤務時間数</t>
    <rPh sb="37" eb="38">
      <t>トウ</t>
    </rPh>
    <phoneticPr fontId="5"/>
  </si>
  <si>
    <t>（表は自動計算）</t>
    <rPh sb="1" eb="2">
      <t>ヒョウ</t>
    </rPh>
    <rPh sb="3" eb="5">
      <t>ジドウ</t>
    </rPh>
    <rPh sb="5" eb="7">
      <t>ケイサン</t>
    </rPh>
    <phoneticPr fontId="1"/>
  </si>
  <si>
    <t>「２　職員一覧」の教諭数を転記</t>
    <rPh sb="3" eb="5">
      <t>ショクイン</t>
    </rPh>
    <rPh sb="5" eb="7">
      <t>イチラン</t>
    </rPh>
    <rPh sb="9" eb="11">
      <t>キョウユ</t>
    </rPh>
    <rPh sb="11" eb="12">
      <t>スウ</t>
    </rPh>
    <rPh sb="13" eb="15">
      <t>テンキ</t>
    </rPh>
    <phoneticPr fontId="5"/>
  </si>
  <si>
    <t>勤務時間入力</t>
    <rPh sb="0" eb="2">
      <t>キンム</t>
    </rPh>
    <rPh sb="2" eb="4">
      <t>ジカン</t>
    </rPh>
    <rPh sb="4" eb="6">
      <t>ニュウリョク</t>
    </rPh>
    <phoneticPr fontId="5"/>
  </si>
  <si>
    <t>園長等の兼務</t>
    <rPh sb="0" eb="2">
      <t>エンチョウ</t>
    </rPh>
    <rPh sb="2" eb="3">
      <t>トウ</t>
    </rPh>
    <rPh sb="4" eb="6">
      <t>ケンム</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</si>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</sst>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0.0##&quot;人&quot;"/>
    <numFmt numFmtId="178" formatCode="##.0&quot;人&quot;"/>
    <numFmt numFmtId="179" formatCode="#,##0.0;&quot;▲ &quot;#,##0.0"/>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b/>
      <sz val="18"/>
      <color rgb="FF0070C0"/>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0FEF5"/>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44">
    <xf numFmtId="0" fontId="0" fillId="0" borderId="0" xfId="0">
      <alignment vertical="center"/>
    </xf>
    <xf numFmtId="0" fontId="6" fillId="3" borderId="6" xfId="0" applyFont="1" applyFill="1" applyBorder="1" applyAlignment="1">
      <alignment horizontal="center" vertical="center" wrapText="1"/>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shrinkToFit="1"/>
    </xf>
    <xf numFmtId="0" fontId="10" fillId="0" borderId="6" xfId="0" applyFont="1" applyBorder="1" applyAlignment="1" applyProtection="1">
      <alignment horizontal="center" vertical="center" shrinkToFit="1"/>
      <protection locked="0"/>
    </xf>
    <xf numFmtId="0" fontId="2" fillId="0" borderId="6" xfId="0" applyFont="1" applyBorder="1" applyAlignment="1">
      <alignment vertical="center" shrinkToFit="1"/>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3" borderId="6" xfId="0" applyFont="1" applyFill="1" applyBorder="1" applyAlignment="1">
      <alignment horizontal="center" vertical="center" shrinkToFit="1"/>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1" fillId="0" borderId="0" xfId="2" applyFont="1" applyFill="1" applyAlignment="1">
      <alignment vertical="center" shrinkToFit="1"/>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2" applyFont="1">
      <alignment vertical="center"/>
    </xf>
    <xf numFmtId="0" fontId="15" fillId="0" borderId="0" xfId="0" applyFont="1" applyAlignment="1">
      <alignment vertical="center"/>
    </xf>
    <xf numFmtId="0" fontId="2" fillId="0" borderId="0" xfId="0" applyFont="1" applyFill="1" applyBorder="1">
      <alignment vertical="center"/>
    </xf>
    <xf numFmtId="49" fontId="12" fillId="2" borderId="0" xfId="2" applyNumberFormat="1" applyFont="1" applyFill="1" applyAlignment="1">
      <alignment vertical="center"/>
    </xf>
    <xf numFmtId="0" fontId="2" fillId="0" borderId="6" xfId="0" applyFont="1" applyBorder="1" applyAlignment="1">
      <alignment horizontal="center" vertical="center" shrinkToFit="1"/>
    </xf>
    <xf numFmtId="176" fontId="18" fillId="0" borderId="6" xfId="3" applyNumberFormat="1" applyFont="1" applyBorder="1" applyAlignment="1">
      <alignment horizontal="center" vertical="center"/>
    </xf>
    <xf numFmtId="0" fontId="10" fillId="0" borderId="0" xfId="3" applyFont="1"/>
    <xf numFmtId="0" fontId="10" fillId="0" borderId="0" xfId="3" applyFont="1" applyBorder="1"/>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xf>
    <xf numFmtId="0" fontId="18" fillId="0" borderId="6" xfId="2" applyFont="1" applyBorder="1" applyAlignment="1">
      <alignment horizontal="center" vertical="center" wrapText="1"/>
    </xf>
    <xf numFmtId="0" fontId="18" fillId="0" borderId="9" xfId="2" applyFont="1" applyBorder="1" applyAlignment="1">
      <alignment horizontal="center" vertical="center"/>
    </xf>
    <xf numFmtId="0" fontId="19" fillId="0" borderId="7" xfId="2" applyFont="1" applyBorder="1" applyAlignment="1">
      <alignment vertical="top" wrapText="1"/>
    </xf>
    <xf numFmtId="0" fontId="19" fillId="0" borderId="0" xfId="2" applyFont="1" applyBorder="1" applyAlignment="1">
      <alignment vertical="top" wrapText="1"/>
    </xf>
    <xf numFmtId="0" fontId="19" fillId="0" borderId="1" xfId="2" applyFont="1" applyBorder="1" applyAlignment="1">
      <alignment vertical="top" wrapText="1"/>
    </xf>
    <xf numFmtId="0" fontId="19" fillId="0" borderId="7" xfId="2" applyFont="1" applyBorder="1" applyAlignment="1">
      <alignment vertical="top" wrapText="1" shrinkToFit="1"/>
    </xf>
    <xf numFmtId="0" fontId="19" fillId="0" borderId="0" xfId="2" applyFont="1" applyBorder="1" applyAlignment="1">
      <alignment vertical="top" wrapText="1" shrinkToFit="1"/>
    </xf>
    <xf numFmtId="0" fontId="19" fillId="0" borderId="1" xfId="2" applyFont="1" applyBorder="1" applyAlignment="1">
      <alignment vertical="top" wrapText="1" shrinkToFit="1"/>
    </xf>
    <xf numFmtId="176" fontId="18" fillId="0" borderId="6" xfId="2" applyNumberFormat="1" applyFont="1" applyBorder="1" applyAlignment="1">
      <alignment vertical="center"/>
    </xf>
    <xf numFmtId="177" fontId="18" fillId="0" borderId="6" xfId="2" applyNumberFormat="1" applyFont="1" applyBorder="1">
      <alignment vertical="center"/>
    </xf>
    <xf numFmtId="0" fontId="10" fillId="0" borderId="1" xfId="3" applyFont="1" applyBorder="1"/>
    <xf numFmtId="178" fontId="18" fillId="2" borderId="6" xfId="2" applyNumberFormat="1" applyFont="1" applyFill="1" applyBorder="1">
      <alignment vertical="center"/>
    </xf>
    <xf numFmtId="0" fontId="18" fillId="0" borderId="0" xfId="2" applyFont="1" applyBorder="1" applyAlignment="1">
      <alignment horizontal="left" vertical="center"/>
    </xf>
    <xf numFmtId="0" fontId="18" fillId="0" borderId="6" xfId="2" applyFont="1" applyBorder="1" applyAlignment="1">
      <alignment vertical="center" shrinkToFit="1"/>
    </xf>
    <xf numFmtId="0" fontId="18" fillId="0" borderId="2" xfId="3" applyFont="1" applyFill="1" applyBorder="1" applyAlignment="1">
      <alignment vertical="center"/>
    </xf>
    <xf numFmtId="0" fontId="18" fillId="0" borderId="10" xfId="3" applyFont="1" applyFill="1" applyBorder="1" applyAlignment="1">
      <alignment horizontal="center" vertical="center"/>
    </xf>
    <xf numFmtId="0" fontId="18" fillId="0" borderId="3" xfId="3" applyFont="1" applyFill="1" applyBorder="1" applyAlignment="1">
      <alignment horizontal="center" vertical="center"/>
    </xf>
    <xf numFmtId="176" fontId="18" fillId="0" borderId="6" xfId="2" applyNumberFormat="1" applyFont="1" applyFill="1" applyBorder="1" applyAlignment="1">
      <alignment vertical="center"/>
    </xf>
    <xf numFmtId="176" fontId="18" fillId="2" borderId="6" xfId="2" applyNumberFormat="1" applyFont="1" applyFill="1" applyBorder="1" applyProtection="1">
      <alignment vertical="center"/>
      <protection locked="0"/>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8" fillId="0" borderId="6" xfId="3" applyFont="1" applyBorder="1" applyAlignment="1">
      <alignment horizontal="left" vertical="center"/>
    </xf>
    <xf numFmtId="0" fontId="18" fillId="0" borderId="7" xfId="2" applyFont="1" applyFill="1" applyBorder="1" applyAlignment="1">
      <alignment vertical="center"/>
    </xf>
    <xf numFmtId="0" fontId="10" fillId="0" borderId="0" xfId="2" applyFont="1" applyAlignment="1">
      <alignment horizontal="center" vertical="center"/>
    </xf>
    <xf numFmtId="0" fontId="19" fillId="0" borderId="0" xfId="2" applyFont="1" applyFill="1" applyBorder="1" applyAlignment="1">
      <alignment vertical="center"/>
    </xf>
    <xf numFmtId="0" fontId="10" fillId="0" borderId="0" xfId="3" applyFont="1" applyBorder="1" applyAlignment="1">
      <alignment vertical="center"/>
    </xf>
    <xf numFmtId="0" fontId="19" fillId="0" borderId="7" xfId="2" applyFont="1" applyFill="1" applyBorder="1" applyAlignment="1">
      <alignment vertical="top" wrapText="1"/>
    </xf>
    <xf numFmtId="0" fontId="19" fillId="0" borderId="1" xfId="2" applyFont="1" applyFill="1" applyBorder="1" applyAlignment="1">
      <alignment vertical="top" wrapText="1"/>
    </xf>
    <xf numFmtId="0" fontId="10" fillId="0" borderId="1" xfId="3" applyFont="1" applyBorder="1" applyAlignment="1">
      <alignment vertical="center"/>
    </xf>
    <xf numFmtId="0" fontId="19" fillId="0" borderId="13" xfId="2" applyFont="1" applyFill="1" applyBorder="1" applyAlignment="1">
      <alignment vertical="top" wrapText="1"/>
    </xf>
    <xf numFmtId="0" fontId="19" fillId="0" borderId="14" xfId="2" applyFont="1" applyFill="1" applyBorder="1" applyAlignment="1">
      <alignment vertical="top" wrapText="1"/>
    </xf>
    <xf numFmtId="176" fontId="18" fillId="2" borderId="6" xfId="2" applyNumberFormat="1" applyFont="1" applyFill="1" applyBorder="1" applyAlignment="1" applyProtection="1">
      <alignment horizontal="center" vertical="center"/>
      <protection locked="0"/>
    </xf>
    <xf numFmtId="176" fontId="18" fillId="0" borderId="11" xfId="2" applyNumberFormat="1" applyFont="1" applyFill="1" applyBorder="1">
      <alignment vertical="center"/>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18" fillId="0" borderId="9" xfId="2" applyFont="1" applyBorder="1" applyAlignment="1">
      <alignment vertical="center"/>
    </xf>
    <xf numFmtId="0" fontId="18" fillId="0" borderId="2" xfId="2" applyFont="1" applyFill="1" applyBorder="1" applyAlignment="1">
      <alignment vertical="center"/>
    </xf>
    <xf numFmtId="0" fontId="2" fillId="0" borderId="6" xfId="0" applyFont="1" applyBorder="1" applyAlignment="1">
      <alignment horizontal="center" vertical="center" shrinkToFit="1"/>
    </xf>
    <xf numFmtId="179" fontId="2" fillId="0" borderId="6" xfId="0" applyNumberFormat="1" applyFont="1" applyBorder="1" applyAlignment="1">
      <alignment vertical="center" shrinkToFit="1"/>
    </xf>
    <xf numFmtId="0" fontId="20" fillId="0" borderId="0" xfId="0" applyFont="1" applyAlignment="1">
      <alignment vertical="center"/>
    </xf>
    <xf numFmtId="0" fontId="21" fillId="2" borderId="8" xfId="0" applyFont="1" applyFill="1" applyBorder="1" applyAlignment="1">
      <alignment horizontal="right" vertical="center"/>
    </xf>
    <xf numFmtId="0" fontId="21" fillId="0" borderId="2" xfId="0" applyFont="1" applyBorder="1">
      <alignment vertical="center"/>
    </xf>
    <xf numFmtId="0" fontId="2" fillId="0" borderId="6" xfId="0" applyFont="1" applyBorder="1" applyAlignment="1">
      <alignment horizontal="center" vertical="center" shrinkToFit="1"/>
    </xf>
    <xf numFmtId="0" fontId="6" fillId="3" borderId="6" xfId="0" applyFont="1" applyFill="1" applyBorder="1" applyAlignment="1">
      <alignment horizontal="center" vertical="center" shrinkToFit="1"/>
    </xf>
    <xf numFmtId="0" fontId="22" fillId="0" borderId="0" xfId="0" applyFont="1" applyAlignment="1">
      <alignment vertical="center"/>
    </xf>
    <xf numFmtId="0" fontId="23" fillId="0" borderId="0" xfId="0" applyFont="1" applyAlignment="1">
      <alignment vertical="center"/>
    </xf>
    <xf numFmtId="0" fontId="10" fillId="0" borderId="0" xfId="2" applyFont="1" applyFill="1" applyBorder="1" applyAlignment="1">
      <alignment vertical="center"/>
    </xf>
    <xf numFmtId="0" fontId="24" fillId="0" borderId="0" xfId="0" applyFont="1" applyFill="1">
      <alignment vertical="center"/>
    </xf>
    <xf numFmtId="0" fontId="24" fillId="0" borderId="0" xfId="0" applyFont="1">
      <alignment vertical="center"/>
    </xf>
    <xf numFmtId="0" fontId="18" fillId="2" borderId="6" xfId="2" applyNumberFormat="1" applyFont="1" applyFill="1" applyBorder="1" applyAlignment="1">
      <alignment vertical="center"/>
    </xf>
    <xf numFmtId="176" fontId="18" fillId="0" borderId="6" xfId="2" applyNumberFormat="1" applyFont="1" applyFill="1" applyBorder="1">
      <alignment vertical="center"/>
    </xf>
    <xf numFmtId="49" fontId="12" fillId="2" borderId="0" xfId="2" applyNumberFormat="1" applyFont="1" applyFill="1" applyAlignment="1">
      <alignment horizontal="left" vertical="center" shrinkToFit="1"/>
    </xf>
    <xf numFmtId="0" fontId="18" fillId="0" borderId="5" xfId="2" applyFont="1" applyBorder="1" applyAlignment="1">
      <alignment horizontal="center" vertical="center" textRotation="255" wrapText="1"/>
    </xf>
    <xf numFmtId="0" fontId="18" fillId="0" borderId="15" xfId="2" applyFont="1" applyBorder="1" applyAlignment="1">
      <alignment horizontal="center" vertical="center" textRotation="255" wrapText="1"/>
    </xf>
    <xf numFmtId="0" fontId="18" fillId="0" borderId="12" xfId="2" applyFont="1" applyBorder="1" applyAlignment="1">
      <alignment horizontal="center" vertical="center" textRotation="255" wrapText="1"/>
    </xf>
    <xf numFmtId="177" fontId="18" fillId="0" borderId="2" xfId="2" applyNumberFormat="1" applyFont="1" applyFill="1" applyBorder="1" applyAlignment="1">
      <alignment horizontal="left" vertical="center"/>
    </xf>
    <xf numFmtId="177" fontId="18" fillId="0" borderId="3" xfId="2" applyNumberFormat="1" applyFont="1" applyFill="1" applyBorder="1" applyAlignment="1">
      <alignment horizontal="left" vertical="center"/>
    </xf>
    <xf numFmtId="177" fontId="18" fillId="0" borderId="2" xfId="2" applyNumberFormat="1" applyFont="1" applyFill="1" applyBorder="1" applyAlignment="1">
      <alignment horizontal="left" vertical="center" shrinkToFit="1"/>
    </xf>
    <xf numFmtId="177" fontId="18" fillId="0" borderId="3" xfId="2" applyNumberFormat="1" applyFont="1" applyFill="1" applyBorder="1" applyAlignment="1">
      <alignment horizontal="left" vertical="center" shrinkToFit="1"/>
    </xf>
    <xf numFmtId="0" fontId="18" fillId="0" borderId="2" xfId="3" applyFont="1" applyBorder="1" applyAlignment="1">
      <alignment horizontal="center" vertical="center" shrinkToFit="1"/>
    </xf>
    <xf numFmtId="0" fontId="18" fillId="0" borderId="4" xfId="3" applyFont="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11" xfId="2" applyFont="1" applyFill="1" applyBorder="1" applyAlignment="1">
      <alignment horizontal="center" vertical="center"/>
    </xf>
    <xf numFmtId="176" fontId="18" fillId="0" borderId="6" xfId="2" applyNumberFormat="1" applyFont="1" applyFill="1" applyBorder="1" applyAlignment="1">
      <alignment horizontal="right" vertical="center"/>
    </xf>
    <xf numFmtId="56" fontId="18" fillId="0" borderId="6" xfId="2" applyNumberFormat="1" applyFont="1" applyBorder="1" applyAlignment="1">
      <alignment horizontal="left" vertical="center" shrinkToFit="1"/>
    </xf>
    <xf numFmtId="177" fontId="18" fillId="0" borderId="6" xfId="2" applyNumberFormat="1" applyFont="1" applyBorder="1" applyAlignment="1">
      <alignment horizontal="right" vertical="center"/>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56" fontId="18" fillId="0" borderId="6" xfId="2" applyNumberFormat="1" applyFont="1" applyBorder="1" applyAlignment="1">
      <alignment horizontal="center" vertical="center"/>
    </xf>
    <xf numFmtId="0" fontId="18" fillId="0" borderId="4" xfId="2" applyFont="1" applyFill="1" applyBorder="1" applyAlignment="1">
      <alignment horizontal="center" vertical="center"/>
    </xf>
    <xf numFmtId="0" fontId="18" fillId="0" borderId="5" xfId="2" applyFont="1" applyBorder="1" applyAlignment="1">
      <alignment horizontal="center" vertical="center"/>
    </xf>
    <xf numFmtId="0" fontId="18" fillId="0" borderId="12" xfId="2" applyFont="1" applyBorder="1" applyAlignment="1">
      <alignment horizontal="center" vertical="center"/>
    </xf>
    <xf numFmtId="0" fontId="18" fillId="0" borderId="2"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8" xfId="2" applyFont="1" applyBorder="1" applyAlignment="1">
      <alignment horizontal="center" vertical="center"/>
    </xf>
    <xf numFmtId="0" fontId="18" fillId="0" borderId="14" xfId="2" applyFont="1" applyBorder="1" applyAlignment="1">
      <alignment horizontal="center" vertical="center"/>
    </xf>
    <xf numFmtId="0" fontId="12" fillId="2" borderId="0" xfId="2" applyFont="1" applyFill="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4">
    <dxf>
      <font>
        <b/>
        <i val="0"/>
        <color rgb="FFFF0000"/>
      </font>
      <fill>
        <patternFill>
          <bgColor theme="0" tint="-0.34998626667073579"/>
        </patternFill>
      </fill>
    </dxf>
    <dxf>
      <font>
        <b/>
        <i val="0"/>
        <color rgb="FFFF0000"/>
      </font>
      <fill>
        <patternFill>
          <bgColor theme="0" tint="-0.34998626667073579"/>
        </patternFill>
      </fill>
    </dxf>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26"/>
  <sheetViews>
    <sheetView tabSelected="1" view="pageBreakPreview" zoomScaleNormal="100" zoomScaleSheetLayoutView="100" workbookViewId="0">
      <selection activeCell="H4" sqref="H4:J4"/>
    </sheetView>
  </sheetViews>
  <sheetFormatPr defaultRowHeight="13.5"/>
  <cols>
    <col min="1" max="1" width="4.625" style="6" customWidth="1"/>
    <col min="2" max="6" width="9" style="6" customWidth="1"/>
    <col min="7" max="10" width="9.125" style="6" customWidth="1"/>
    <col min="11" max="12" width="9.625" style="6" customWidth="1"/>
    <col min="13" max="250" width="9" style="6"/>
    <col min="251" max="251" width="26.25" style="6" customWidth="1"/>
    <col min="252" max="252" width="6.625" style="6" customWidth="1"/>
    <col min="253" max="254" width="5.5" style="6" customWidth="1"/>
    <col min="255" max="255" width="8.375" style="6" customWidth="1"/>
    <col min="256" max="256" width="11.375" style="6" customWidth="1"/>
    <col min="257" max="257" width="14.375" style="6" customWidth="1"/>
    <col min="258" max="258" width="8.75" style="6" customWidth="1"/>
    <col min="259" max="506" width="9" style="6"/>
    <col min="507" max="507" width="26.25" style="6" customWidth="1"/>
    <col min="508" max="508" width="6.625" style="6" customWidth="1"/>
    <col min="509" max="510" width="5.5" style="6" customWidth="1"/>
    <col min="511" max="511" width="8.375" style="6" customWidth="1"/>
    <col min="512" max="512" width="11.375" style="6" customWidth="1"/>
    <col min="513" max="513" width="14.375" style="6" customWidth="1"/>
    <col min="514" max="514" width="8.75" style="6" customWidth="1"/>
    <col min="515" max="762" width="9" style="6"/>
    <col min="763" max="763" width="26.25" style="6" customWidth="1"/>
    <col min="764" max="764" width="6.625" style="6" customWidth="1"/>
    <col min="765" max="766" width="5.5" style="6" customWidth="1"/>
    <col min="767" max="767" width="8.375" style="6" customWidth="1"/>
    <col min="768" max="768" width="11.375" style="6" customWidth="1"/>
    <col min="769" max="769" width="14.375" style="6" customWidth="1"/>
    <col min="770" max="770" width="8.75" style="6" customWidth="1"/>
    <col min="771" max="1018" width="9" style="6"/>
    <col min="1019" max="1019" width="26.25" style="6" customWidth="1"/>
    <col min="1020" max="1020" width="6.625" style="6" customWidth="1"/>
    <col min="1021" max="1022" width="5.5" style="6" customWidth="1"/>
    <col min="1023" max="1023" width="8.375" style="6" customWidth="1"/>
    <col min="1024" max="1024" width="11.375" style="6" customWidth="1"/>
    <col min="1025" max="1025" width="14.375" style="6" customWidth="1"/>
    <col min="1026" max="1026" width="8.75" style="6" customWidth="1"/>
    <col min="1027" max="1274" width="9" style="6"/>
    <col min="1275" max="1275" width="26.25" style="6" customWidth="1"/>
    <col min="1276" max="1276" width="6.625" style="6" customWidth="1"/>
    <col min="1277" max="1278" width="5.5" style="6" customWidth="1"/>
    <col min="1279" max="1279" width="8.375" style="6" customWidth="1"/>
    <col min="1280" max="1280" width="11.375" style="6" customWidth="1"/>
    <col min="1281" max="1281" width="14.375" style="6" customWidth="1"/>
    <col min="1282" max="1282" width="8.75" style="6" customWidth="1"/>
    <col min="1283" max="1530" width="9" style="6"/>
    <col min="1531" max="1531" width="26.25" style="6" customWidth="1"/>
    <col min="1532" max="1532" width="6.625" style="6" customWidth="1"/>
    <col min="1533" max="1534" width="5.5" style="6" customWidth="1"/>
    <col min="1535" max="1535" width="8.375" style="6" customWidth="1"/>
    <col min="1536" max="1536" width="11.375" style="6" customWidth="1"/>
    <col min="1537" max="1537" width="14.375" style="6" customWidth="1"/>
    <col min="1538" max="1538" width="8.75" style="6" customWidth="1"/>
    <col min="1539" max="1786" width="9" style="6"/>
    <col min="1787" max="1787" width="26.25" style="6" customWidth="1"/>
    <col min="1788" max="1788" width="6.625" style="6" customWidth="1"/>
    <col min="1789" max="1790" width="5.5" style="6" customWidth="1"/>
    <col min="1791" max="1791" width="8.375" style="6" customWidth="1"/>
    <col min="1792" max="1792" width="11.375" style="6" customWidth="1"/>
    <col min="1793" max="1793" width="14.375" style="6" customWidth="1"/>
    <col min="1794" max="1794" width="8.75" style="6" customWidth="1"/>
    <col min="1795" max="2042" width="9" style="6"/>
    <col min="2043" max="2043" width="26.25" style="6" customWidth="1"/>
    <col min="2044" max="2044" width="6.625" style="6" customWidth="1"/>
    <col min="2045" max="2046" width="5.5" style="6" customWidth="1"/>
    <col min="2047" max="2047" width="8.375" style="6" customWidth="1"/>
    <col min="2048" max="2048" width="11.375" style="6" customWidth="1"/>
    <col min="2049" max="2049" width="14.375" style="6" customWidth="1"/>
    <col min="2050" max="2050" width="8.75" style="6" customWidth="1"/>
    <col min="2051" max="2298" width="9" style="6"/>
    <col min="2299" max="2299" width="26.25" style="6" customWidth="1"/>
    <col min="2300" max="2300" width="6.625" style="6" customWidth="1"/>
    <col min="2301" max="2302" width="5.5" style="6" customWidth="1"/>
    <col min="2303" max="2303" width="8.375" style="6" customWidth="1"/>
    <col min="2304" max="2304" width="11.375" style="6" customWidth="1"/>
    <col min="2305" max="2305" width="14.375" style="6" customWidth="1"/>
    <col min="2306" max="2306" width="8.75" style="6" customWidth="1"/>
    <col min="2307" max="2554" width="9" style="6"/>
    <col min="2555" max="2555" width="26.25" style="6" customWidth="1"/>
    <col min="2556" max="2556" width="6.625" style="6" customWidth="1"/>
    <col min="2557" max="2558" width="5.5" style="6" customWidth="1"/>
    <col min="2559" max="2559" width="8.375" style="6" customWidth="1"/>
    <col min="2560" max="2560" width="11.375" style="6" customWidth="1"/>
    <col min="2561" max="2561" width="14.375" style="6" customWidth="1"/>
    <col min="2562" max="2562" width="8.75" style="6" customWidth="1"/>
    <col min="2563" max="2810" width="9" style="6"/>
    <col min="2811" max="2811" width="26.25" style="6" customWidth="1"/>
    <col min="2812" max="2812" width="6.625" style="6" customWidth="1"/>
    <col min="2813" max="2814" width="5.5" style="6" customWidth="1"/>
    <col min="2815" max="2815" width="8.375" style="6" customWidth="1"/>
    <col min="2816" max="2816" width="11.375" style="6" customWidth="1"/>
    <col min="2817" max="2817" width="14.375" style="6" customWidth="1"/>
    <col min="2818" max="2818" width="8.75" style="6" customWidth="1"/>
    <col min="2819" max="3066" width="9" style="6"/>
    <col min="3067" max="3067" width="26.25" style="6" customWidth="1"/>
    <col min="3068" max="3068" width="6.625" style="6" customWidth="1"/>
    <col min="3069" max="3070" width="5.5" style="6" customWidth="1"/>
    <col min="3071" max="3071" width="8.375" style="6" customWidth="1"/>
    <col min="3072" max="3072" width="11.375" style="6" customWidth="1"/>
    <col min="3073" max="3073" width="14.375" style="6" customWidth="1"/>
    <col min="3074" max="3074" width="8.75" style="6" customWidth="1"/>
    <col min="3075" max="3322" width="9" style="6"/>
    <col min="3323" max="3323" width="26.25" style="6" customWidth="1"/>
    <col min="3324" max="3324" width="6.625" style="6" customWidth="1"/>
    <col min="3325" max="3326" width="5.5" style="6" customWidth="1"/>
    <col min="3327" max="3327" width="8.375" style="6" customWidth="1"/>
    <col min="3328" max="3328" width="11.375" style="6" customWidth="1"/>
    <col min="3329" max="3329" width="14.375" style="6" customWidth="1"/>
    <col min="3330" max="3330" width="8.75" style="6" customWidth="1"/>
    <col min="3331" max="3578" width="9" style="6"/>
    <col min="3579" max="3579" width="26.25" style="6" customWidth="1"/>
    <col min="3580" max="3580" width="6.625" style="6" customWidth="1"/>
    <col min="3581" max="3582" width="5.5" style="6" customWidth="1"/>
    <col min="3583" max="3583" width="8.375" style="6" customWidth="1"/>
    <col min="3584" max="3584" width="11.375" style="6" customWidth="1"/>
    <col min="3585" max="3585" width="14.375" style="6" customWidth="1"/>
    <col min="3586" max="3586" width="8.75" style="6" customWidth="1"/>
    <col min="3587" max="3834" width="9" style="6"/>
    <col min="3835" max="3835" width="26.25" style="6" customWidth="1"/>
    <col min="3836" max="3836" width="6.625" style="6" customWidth="1"/>
    <col min="3837" max="3838" width="5.5" style="6" customWidth="1"/>
    <col min="3839" max="3839" width="8.375" style="6" customWidth="1"/>
    <col min="3840" max="3840" width="11.375" style="6" customWidth="1"/>
    <col min="3841" max="3841" width="14.375" style="6" customWidth="1"/>
    <col min="3842" max="3842" width="8.75" style="6" customWidth="1"/>
    <col min="3843" max="4090" width="9" style="6"/>
    <col min="4091" max="4091" width="26.25" style="6" customWidth="1"/>
    <col min="4092" max="4092" width="6.625" style="6" customWidth="1"/>
    <col min="4093" max="4094" width="5.5" style="6" customWidth="1"/>
    <col min="4095" max="4095" width="8.375" style="6" customWidth="1"/>
    <col min="4096" max="4096" width="11.375" style="6" customWidth="1"/>
    <col min="4097" max="4097" width="14.375" style="6" customWidth="1"/>
    <col min="4098" max="4098" width="8.75" style="6" customWidth="1"/>
    <col min="4099" max="4346" width="9" style="6"/>
    <col min="4347" max="4347" width="26.25" style="6" customWidth="1"/>
    <col min="4348" max="4348" width="6.625" style="6" customWidth="1"/>
    <col min="4349" max="4350" width="5.5" style="6" customWidth="1"/>
    <col min="4351" max="4351" width="8.375" style="6" customWidth="1"/>
    <col min="4352" max="4352" width="11.375" style="6" customWidth="1"/>
    <col min="4353" max="4353" width="14.375" style="6" customWidth="1"/>
    <col min="4354" max="4354" width="8.75" style="6" customWidth="1"/>
    <col min="4355" max="4602" width="9" style="6"/>
    <col min="4603" max="4603" width="26.25" style="6" customWidth="1"/>
    <col min="4604" max="4604" width="6.625" style="6" customWidth="1"/>
    <col min="4605" max="4606" width="5.5" style="6" customWidth="1"/>
    <col min="4607" max="4607" width="8.375" style="6" customWidth="1"/>
    <col min="4608" max="4608" width="11.375" style="6" customWidth="1"/>
    <col min="4609" max="4609" width="14.375" style="6" customWidth="1"/>
    <col min="4610" max="4610" width="8.75" style="6" customWidth="1"/>
    <col min="4611" max="4858" width="9" style="6"/>
    <col min="4859" max="4859" width="26.25" style="6" customWidth="1"/>
    <col min="4860" max="4860" width="6.625" style="6" customWidth="1"/>
    <col min="4861" max="4862" width="5.5" style="6" customWidth="1"/>
    <col min="4863" max="4863" width="8.375" style="6" customWidth="1"/>
    <col min="4864" max="4864" width="11.375" style="6" customWidth="1"/>
    <col min="4865" max="4865" width="14.375" style="6" customWidth="1"/>
    <col min="4866" max="4866" width="8.75" style="6" customWidth="1"/>
    <col min="4867" max="5114" width="9" style="6"/>
    <col min="5115" max="5115" width="26.25" style="6" customWidth="1"/>
    <col min="5116" max="5116" width="6.625" style="6" customWidth="1"/>
    <col min="5117" max="5118" width="5.5" style="6" customWidth="1"/>
    <col min="5119" max="5119" width="8.375" style="6" customWidth="1"/>
    <col min="5120" max="5120" width="11.375" style="6" customWidth="1"/>
    <col min="5121" max="5121" width="14.375" style="6" customWidth="1"/>
    <col min="5122" max="5122" width="8.75" style="6" customWidth="1"/>
    <col min="5123" max="5370" width="9" style="6"/>
    <col min="5371" max="5371" width="26.25" style="6" customWidth="1"/>
    <col min="5372" max="5372" width="6.625" style="6" customWidth="1"/>
    <col min="5373" max="5374" width="5.5" style="6" customWidth="1"/>
    <col min="5375" max="5375" width="8.375" style="6" customWidth="1"/>
    <col min="5376" max="5376" width="11.375" style="6" customWidth="1"/>
    <col min="5377" max="5377" width="14.375" style="6" customWidth="1"/>
    <col min="5378" max="5378" width="8.75" style="6" customWidth="1"/>
    <col min="5379" max="5626" width="9" style="6"/>
    <col min="5627" max="5627" width="26.25" style="6" customWidth="1"/>
    <col min="5628" max="5628" width="6.625" style="6" customWidth="1"/>
    <col min="5629" max="5630" width="5.5" style="6" customWidth="1"/>
    <col min="5631" max="5631" width="8.375" style="6" customWidth="1"/>
    <col min="5632" max="5632" width="11.375" style="6" customWidth="1"/>
    <col min="5633" max="5633" width="14.375" style="6" customWidth="1"/>
    <col min="5634" max="5634" width="8.75" style="6" customWidth="1"/>
    <col min="5635" max="5882" width="9" style="6"/>
    <col min="5883" max="5883" width="26.25" style="6" customWidth="1"/>
    <col min="5884" max="5884" width="6.625" style="6" customWidth="1"/>
    <col min="5885" max="5886" width="5.5" style="6" customWidth="1"/>
    <col min="5887" max="5887" width="8.375" style="6" customWidth="1"/>
    <col min="5888" max="5888" width="11.375" style="6" customWidth="1"/>
    <col min="5889" max="5889" width="14.375" style="6" customWidth="1"/>
    <col min="5890" max="5890" width="8.75" style="6" customWidth="1"/>
    <col min="5891" max="6138" width="9" style="6"/>
    <col min="6139" max="6139" width="26.25" style="6" customWidth="1"/>
    <col min="6140" max="6140" width="6.625" style="6" customWidth="1"/>
    <col min="6141" max="6142" width="5.5" style="6" customWidth="1"/>
    <col min="6143" max="6143" width="8.375" style="6" customWidth="1"/>
    <col min="6144" max="6144" width="11.375" style="6" customWidth="1"/>
    <col min="6145" max="6145" width="14.375" style="6" customWidth="1"/>
    <col min="6146" max="6146" width="8.75" style="6" customWidth="1"/>
    <col min="6147" max="6394" width="9" style="6"/>
    <col min="6395" max="6395" width="26.25" style="6" customWidth="1"/>
    <col min="6396" max="6396" width="6.625" style="6" customWidth="1"/>
    <col min="6397" max="6398" width="5.5" style="6" customWidth="1"/>
    <col min="6399" max="6399" width="8.375" style="6" customWidth="1"/>
    <col min="6400" max="6400" width="11.375" style="6" customWidth="1"/>
    <col min="6401" max="6401" width="14.375" style="6" customWidth="1"/>
    <col min="6402" max="6402" width="8.75" style="6" customWidth="1"/>
    <col min="6403" max="6650" width="9" style="6"/>
    <col min="6651" max="6651" width="26.25" style="6" customWidth="1"/>
    <col min="6652" max="6652" width="6.625" style="6" customWidth="1"/>
    <col min="6653" max="6654" width="5.5" style="6" customWidth="1"/>
    <col min="6655" max="6655" width="8.375" style="6" customWidth="1"/>
    <col min="6656" max="6656" width="11.375" style="6" customWidth="1"/>
    <col min="6657" max="6657" width="14.375" style="6" customWidth="1"/>
    <col min="6658" max="6658" width="8.75" style="6" customWidth="1"/>
    <col min="6659" max="6906" width="9" style="6"/>
    <col min="6907" max="6907" width="26.25" style="6" customWidth="1"/>
    <col min="6908" max="6908" width="6.625" style="6" customWidth="1"/>
    <col min="6909" max="6910" width="5.5" style="6" customWidth="1"/>
    <col min="6911" max="6911" width="8.375" style="6" customWidth="1"/>
    <col min="6912" max="6912" width="11.375" style="6" customWidth="1"/>
    <col min="6913" max="6913" width="14.375" style="6" customWidth="1"/>
    <col min="6914" max="6914" width="8.75" style="6" customWidth="1"/>
    <col min="6915" max="7162" width="9" style="6"/>
    <col min="7163" max="7163" width="26.25" style="6" customWidth="1"/>
    <col min="7164" max="7164" width="6.625" style="6" customWidth="1"/>
    <col min="7165" max="7166" width="5.5" style="6" customWidth="1"/>
    <col min="7167" max="7167" width="8.375" style="6" customWidth="1"/>
    <col min="7168" max="7168" width="11.375" style="6" customWidth="1"/>
    <col min="7169" max="7169" width="14.375" style="6" customWidth="1"/>
    <col min="7170" max="7170" width="8.75" style="6" customWidth="1"/>
    <col min="7171" max="7418" width="9" style="6"/>
    <col min="7419" max="7419" width="26.25" style="6" customWidth="1"/>
    <col min="7420" max="7420" width="6.625" style="6" customWidth="1"/>
    <col min="7421" max="7422" width="5.5" style="6" customWidth="1"/>
    <col min="7423" max="7423" width="8.375" style="6" customWidth="1"/>
    <col min="7424" max="7424" width="11.375" style="6" customWidth="1"/>
    <col min="7425" max="7425" width="14.375" style="6" customWidth="1"/>
    <col min="7426" max="7426" width="8.75" style="6" customWidth="1"/>
    <col min="7427" max="7674" width="9" style="6"/>
    <col min="7675" max="7675" width="26.25" style="6" customWidth="1"/>
    <col min="7676" max="7676" width="6.625" style="6" customWidth="1"/>
    <col min="7677" max="7678" width="5.5" style="6" customWidth="1"/>
    <col min="7679" max="7679" width="8.375" style="6" customWidth="1"/>
    <col min="7680" max="7680" width="11.375" style="6" customWidth="1"/>
    <col min="7681" max="7681" width="14.375" style="6" customWidth="1"/>
    <col min="7682" max="7682" width="8.75" style="6" customWidth="1"/>
    <col min="7683" max="7930" width="9" style="6"/>
    <col min="7931" max="7931" width="26.25" style="6" customWidth="1"/>
    <col min="7932" max="7932" width="6.625" style="6" customWidth="1"/>
    <col min="7933" max="7934" width="5.5" style="6" customWidth="1"/>
    <col min="7935" max="7935" width="8.375" style="6" customWidth="1"/>
    <col min="7936" max="7936" width="11.375" style="6" customWidth="1"/>
    <col min="7937" max="7937" width="14.375" style="6" customWidth="1"/>
    <col min="7938" max="7938" width="8.75" style="6" customWidth="1"/>
    <col min="7939" max="8186" width="9" style="6"/>
    <col min="8187" max="8187" width="26.25" style="6" customWidth="1"/>
    <col min="8188" max="8188" width="6.625" style="6" customWidth="1"/>
    <col min="8189" max="8190" width="5.5" style="6" customWidth="1"/>
    <col min="8191" max="8191" width="8.375" style="6" customWidth="1"/>
    <col min="8192" max="8192" width="11.375" style="6" customWidth="1"/>
    <col min="8193" max="8193" width="14.375" style="6" customWidth="1"/>
    <col min="8194" max="8194" width="8.75" style="6" customWidth="1"/>
    <col min="8195" max="8442" width="9" style="6"/>
    <col min="8443" max="8443" width="26.25" style="6" customWidth="1"/>
    <col min="8444" max="8444" width="6.625" style="6" customWidth="1"/>
    <col min="8445" max="8446" width="5.5" style="6" customWidth="1"/>
    <col min="8447" max="8447" width="8.375" style="6" customWidth="1"/>
    <col min="8448" max="8448" width="11.375" style="6" customWidth="1"/>
    <col min="8449" max="8449" width="14.375" style="6" customWidth="1"/>
    <col min="8450" max="8450" width="8.75" style="6" customWidth="1"/>
    <col min="8451" max="8698" width="9" style="6"/>
    <col min="8699" max="8699" width="26.25" style="6" customWidth="1"/>
    <col min="8700" max="8700" width="6.625" style="6" customWidth="1"/>
    <col min="8701" max="8702" width="5.5" style="6" customWidth="1"/>
    <col min="8703" max="8703" width="8.375" style="6" customWidth="1"/>
    <col min="8704" max="8704" width="11.375" style="6" customWidth="1"/>
    <col min="8705" max="8705" width="14.375" style="6" customWidth="1"/>
    <col min="8706" max="8706" width="8.75" style="6" customWidth="1"/>
    <col min="8707" max="8954" width="9" style="6"/>
    <col min="8955" max="8955" width="26.25" style="6" customWidth="1"/>
    <col min="8956" max="8956" width="6.625" style="6" customWidth="1"/>
    <col min="8957" max="8958" width="5.5" style="6" customWidth="1"/>
    <col min="8959" max="8959" width="8.375" style="6" customWidth="1"/>
    <col min="8960" max="8960" width="11.375" style="6" customWidth="1"/>
    <col min="8961" max="8961" width="14.375" style="6" customWidth="1"/>
    <col min="8962" max="8962" width="8.75" style="6" customWidth="1"/>
    <col min="8963" max="9210" width="9" style="6"/>
    <col min="9211" max="9211" width="26.25" style="6" customWidth="1"/>
    <col min="9212" max="9212" width="6.625" style="6" customWidth="1"/>
    <col min="9213" max="9214" width="5.5" style="6" customWidth="1"/>
    <col min="9215" max="9215" width="8.375" style="6" customWidth="1"/>
    <col min="9216" max="9216" width="11.375" style="6" customWidth="1"/>
    <col min="9217" max="9217" width="14.375" style="6" customWidth="1"/>
    <col min="9218" max="9218" width="8.75" style="6" customWidth="1"/>
    <col min="9219" max="9466" width="9" style="6"/>
    <col min="9467" max="9467" width="26.25" style="6" customWidth="1"/>
    <col min="9468" max="9468" width="6.625" style="6" customWidth="1"/>
    <col min="9469" max="9470" width="5.5" style="6" customWidth="1"/>
    <col min="9471" max="9471" width="8.375" style="6" customWidth="1"/>
    <col min="9472" max="9472" width="11.375" style="6" customWidth="1"/>
    <col min="9473" max="9473" width="14.375" style="6" customWidth="1"/>
    <col min="9474" max="9474" width="8.75" style="6" customWidth="1"/>
    <col min="9475" max="9722" width="9" style="6"/>
    <col min="9723" max="9723" width="26.25" style="6" customWidth="1"/>
    <col min="9724" max="9724" width="6.625" style="6" customWidth="1"/>
    <col min="9725" max="9726" width="5.5" style="6" customWidth="1"/>
    <col min="9727" max="9727" width="8.375" style="6" customWidth="1"/>
    <col min="9728" max="9728" width="11.375" style="6" customWidth="1"/>
    <col min="9729" max="9729" width="14.375" style="6" customWidth="1"/>
    <col min="9730" max="9730" width="8.75" style="6" customWidth="1"/>
    <col min="9731" max="9978" width="9" style="6"/>
    <col min="9979" max="9979" width="26.25" style="6" customWidth="1"/>
    <col min="9980" max="9980" width="6.625" style="6" customWidth="1"/>
    <col min="9981" max="9982" width="5.5" style="6" customWidth="1"/>
    <col min="9983" max="9983" width="8.375" style="6" customWidth="1"/>
    <col min="9984" max="9984" width="11.375" style="6" customWidth="1"/>
    <col min="9985" max="9985" width="14.375" style="6" customWidth="1"/>
    <col min="9986" max="9986" width="8.75" style="6" customWidth="1"/>
    <col min="9987" max="10234" width="9" style="6"/>
    <col min="10235" max="10235" width="26.25" style="6" customWidth="1"/>
    <col min="10236" max="10236" width="6.625" style="6" customWidth="1"/>
    <col min="10237" max="10238" width="5.5" style="6" customWidth="1"/>
    <col min="10239" max="10239" width="8.375" style="6" customWidth="1"/>
    <col min="10240" max="10240" width="11.375" style="6" customWidth="1"/>
    <col min="10241" max="10241" width="14.375" style="6" customWidth="1"/>
    <col min="10242" max="10242" width="8.75" style="6" customWidth="1"/>
    <col min="10243" max="10490" width="9" style="6"/>
    <col min="10491" max="10491" width="26.25" style="6" customWidth="1"/>
    <col min="10492" max="10492" width="6.625" style="6" customWidth="1"/>
    <col min="10493" max="10494" width="5.5" style="6" customWidth="1"/>
    <col min="10495" max="10495" width="8.375" style="6" customWidth="1"/>
    <col min="10496" max="10496" width="11.375" style="6" customWidth="1"/>
    <col min="10497" max="10497" width="14.375" style="6" customWidth="1"/>
    <col min="10498" max="10498" width="8.75" style="6" customWidth="1"/>
    <col min="10499" max="10746" width="9" style="6"/>
    <col min="10747" max="10747" width="26.25" style="6" customWidth="1"/>
    <col min="10748" max="10748" width="6.625" style="6" customWidth="1"/>
    <col min="10749" max="10750" width="5.5" style="6" customWidth="1"/>
    <col min="10751" max="10751" width="8.375" style="6" customWidth="1"/>
    <col min="10752" max="10752" width="11.375" style="6" customWidth="1"/>
    <col min="10753" max="10753" width="14.375" style="6" customWidth="1"/>
    <col min="10754" max="10754" width="8.75" style="6" customWidth="1"/>
    <col min="10755" max="11002" width="9" style="6"/>
    <col min="11003" max="11003" width="26.25" style="6" customWidth="1"/>
    <col min="11004" max="11004" width="6.625" style="6" customWidth="1"/>
    <col min="11005" max="11006" width="5.5" style="6" customWidth="1"/>
    <col min="11007" max="11007" width="8.375" style="6" customWidth="1"/>
    <col min="11008" max="11008" width="11.375" style="6" customWidth="1"/>
    <col min="11009" max="11009" width="14.375" style="6" customWidth="1"/>
    <col min="11010" max="11010" width="8.75" style="6" customWidth="1"/>
    <col min="11011" max="11258" width="9" style="6"/>
    <col min="11259" max="11259" width="26.25" style="6" customWidth="1"/>
    <col min="11260" max="11260" width="6.625" style="6" customWidth="1"/>
    <col min="11261" max="11262" width="5.5" style="6" customWidth="1"/>
    <col min="11263" max="11263" width="8.375" style="6" customWidth="1"/>
    <col min="11264" max="11264" width="11.375" style="6" customWidth="1"/>
    <col min="11265" max="11265" width="14.375" style="6" customWidth="1"/>
    <col min="11266" max="11266" width="8.75" style="6" customWidth="1"/>
    <col min="11267" max="11514" width="9" style="6"/>
    <col min="11515" max="11515" width="26.25" style="6" customWidth="1"/>
    <col min="11516" max="11516" width="6.625" style="6" customWidth="1"/>
    <col min="11517" max="11518" width="5.5" style="6" customWidth="1"/>
    <col min="11519" max="11519" width="8.375" style="6" customWidth="1"/>
    <col min="11520" max="11520" width="11.375" style="6" customWidth="1"/>
    <col min="11521" max="11521" width="14.375" style="6" customWidth="1"/>
    <col min="11522" max="11522" width="8.75" style="6" customWidth="1"/>
    <col min="11523" max="11770" width="9" style="6"/>
    <col min="11771" max="11771" width="26.25" style="6" customWidth="1"/>
    <col min="11772" max="11772" width="6.625" style="6" customWidth="1"/>
    <col min="11773" max="11774" width="5.5" style="6" customWidth="1"/>
    <col min="11775" max="11775" width="8.375" style="6" customWidth="1"/>
    <col min="11776" max="11776" width="11.375" style="6" customWidth="1"/>
    <col min="11777" max="11777" width="14.375" style="6" customWidth="1"/>
    <col min="11778" max="11778" width="8.75" style="6" customWidth="1"/>
    <col min="11779" max="12026" width="9" style="6"/>
    <col min="12027" max="12027" width="26.25" style="6" customWidth="1"/>
    <col min="12028" max="12028" width="6.625" style="6" customWidth="1"/>
    <col min="12029" max="12030" width="5.5" style="6" customWidth="1"/>
    <col min="12031" max="12031" width="8.375" style="6" customWidth="1"/>
    <col min="12032" max="12032" width="11.375" style="6" customWidth="1"/>
    <col min="12033" max="12033" width="14.375" style="6" customWidth="1"/>
    <col min="12034" max="12034" width="8.75" style="6" customWidth="1"/>
    <col min="12035" max="12282" width="9" style="6"/>
    <col min="12283" max="12283" width="26.25" style="6" customWidth="1"/>
    <col min="12284" max="12284" width="6.625" style="6" customWidth="1"/>
    <col min="12285" max="12286" width="5.5" style="6" customWidth="1"/>
    <col min="12287" max="12287" width="8.375" style="6" customWidth="1"/>
    <col min="12288" max="12288" width="11.375" style="6" customWidth="1"/>
    <col min="12289" max="12289" width="14.375" style="6" customWidth="1"/>
    <col min="12290" max="12290" width="8.75" style="6" customWidth="1"/>
    <col min="12291" max="12538" width="9" style="6"/>
    <col min="12539" max="12539" width="26.25" style="6" customWidth="1"/>
    <col min="12540" max="12540" width="6.625" style="6" customWidth="1"/>
    <col min="12541" max="12542" width="5.5" style="6" customWidth="1"/>
    <col min="12543" max="12543" width="8.375" style="6" customWidth="1"/>
    <col min="12544" max="12544" width="11.375" style="6" customWidth="1"/>
    <col min="12545" max="12545" width="14.375" style="6" customWidth="1"/>
    <col min="12546" max="12546" width="8.75" style="6" customWidth="1"/>
    <col min="12547" max="12794" width="9" style="6"/>
    <col min="12795" max="12795" width="26.25" style="6" customWidth="1"/>
    <col min="12796" max="12796" width="6.625" style="6" customWidth="1"/>
    <col min="12797" max="12798" width="5.5" style="6" customWidth="1"/>
    <col min="12799" max="12799" width="8.375" style="6" customWidth="1"/>
    <col min="12800" max="12800" width="11.375" style="6" customWidth="1"/>
    <col min="12801" max="12801" width="14.375" style="6" customWidth="1"/>
    <col min="12802" max="12802" width="8.75" style="6" customWidth="1"/>
    <col min="12803" max="13050" width="9" style="6"/>
    <col min="13051" max="13051" width="26.25" style="6" customWidth="1"/>
    <col min="13052" max="13052" width="6.625" style="6" customWidth="1"/>
    <col min="13053" max="13054" width="5.5" style="6" customWidth="1"/>
    <col min="13055" max="13055" width="8.375" style="6" customWidth="1"/>
    <col min="13056" max="13056" width="11.375" style="6" customWidth="1"/>
    <col min="13057" max="13057" width="14.375" style="6" customWidth="1"/>
    <col min="13058" max="13058" width="8.75" style="6" customWidth="1"/>
    <col min="13059" max="13306" width="9" style="6"/>
    <col min="13307" max="13307" width="26.25" style="6" customWidth="1"/>
    <col min="13308" max="13308" width="6.625" style="6" customWidth="1"/>
    <col min="13309" max="13310" width="5.5" style="6" customWidth="1"/>
    <col min="13311" max="13311" width="8.375" style="6" customWidth="1"/>
    <col min="13312" max="13312" width="11.375" style="6" customWidth="1"/>
    <col min="13313" max="13313" width="14.375" style="6" customWidth="1"/>
    <col min="13314" max="13314" width="8.75" style="6" customWidth="1"/>
    <col min="13315" max="13562" width="9" style="6"/>
    <col min="13563" max="13563" width="26.25" style="6" customWidth="1"/>
    <col min="13564" max="13564" width="6.625" style="6" customWidth="1"/>
    <col min="13565" max="13566" width="5.5" style="6" customWidth="1"/>
    <col min="13567" max="13567" width="8.375" style="6" customWidth="1"/>
    <col min="13568" max="13568" width="11.375" style="6" customWidth="1"/>
    <col min="13569" max="13569" width="14.375" style="6" customWidth="1"/>
    <col min="13570" max="13570" width="8.75" style="6" customWidth="1"/>
    <col min="13571" max="13818" width="9" style="6"/>
    <col min="13819" max="13819" width="26.25" style="6" customWidth="1"/>
    <col min="13820" max="13820" width="6.625" style="6" customWidth="1"/>
    <col min="13821" max="13822" width="5.5" style="6" customWidth="1"/>
    <col min="13823" max="13823" width="8.375" style="6" customWidth="1"/>
    <col min="13824" max="13824" width="11.375" style="6" customWidth="1"/>
    <col min="13825" max="13825" width="14.375" style="6" customWidth="1"/>
    <col min="13826" max="13826" width="8.75" style="6" customWidth="1"/>
    <col min="13827" max="14074" width="9" style="6"/>
    <col min="14075" max="14075" width="26.25" style="6" customWidth="1"/>
    <col min="14076" max="14076" width="6.625" style="6" customWidth="1"/>
    <col min="14077" max="14078" width="5.5" style="6" customWidth="1"/>
    <col min="14079" max="14079" width="8.375" style="6" customWidth="1"/>
    <col min="14080" max="14080" width="11.375" style="6" customWidth="1"/>
    <col min="14081" max="14081" width="14.375" style="6" customWidth="1"/>
    <col min="14082" max="14082" width="8.75" style="6" customWidth="1"/>
    <col min="14083" max="14330" width="9" style="6"/>
    <col min="14331" max="14331" width="26.25" style="6" customWidth="1"/>
    <col min="14332" max="14332" width="6.625" style="6" customWidth="1"/>
    <col min="14333" max="14334" width="5.5" style="6" customWidth="1"/>
    <col min="14335" max="14335" width="8.375" style="6" customWidth="1"/>
    <col min="14336" max="14336" width="11.375" style="6" customWidth="1"/>
    <col min="14337" max="14337" width="14.375" style="6" customWidth="1"/>
    <col min="14338" max="14338" width="8.75" style="6" customWidth="1"/>
    <col min="14339" max="14586" width="9" style="6"/>
    <col min="14587" max="14587" width="26.25" style="6" customWidth="1"/>
    <col min="14588" max="14588" width="6.625" style="6" customWidth="1"/>
    <col min="14589" max="14590" width="5.5" style="6" customWidth="1"/>
    <col min="14591" max="14591" width="8.375" style="6" customWidth="1"/>
    <col min="14592" max="14592" width="11.375" style="6" customWidth="1"/>
    <col min="14593" max="14593" width="14.375" style="6" customWidth="1"/>
    <col min="14594" max="14594" width="8.75" style="6" customWidth="1"/>
    <col min="14595" max="14842" width="9" style="6"/>
    <col min="14843" max="14843" width="26.25" style="6" customWidth="1"/>
    <col min="14844" max="14844" width="6.625" style="6" customWidth="1"/>
    <col min="14845" max="14846" width="5.5" style="6" customWidth="1"/>
    <col min="14847" max="14847" width="8.375" style="6" customWidth="1"/>
    <col min="14848" max="14848" width="11.375" style="6" customWidth="1"/>
    <col min="14849" max="14849" width="14.375" style="6" customWidth="1"/>
    <col min="14850" max="14850" width="8.75" style="6" customWidth="1"/>
    <col min="14851" max="15098" width="9" style="6"/>
    <col min="15099" max="15099" width="26.25" style="6" customWidth="1"/>
    <col min="15100" max="15100" width="6.625" style="6" customWidth="1"/>
    <col min="15101" max="15102" width="5.5" style="6" customWidth="1"/>
    <col min="15103" max="15103" width="8.375" style="6" customWidth="1"/>
    <col min="15104" max="15104" width="11.375" style="6" customWidth="1"/>
    <col min="15105" max="15105" width="14.375" style="6" customWidth="1"/>
    <col min="15106" max="15106" width="8.75" style="6" customWidth="1"/>
    <col min="15107" max="15354" width="9" style="6"/>
    <col min="15355" max="15355" width="26.25" style="6" customWidth="1"/>
    <col min="15356" max="15356" width="6.625" style="6" customWidth="1"/>
    <col min="15357" max="15358" width="5.5" style="6" customWidth="1"/>
    <col min="15359" max="15359" width="8.375" style="6" customWidth="1"/>
    <col min="15360" max="15360" width="11.375" style="6" customWidth="1"/>
    <col min="15361" max="15361" width="14.375" style="6" customWidth="1"/>
    <col min="15362" max="15362" width="8.75" style="6" customWidth="1"/>
    <col min="15363" max="15610" width="9" style="6"/>
    <col min="15611" max="15611" width="26.25" style="6" customWidth="1"/>
    <col min="15612" max="15612" width="6.625" style="6" customWidth="1"/>
    <col min="15613" max="15614" width="5.5" style="6" customWidth="1"/>
    <col min="15615" max="15615" width="8.375" style="6" customWidth="1"/>
    <col min="15616" max="15616" width="11.375" style="6" customWidth="1"/>
    <col min="15617" max="15617" width="14.375" style="6" customWidth="1"/>
    <col min="15618" max="15618" width="8.75" style="6" customWidth="1"/>
    <col min="15619" max="15866" width="9" style="6"/>
    <col min="15867" max="15867" width="26.25" style="6" customWidth="1"/>
    <col min="15868" max="15868" width="6.625" style="6" customWidth="1"/>
    <col min="15869" max="15870" width="5.5" style="6" customWidth="1"/>
    <col min="15871" max="15871" width="8.375" style="6" customWidth="1"/>
    <col min="15872" max="15872" width="11.375" style="6" customWidth="1"/>
    <col min="15873" max="15873" width="14.375" style="6" customWidth="1"/>
    <col min="15874" max="15874" width="8.75" style="6" customWidth="1"/>
    <col min="15875" max="16122" width="9" style="6"/>
    <col min="16123" max="16123" width="26.25" style="6" customWidth="1"/>
    <col min="16124" max="16124" width="6.625" style="6" customWidth="1"/>
    <col min="16125" max="16126" width="5.5" style="6" customWidth="1"/>
    <col min="16127" max="16127" width="8.375" style="6" customWidth="1"/>
    <col min="16128" max="16128" width="11.375" style="6" customWidth="1"/>
    <col min="16129" max="16129" width="14.375" style="6" customWidth="1"/>
    <col min="16130" max="16130" width="8.75" style="6" customWidth="1"/>
    <col min="16131" max="16384" width="9" style="6"/>
  </cols>
  <sheetData>
    <row r="1" spans="1:26" s="2" customFormat="1">
      <c r="A1" s="2" t="s">
        <v>40</v>
      </c>
      <c r="J1" s="19" t="s">
        <v>98</v>
      </c>
      <c r="L1" s="19"/>
    </row>
    <row r="2" spans="1:26" s="2" customFormat="1"/>
    <row r="3" spans="1:26" ht="30" customHeight="1">
      <c r="A3" s="3" t="s">
        <v>19</v>
      </c>
      <c r="B3" s="3"/>
      <c r="C3" s="3"/>
      <c r="D3" s="3"/>
      <c r="E3" s="3"/>
      <c r="F3" s="3"/>
      <c r="G3" s="3"/>
      <c r="H3" s="3"/>
      <c r="I3" s="3"/>
      <c r="J3" s="3"/>
      <c r="K3" s="3"/>
      <c r="L3" s="3"/>
      <c r="M3" s="4"/>
      <c r="N3" s="5"/>
      <c r="O3" s="5"/>
      <c r="P3" s="5"/>
      <c r="Q3" s="5"/>
      <c r="R3" s="5"/>
      <c r="S3" s="5"/>
      <c r="T3" s="5"/>
      <c r="U3" s="5"/>
      <c r="V3" s="5"/>
      <c r="W3" s="5"/>
      <c r="X3" s="5"/>
      <c r="Y3" s="5"/>
      <c r="Z3" s="5"/>
    </row>
    <row r="4" spans="1:26" ht="30" customHeight="1">
      <c r="A4" s="22"/>
      <c r="G4" s="25" t="s">
        <v>45</v>
      </c>
      <c r="H4" s="102"/>
      <c r="I4" s="102"/>
      <c r="J4" s="102"/>
      <c r="K4" s="95" t="s">
        <v>97</v>
      </c>
      <c r="L4" s="35"/>
      <c r="M4" s="8"/>
    </row>
    <row r="5" spans="1:26" ht="30" customHeight="1">
      <c r="A5" s="9"/>
      <c r="B5" s="9"/>
      <c r="C5" s="9"/>
      <c r="D5" s="7"/>
      <c r="E5" s="7"/>
      <c r="F5" s="7"/>
      <c r="G5" s="7"/>
      <c r="H5" s="7"/>
      <c r="I5" s="7"/>
      <c r="J5" s="7"/>
      <c r="K5" s="7"/>
      <c r="L5" s="7"/>
    </row>
    <row r="6" spans="1:26" ht="30" customHeight="1">
      <c r="A6" s="130" t="s">
        <v>0</v>
      </c>
      <c r="B6" s="131"/>
      <c r="C6" s="37">
        <f>C15</f>
        <v>0</v>
      </c>
      <c r="D6" s="38"/>
      <c r="E6" s="38"/>
    </row>
    <row r="7" spans="1:26" ht="30" customHeight="1">
      <c r="A7" s="9"/>
      <c r="B7" s="9"/>
      <c r="C7" s="9"/>
      <c r="D7" s="7"/>
      <c r="E7" s="7"/>
      <c r="F7" s="7"/>
      <c r="G7" s="7"/>
      <c r="H7" s="7"/>
      <c r="I7" s="7"/>
      <c r="J7" s="7"/>
      <c r="K7" s="7"/>
      <c r="L7" s="7"/>
    </row>
    <row r="8" spans="1:26" ht="30" customHeight="1">
      <c r="A8" s="40" t="s">
        <v>67</v>
      </c>
      <c r="B8" s="42"/>
      <c r="C8" s="41"/>
      <c r="D8" s="42"/>
      <c r="E8" s="43"/>
      <c r="F8" s="44"/>
      <c r="G8" s="44"/>
      <c r="H8" s="44"/>
      <c r="I8" s="44"/>
      <c r="J8" s="44"/>
    </row>
    <row r="9" spans="1:26" ht="30" customHeight="1">
      <c r="A9" s="128"/>
      <c r="B9" s="130" t="s">
        <v>2</v>
      </c>
      <c r="C9" s="131"/>
      <c r="D9" s="130" t="s">
        <v>3</v>
      </c>
      <c r="E9" s="132"/>
      <c r="F9" s="131"/>
      <c r="G9" s="133" t="s">
        <v>4</v>
      </c>
      <c r="H9" s="134"/>
      <c r="I9" s="134"/>
      <c r="J9" s="135"/>
    </row>
    <row r="10" spans="1:26" ht="30" customHeight="1">
      <c r="A10" s="129"/>
      <c r="B10" s="45" t="s">
        <v>5</v>
      </c>
      <c r="C10" s="46" t="s">
        <v>66</v>
      </c>
      <c r="D10" s="47" t="s">
        <v>1</v>
      </c>
      <c r="E10" s="47" t="s">
        <v>6</v>
      </c>
      <c r="F10" s="48" t="s">
        <v>7</v>
      </c>
      <c r="G10" s="136"/>
      <c r="H10" s="137"/>
      <c r="I10" s="137"/>
      <c r="J10" s="138"/>
    </row>
    <row r="11" spans="1:26" ht="30" customHeight="1">
      <c r="A11" s="103" t="s">
        <v>8</v>
      </c>
      <c r="B11" s="49" t="s">
        <v>60</v>
      </c>
      <c r="C11" s="100"/>
      <c r="D11" s="120">
        <f>SUM($C11:$C12)</f>
        <v>0</v>
      </c>
      <c r="E11" s="121" t="s">
        <v>62</v>
      </c>
      <c r="F11" s="122">
        <f>ROUNDDOWN(D11/20,1)</f>
        <v>0</v>
      </c>
      <c r="G11" s="50"/>
      <c r="H11" s="51"/>
      <c r="I11" s="51"/>
      <c r="J11" s="52"/>
    </row>
    <row r="12" spans="1:26" ht="30" customHeight="1">
      <c r="A12" s="104"/>
      <c r="B12" s="45" t="s">
        <v>61</v>
      </c>
      <c r="C12" s="100"/>
      <c r="D12" s="120"/>
      <c r="E12" s="121"/>
      <c r="F12" s="122"/>
      <c r="G12" s="123" t="s">
        <v>106</v>
      </c>
      <c r="H12" s="124"/>
      <c r="I12" s="124"/>
      <c r="J12" s="125"/>
    </row>
    <row r="13" spans="1:26" ht="30" customHeight="1">
      <c r="A13" s="104"/>
      <c r="B13" s="45" t="s">
        <v>9</v>
      </c>
      <c r="C13" s="100"/>
      <c r="D13" s="120">
        <f>SUM(C13:C14)</f>
        <v>0</v>
      </c>
      <c r="E13" s="121" t="s">
        <v>56</v>
      </c>
      <c r="F13" s="122">
        <f>ROUNDDOWN(D13/30,1)</f>
        <v>0</v>
      </c>
      <c r="G13" s="123"/>
      <c r="H13" s="124"/>
      <c r="I13" s="124"/>
      <c r="J13" s="125"/>
    </row>
    <row r="14" spans="1:26" ht="30" customHeight="1">
      <c r="A14" s="104"/>
      <c r="B14" s="45" t="s">
        <v>10</v>
      </c>
      <c r="C14" s="100"/>
      <c r="D14" s="120"/>
      <c r="E14" s="121"/>
      <c r="F14" s="122"/>
      <c r="G14" s="53"/>
      <c r="H14" s="54"/>
      <c r="I14" s="54"/>
      <c r="J14" s="55"/>
    </row>
    <row r="15" spans="1:26" ht="30" customHeight="1">
      <c r="A15" s="104"/>
      <c r="B15" s="45" t="s">
        <v>11</v>
      </c>
      <c r="C15" s="56">
        <f>SUM(C11:C14)</f>
        <v>0</v>
      </c>
      <c r="D15" s="126" t="s">
        <v>11</v>
      </c>
      <c r="E15" s="126"/>
      <c r="F15" s="57">
        <f>SUM(F11:F14)</f>
        <v>0</v>
      </c>
      <c r="G15" s="53"/>
      <c r="H15" s="54"/>
      <c r="I15" s="54"/>
      <c r="J15" s="55"/>
    </row>
    <row r="16" spans="1:26" ht="30" customHeight="1">
      <c r="A16" s="104"/>
      <c r="B16" s="86" t="s">
        <v>63</v>
      </c>
      <c r="C16" s="69"/>
      <c r="D16" s="110" t="str">
        <f>IF(C15&lt;=35,"利用定員35人以下","利用定員36人以上")</f>
        <v>利用定員35人以下</v>
      </c>
      <c r="E16" s="111"/>
      <c r="F16" s="81">
        <f>IF(D16="利用定員36人以上",1,0)</f>
        <v>0</v>
      </c>
      <c r="G16" s="39"/>
      <c r="H16" s="39"/>
      <c r="I16" s="39"/>
      <c r="J16" s="58"/>
    </row>
    <row r="17" spans="1:12" ht="30" customHeight="1">
      <c r="A17" s="105"/>
      <c r="B17" s="117" t="s">
        <v>72</v>
      </c>
      <c r="C17" s="127"/>
      <c r="D17" s="112" t="s">
        <v>104</v>
      </c>
      <c r="E17" s="113"/>
      <c r="F17" s="101">
        <f>ROUND(SUM(F15:F16),0)</f>
        <v>0</v>
      </c>
      <c r="G17" s="117" t="s">
        <v>68</v>
      </c>
      <c r="H17" s="118"/>
      <c r="I17" s="127"/>
      <c r="J17" s="59"/>
      <c r="K17" s="96" t="s">
        <v>108</v>
      </c>
    </row>
    <row r="18" spans="1:12" ht="30" customHeight="1">
      <c r="A18" s="60" t="s">
        <v>12</v>
      </c>
      <c r="B18" s="38"/>
      <c r="C18" s="38"/>
      <c r="D18" s="38"/>
      <c r="E18" s="38"/>
      <c r="F18" s="38"/>
      <c r="G18" s="38"/>
      <c r="H18" s="38"/>
      <c r="I18" s="38"/>
      <c r="J18" s="38"/>
      <c r="K18" s="38"/>
      <c r="L18" s="38"/>
    </row>
    <row r="19" spans="1:12" ht="30" customHeight="1">
      <c r="A19" s="61"/>
      <c r="B19" s="114" t="s">
        <v>13</v>
      </c>
      <c r="C19" s="115"/>
      <c r="D19" s="115"/>
      <c r="E19" s="116"/>
      <c r="F19" s="117" t="s">
        <v>14</v>
      </c>
      <c r="G19" s="118"/>
      <c r="H19" s="118"/>
      <c r="I19" s="118"/>
      <c r="J19" s="119"/>
    </row>
    <row r="20" spans="1:12" ht="30" customHeight="1">
      <c r="A20" s="103" t="s">
        <v>8</v>
      </c>
      <c r="B20" s="62" t="s">
        <v>15</v>
      </c>
      <c r="C20" s="63"/>
      <c r="D20" s="64"/>
      <c r="E20" s="65">
        <v>1</v>
      </c>
      <c r="F20" s="62" t="s">
        <v>15</v>
      </c>
      <c r="G20" s="41"/>
      <c r="H20" s="41"/>
      <c r="I20" s="41"/>
      <c r="J20" s="66"/>
      <c r="K20" s="67"/>
    </row>
    <row r="21" spans="1:12" ht="30" customHeight="1">
      <c r="A21" s="104"/>
      <c r="B21" s="68" t="s">
        <v>16</v>
      </c>
      <c r="C21" s="69"/>
      <c r="D21" s="70" t="s">
        <v>17</v>
      </c>
      <c r="E21" s="65">
        <v>1</v>
      </c>
      <c r="F21" s="71" t="s">
        <v>16</v>
      </c>
      <c r="G21" s="68"/>
      <c r="H21" s="106" t="s">
        <v>17</v>
      </c>
      <c r="I21" s="107"/>
      <c r="J21" s="66"/>
      <c r="K21" s="72"/>
    </row>
    <row r="22" spans="1:12" ht="30" customHeight="1">
      <c r="A22" s="104"/>
      <c r="B22" s="73"/>
      <c r="C22" s="74"/>
      <c r="D22" s="70" t="s">
        <v>18</v>
      </c>
      <c r="E22" s="65">
        <v>1</v>
      </c>
      <c r="F22" s="75"/>
      <c r="G22" s="76"/>
      <c r="H22" s="106" t="s">
        <v>93</v>
      </c>
      <c r="I22" s="107"/>
      <c r="J22" s="66"/>
    </row>
    <row r="23" spans="1:12" ht="30" customHeight="1">
      <c r="A23" s="104"/>
      <c r="B23" s="97" t="s">
        <v>105</v>
      </c>
      <c r="C23" s="74"/>
      <c r="D23" s="74"/>
      <c r="E23" s="77"/>
      <c r="F23" s="78"/>
      <c r="G23" s="79"/>
      <c r="H23" s="108" t="s">
        <v>110</v>
      </c>
      <c r="I23" s="109"/>
      <c r="J23" s="80"/>
    </row>
    <row r="24" spans="1:12" ht="30" customHeight="1">
      <c r="A24" s="104"/>
      <c r="B24" s="87" t="s">
        <v>69</v>
      </c>
      <c r="C24" s="83"/>
      <c r="D24" s="84"/>
      <c r="E24" s="65">
        <v>1</v>
      </c>
      <c r="F24" s="82" t="s">
        <v>69</v>
      </c>
      <c r="G24" s="82"/>
      <c r="H24" s="85"/>
      <c r="I24" s="85"/>
      <c r="J24" s="66"/>
    </row>
    <row r="25" spans="1:12" ht="30" customHeight="1">
      <c r="A25" s="104"/>
      <c r="B25" s="82" t="s">
        <v>70</v>
      </c>
      <c r="C25" s="83"/>
      <c r="D25" s="84"/>
      <c r="E25" s="65">
        <v>1</v>
      </c>
      <c r="F25" s="82" t="s">
        <v>70</v>
      </c>
      <c r="G25" s="82"/>
      <c r="H25" s="85"/>
      <c r="I25" s="85"/>
      <c r="J25" s="66"/>
    </row>
    <row r="26" spans="1:12" ht="30" customHeight="1">
      <c r="A26" s="105"/>
      <c r="B26" s="82" t="s">
        <v>71</v>
      </c>
      <c r="C26" s="83"/>
      <c r="D26" s="84"/>
      <c r="E26" s="65">
        <v>1</v>
      </c>
      <c r="F26" s="82" t="s">
        <v>71</v>
      </c>
      <c r="G26" s="82"/>
      <c r="H26" s="85"/>
      <c r="I26" s="85"/>
      <c r="J26" s="66"/>
    </row>
  </sheetData>
  <sheetProtection selectLockedCells="1"/>
  <protectedRanges>
    <protectedRange sqref="J14 J11:J12" name="範囲3"/>
    <protectedRange sqref="C16:E16" name="範囲2"/>
    <protectedRange sqref="J20:J26" name="範囲6"/>
  </protectedRanges>
  <mergeCells count="25">
    <mergeCell ref="A6:B6"/>
    <mergeCell ref="F13:F14"/>
    <mergeCell ref="D15:E15"/>
    <mergeCell ref="B17:C17"/>
    <mergeCell ref="G17:I17"/>
    <mergeCell ref="A9:A10"/>
    <mergeCell ref="B9:C9"/>
    <mergeCell ref="D9:F9"/>
    <mergeCell ref="G9:J10"/>
    <mergeCell ref="H4:J4"/>
    <mergeCell ref="A20:A26"/>
    <mergeCell ref="H21:I21"/>
    <mergeCell ref="H22:I22"/>
    <mergeCell ref="H23:I23"/>
    <mergeCell ref="D16:E16"/>
    <mergeCell ref="D17:E17"/>
    <mergeCell ref="B19:E19"/>
    <mergeCell ref="F19:J19"/>
    <mergeCell ref="A11:A17"/>
    <mergeCell ref="D11:D12"/>
    <mergeCell ref="E11:E12"/>
    <mergeCell ref="F11:F12"/>
    <mergeCell ref="G12:J13"/>
    <mergeCell ref="D13:D14"/>
    <mergeCell ref="E13:E14"/>
  </mergeCells>
  <phoneticPr fontId="1"/>
  <dataValidations count="5">
    <dataValidation type="list" allowBlank="1" showErrorMessage="1" promptTitle="▼ボタンから「有」「無」を選択してください。" prompt="「無」を選択した場合必要配置職員数が変更となります。" sqref="J23">
      <formula1>"有,無"</formula1>
    </dataValidation>
    <dataValidation type="list" allowBlank="1" showInputMessage="1" showErrorMessage="1" sqref="WVD983033 G65526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G131062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G196598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G262134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G327670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G393206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G458742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G524278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G589814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G655350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G720886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G786422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G851958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G917494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G983030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K983031 K65527 K131063 K196599 K262135 K327671 K393207 K458743 K524279 K589815 K655351 K720887 K786423 K851959 K917495 WUY17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formula1>"有,無"</formula1>
    </dataValidation>
    <dataValidation type="list" allowBlank="1" showInputMessage="1" showErrorMessage="1" sqref="WVE983063:WVG983063 IS65559:IU65559 SO65559:SQ65559 ACK65559:ACM65559 AMG65559:AMI65559 AWC65559:AWE65559 BFY65559:BGA65559 BPU65559:BPW65559 BZQ65559:BZS65559 CJM65559:CJO65559 CTI65559:CTK65559 DDE65559:DDG65559 DNA65559:DNC65559 DWW65559:DWY65559 EGS65559:EGU65559 EQO65559:EQQ65559 FAK65559:FAM65559 FKG65559:FKI65559 FUC65559:FUE65559 GDY65559:GEA65559 GNU65559:GNW65559 GXQ65559:GXS65559 HHM65559:HHO65559 HRI65559:HRK65559 IBE65559:IBG65559 ILA65559:ILC65559 IUW65559:IUY65559 JES65559:JEU65559 JOO65559:JOQ65559 JYK65559:JYM65559 KIG65559:KII65559 KSC65559:KSE65559 LBY65559:LCA65559 LLU65559:LLW65559 LVQ65559:LVS65559 MFM65559:MFO65559 MPI65559:MPK65559 MZE65559:MZG65559 NJA65559:NJC65559 NSW65559:NSY65559 OCS65559:OCU65559 OMO65559:OMQ65559 OWK65559:OWM65559 PGG65559:PGI65559 PQC65559:PQE65559 PZY65559:QAA65559 QJU65559:QJW65559 QTQ65559:QTS65559 RDM65559:RDO65559 RNI65559:RNK65559 RXE65559:RXG65559 SHA65559:SHC65559 SQW65559:SQY65559 TAS65559:TAU65559 TKO65559:TKQ65559 TUK65559:TUM65559 UEG65559:UEI65559 UOC65559:UOE65559 UXY65559:UYA65559 VHU65559:VHW65559 VRQ65559:VRS65559 WBM65559:WBO65559 WLI65559:WLK65559 WVE65559:WVG65559 IS131095:IU131095 SO131095:SQ131095 ACK131095:ACM131095 AMG131095:AMI131095 AWC131095:AWE131095 BFY131095:BGA131095 BPU131095:BPW131095 BZQ131095:BZS131095 CJM131095:CJO131095 CTI131095:CTK131095 DDE131095:DDG131095 DNA131095:DNC131095 DWW131095:DWY131095 EGS131095:EGU131095 EQO131095:EQQ131095 FAK131095:FAM131095 FKG131095:FKI131095 FUC131095:FUE131095 GDY131095:GEA131095 GNU131095:GNW131095 GXQ131095:GXS131095 HHM131095:HHO131095 HRI131095:HRK131095 IBE131095:IBG131095 ILA131095:ILC131095 IUW131095:IUY131095 JES131095:JEU131095 JOO131095:JOQ131095 JYK131095:JYM131095 KIG131095:KII131095 KSC131095:KSE131095 LBY131095:LCA131095 LLU131095:LLW131095 LVQ131095:LVS131095 MFM131095:MFO131095 MPI131095:MPK131095 MZE131095:MZG131095 NJA131095:NJC131095 NSW131095:NSY131095 OCS131095:OCU131095 OMO131095:OMQ131095 OWK131095:OWM131095 PGG131095:PGI131095 PQC131095:PQE131095 PZY131095:QAA131095 QJU131095:QJW131095 QTQ131095:QTS131095 RDM131095:RDO131095 RNI131095:RNK131095 RXE131095:RXG131095 SHA131095:SHC131095 SQW131095:SQY131095 TAS131095:TAU131095 TKO131095:TKQ131095 TUK131095:TUM131095 UEG131095:UEI131095 UOC131095:UOE131095 UXY131095:UYA131095 VHU131095:VHW131095 VRQ131095:VRS131095 WBM131095:WBO131095 WLI131095:WLK131095 WVE131095:WVG131095 IS196631:IU196631 SO196631:SQ196631 ACK196631:ACM196631 AMG196631:AMI196631 AWC196631:AWE196631 BFY196631:BGA196631 BPU196631:BPW196631 BZQ196631:BZS196631 CJM196631:CJO196631 CTI196631:CTK196631 DDE196631:DDG196631 DNA196631:DNC196631 DWW196631:DWY196631 EGS196631:EGU196631 EQO196631:EQQ196631 FAK196631:FAM196631 FKG196631:FKI196631 FUC196631:FUE196631 GDY196631:GEA196631 GNU196631:GNW196631 GXQ196631:GXS196631 HHM196631:HHO196631 HRI196631:HRK196631 IBE196631:IBG196631 ILA196631:ILC196631 IUW196631:IUY196631 JES196631:JEU196631 JOO196631:JOQ196631 JYK196631:JYM196631 KIG196631:KII196631 KSC196631:KSE196631 LBY196631:LCA196631 LLU196631:LLW196631 LVQ196631:LVS196631 MFM196631:MFO196631 MPI196631:MPK196631 MZE196631:MZG196631 NJA196631:NJC196631 NSW196631:NSY196631 OCS196631:OCU196631 OMO196631:OMQ196631 OWK196631:OWM196631 PGG196631:PGI196631 PQC196631:PQE196631 PZY196631:QAA196631 QJU196631:QJW196631 QTQ196631:QTS196631 RDM196631:RDO196631 RNI196631:RNK196631 RXE196631:RXG196631 SHA196631:SHC196631 SQW196631:SQY196631 TAS196631:TAU196631 TKO196631:TKQ196631 TUK196631:TUM196631 UEG196631:UEI196631 UOC196631:UOE196631 UXY196631:UYA196631 VHU196631:VHW196631 VRQ196631:VRS196631 WBM196631:WBO196631 WLI196631:WLK196631 WVE196631:WVG196631 IS262167:IU262167 SO262167:SQ262167 ACK262167:ACM262167 AMG262167:AMI262167 AWC262167:AWE262167 BFY262167:BGA262167 BPU262167:BPW262167 BZQ262167:BZS262167 CJM262167:CJO262167 CTI262167:CTK262167 DDE262167:DDG262167 DNA262167:DNC262167 DWW262167:DWY262167 EGS262167:EGU262167 EQO262167:EQQ262167 FAK262167:FAM262167 FKG262167:FKI262167 FUC262167:FUE262167 GDY262167:GEA262167 GNU262167:GNW262167 GXQ262167:GXS262167 HHM262167:HHO262167 HRI262167:HRK262167 IBE262167:IBG262167 ILA262167:ILC262167 IUW262167:IUY262167 JES262167:JEU262167 JOO262167:JOQ262167 JYK262167:JYM262167 KIG262167:KII262167 KSC262167:KSE262167 LBY262167:LCA262167 LLU262167:LLW262167 LVQ262167:LVS262167 MFM262167:MFO262167 MPI262167:MPK262167 MZE262167:MZG262167 NJA262167:NJC262167 NSW262167:NSY262167 OCS262167:OCU262167 OMO262167:OMQ262167 OWK262167:OWM262167 PGG262167:PGI262167 PQC262167:PQE262167 PZY262167:QAA262167 QJU262167:QJW262167 QTQ262167:QTS262167 RDM262167:RDO262167 RNI262167:RNK262167 RXE262167:RXG262167 SHA262167:SHC262167 SQW262167:SQY262167 TAS262167:TAU262167 TKO262167:TKQ262167 TUK262167:TUM262167 UEG262167:UEI262167 UOC262167:UOE262167 UXY262167:UYA262167 VHU262167:VHW262167 VRQ262167:VRS262167 WBM262167:WBO262167 WLI262167:WLK262167 WVE262167:WVG262167 IS327703:IU327703 SO327703:SQ327703 ACK327703:ACM327703 AMG327703:AMI327703 AWC327703:AWE327703 BFY327703:BGA327703 BPU327703:BPW327703 BZQ327703:BZS327703 CJM327703:CJO327703 CTI327703:CTK327703 DDE327703:DDG327703 DNA327703:DNC327703 DWW327703:DWY327703 EGS327703:EGU327703 EQO327703:EQQ327703 FAK327703:FAM327703 FKG327703:FKI327703 FUC327703:FUE327703 GDY327703:GEA327703 GNU327703:GNW327703 GXQ327703:GXS327703 HHM327703:HHO327703 HRI327703:HRK327703 IBE327703:IBG327703 ILA327703:ILC327703 IUW327703:IUY327703 JES327703:JEU327703 JOO327703:JOQ327703 JYK327703:JYM327703 KIG327703:KII327703 KSC327703:KSE327703 LBY327703:LCA327703 LLU327703:LLW327703 LVQ327703:LVS327703 MFM327703:MFO327703 MPI327703:MPK327703 MZE327703:MZG327703 NJA327703:NJC327703 NSW327703:NSY327703 OCS327703:OCU327703 OMO327703:OMQ327703 OWK327703:OWM327703 PGG327703:PGI327703 PQC327703:PQE327703 PZY327703:QAA327703 QJU327703:QJW327703 QTQ327703:QTS327703 RDM327703:RDO327703 RNI327703:RNK327703 RXE327703:RXG327703 SHA327703:SHC327703 SQW327703:SQY327703 TAS327703:TAU327703 TKO327703:TKQ327703 TUK327703:TUM327703 UEG327703:UEI327703 UOC327703:UOE327703 UXY327703:UYA327703 VHU327703:VHW327703 VRQ327703:VRS327703 WBM327703:WBO327703 WLI327703:WLK327703 WVE327703:WVG327703 IS393239:IU393239 SO393239:SQ393239 ACK393239:ACM393239 AMG393239:AMI393239 AWC393239:AWE393239 BFY393239:BGA393239 BPU393239:BPW393239 BZQ393239:BZS393239 CJM393239:CJO393239 CTI393239:CTK393239 DDE393239:DDG393239 DNA393239:DNC393239 DWW393239:DWY393239 EGS393239:EGU393239 EQO393239:EQQ393239 FAK393239:FAM393239 FKG393239:FKI393239 FUC393239:FUE393239 GDY393239:GEA393239 GNU393239:GNW393239 GXQ393239:GXS393239 HHM393239:HHO393239 HRI393239:HRK393239 IBE393239:IBG393239 ILA393239:ILC393239 IUW393239:IUY393239 JES393239:JEU393239 JOO393239:JOQ393239 JYK393239:JYM393239 KIG393239:KII393239 KSC393239:KSE393239 LBY393239:LCA393239 LLU393239:LLW393239 LVQ393239:LVS393239 MFM393239:MFO393239 MPI393239:MPK393239 MZE393239:MZG393239 NJA393239:NJC393239 NSW393239:NSY393239 OCS393239:OCU393239 OMO393239:OMQ393239 OWK393239:OWM393239 PGG393239:PGI393239 PQC393239:PQE393239 PZY393239:QAA393239 QJU393239:QJW393239 QTQ393239:QTS393239 RDM393239:RDO393239 RNI393239:RNK393239 RXE393239:RXG393239 SHA393239:SHC393239 SQW393239:SQY393239 TAS393239:TAU393239 TKO393239:TKQ393239 TUK393239:TUM393239 UEG393239:UEI393239 UOC393239:UOE393239 UXY393239:UYA393239 VHU393239:VHW393239 VRQ393239:VRS393239 WBM393239:WBO393239 WLI393239:WLK393239 WVE393239:WVG393239 IS458775:IU458775 SO458775:SQ458775 ACK458775:ACM458775 AMG458775:AMI458775 AWC458775:AWE458775 BFY458775:BGA458775 BPU458775:BPW458775 BZQ458775:BZS458775 CJM458775:CJO458775 CTI458775:CTK458775 DDE458775:DDG458775 DNA458775:DNC458775 DWW458775:DWY458775 EGS458775:EGU458775 EQO458775:EQQ458775 FAK458775:FAM458775 FKG458775:FKI458775 FUC458775:FUE458775 GDY458775:GEA458775 GNU458775:GNW458775 GXQ458775:GXS458775 HHM458775:HHO458775 HRI458775:HRK458775 IBE458775:IBG458775 ILA458775:ILC458775 IUW458775:IUY458775 JES458775:JEU458775 JOO458775:JOQ458775 JYK458775:JYM458775 KIG458775:KII458775 KSC458775:KSE458775 LBY458775:LCA458775 LLU458775:LLW458775 LVQ458775:LVS458775 MFM458775:MFO458775 MPI458775:MPK458775 MZE458775:MZG458775 NJA458775:NJC458775 NSW458775:NSY458775 OCS458775:OCU458775 OMO458775:OMQ458775 OWK458775:OWM458775 PGG458775:PGI458775 PQC458775:PQE458775 PZY458775:QAA458775 QJU458775:QJW458775 QTQ458775:QTS458775 RDM458775:RDO458775 RNI458775:RNK458775 RXE458775:RXG458775 SHA458775:SHC458775 SQW458775:SQY458775 TAS458775:TAU458775 TKO458775:TKQ458775 TUK458775:TUM458775 UEG458775:UEI458775 UOC458775:UOE458775 UXY458775:UYA458775 VHU458775:VHW458775 VRQ458775:VRS458775 WBM458775:WBO458775 WLI458775:WLK458775 WVE458775:WVG458775 IS524311:IU524311 SO524311:SQ524311 ACK524311:ACM524311 AMG524311:AMI524311 AWC524311:AWE524311 BFY524311:BGA524311 BPU524311:BPW524311 BZQ524311:BZS524311 CJM524311:CJO524311 CTI524311:CTK524311 DDE524311:DDG524311 DNA524311:DNC524311 DWW524311:DWY524311 EGS524311:EGU524311 EQO524311:EQQ524311 FAK524311:FAM524311 FKG524311:FKI524311 FUC524311:FUE524311 GDY524311:GEA524311 GNU524311:GNW524311 GXQ524311:GXS524311 HHM524311:HHO524311 HRI524311:HRK524311 IBE524311:IBG524311 ILA524311:ILC524311 IUW524311:IUY524311 JES524311:JEU524311 JOO524311:JOQ524311 JYK524311:JYM524311 KIG524311:KII524311 KSC524311:KSE524311 LBY524311:LCA524311 LLU524311:LLW524311 LVQ524311:LVS524311 MFM524311:MFO524311 MPI524311:MPK524311 MZE524311:MZG524311 NJA524311:NJC524311 NSW524311:NSY524311 OCS524311:OCU524311 OMO524311:OMQ524311 OWK524311:OWM524311 PGG524311:PGI524311 PQC524311:PQE524311 PZY524311:QAA524311 QJU524311:QJW524311 QTQ524311:QTS524311 RDM524311:RDO524311 RNI524311:RNK524311 RXE524311:RXG524311 SHA524311:SHC524311 SQW524311:SQY524311 TAS524311:TAU524311 TKO524311:TKQ524311 TUK524311:TUM524311 UEG524311:UEI524311 UOC524311:UOE524311 UXY524311:UYA524311 VHU524311:VHW524311 VRQ524311:VRS524311 WBM524311:WBO524311 WLI524311:WLK524311 WVE524311:WVG524311 IS589847:IU589847 SO589847:SQ589847 ACK589847:ACM589847 AMG589847:AMI589847 AWC589847:AWE589847 BFY589847:BGA589847 BPU589847:BPW589847 BZQ589847:BZS589847 CJM589847:CJO589847 CTI589847:CTK589847 DDE589847:DDG589847 DNA589847:DNC589847 DWW589847:DWY589847 EGS589847:EGU589847 EQO589847:EQQ589847 FAK589847:FAM589847 FKG589847:FKI589847 FUC589847:FUE589847 GDY589847:GEA589847 GNU589847:GNW589847 GXQ589847:GXS589847 HHM589847:HHO589847 HRI589847:HRK589847 IBE589847:IBG589847 ILA589847:ILC589847 IUW589847:IUY589847 JES589847:JEU589847 JOO589847:JOQ589847 JYK589847:JYM589847 KIG589847:KII589847 KSC589847:KSE589847 LBY589847:LCA589847 LLU589847:LLW589847 LVQ589847:LVS589847 MFM589847:MFO589847 MPI589847:MPK589847 MZE589847:MZG589847 NJA589847:NJC589847 NSW589847:NSY589847 OCS589847:OCU589847 OMO589847:OMQ589847 OWK589847:OWM589847 PGG589847:PGI589847 PQC589847:PQE589847 PZY589847:QAA589847 QJU589847:QJW589847 QTQ589847:QTS589847 RDM589847:RDO589847 RNI589847:RNK589847 RXE589847:RXG589847 SHA589847:SHC589847 SQW589847:SQY589847 TAS589847:TAU589847 TKO589847:TKQ589847 TUK589847:TUM589847 UEG589847:UEI589847 UOC589847:UOE589847 UXY589847:UYA589847 VHU589847:VHW589847 VRQ589847:VRS589847 WBM589847:WBO589847 WLI589847:WLK589847 WVE589847:WVG589847 IS655383:IU655383 SO655383:SQ655383 ACK655383:ACM655383 AMG655383:AMI655383 AWC655383:AWE655383 BFY655383:BGA655383 BPU655383:BPW655383 BZQ655383:BZS655383 CJM655383:CJO655383 CTI655383:CTK655383 DDE655383:DDG655383 DNA655383:DNC655383 DWW655383:DWY655383 EGS655383:EGU655383 EQO655383:EQQ655383 FAK655383:FAM655383 FKG655383:FKI655383 FUC655383:FUE655383 GDY655383:GEA655383 GNU655383:GNW655383 GXQ655383:GXS655383 HHM655383:HHO655383 HRI655383:HRK655383 IBE655383:IBG655383 ILA655383:ILC655383 IUW655383:IUY655383 JES655383:JEU655383 JOO655383:JOQ655383 JYK655383:JYM655383 KIG655383:KII655383 KSC655383:KSE655383 LBY655383:LCA655383 LLU655383:LLW655383 LVQ655383:LVS655383 MFM655383:MFO655383 MPI655383:MPK655383 MZE655383:MZG655383 NJA655383:NJC655383 NSW655383:NSY655383 OCS655383:OCU655383 OMO655383:OMQ655383 OWK655383:OWM655383 PGG655383:PGI655383 PQC655383:PQE655383 PZY655383:QAA655383 QJU655383:QJW655383 QTQ655383:QTS655383 RDM655383:RDO655383 RNI655383:RNK655383 RXE655383:RXG655383 SHA655383:SHC655383 SQW655383:SQY655383 TAS655383:TAU655383 TKO655383:TKQ655383 TUK655383:TUM655383 UEG655383:UEI655383 UOC655383:UOE655383 UXY655383:UYA655383 VHU655383:VHW655383 VRQ655383:VRS655383 WBM655383:WBO655383 WLI655383:WLK655383 WVE655383:WVG655383 IS720919:IU720919 SO720919:SQ720919 ACK720919:ACM720919 AMG720919:AMI720919 AWC720919:AWE720919 BFY720919:BGA720919 BPU720919:BPW720919 BZQ720919:BZS720919 CJM720919:CJO720919 CTI720919:CTK720919 DDE720919:DDG720919 DNA720919:DNC720919 DWW720919:DWY720919 EGS720919:EGU720919 EQO720919:EQQ720919 FAK720919:FAM720919 FKG720919:FKI720919 FUC720919:FUE720919 GDY720919:GEA720919 GNU720919:GNW720919 GXQ720919:GXS720919 HHM720919:HHO720919 HRI720919:HRK720919 IBE720919:IBG720919 ILA720919:ILC720919 IUW720919:IUY720919 JES720919:JEU720919 JOO720919:JOQ720919 JYK720919:JYM720919 KIG720919:KII720919 KSC720919:KSE720919 LBY720919:LCA720919 LLU720919:LLW720919 LVQ720919:LVS720919 MFM720919:MFO720919 MPI720919:MPK720919 MZE720919:MZG720919 NJA720919:NJC720919 NSW720919:NSY720919 OCS720919:OCU720919 OMO720919:OMQ720919 OWK720919:OWM720919 PGG720919:PGI720919 PQC720919:PQE720919 PZY720919:QAA720919 QJU720919:QJW720919 QTQ720919:QTS720919 RDM720919:RDO720919 RNI720919:RNK720919 RXE720919:RXG720919 SHA720919:SHC720919 SQW720919:SQY720919 TAS720919:TAU720919 TKO720919:TKQ720919 TUK720919:TUM720919 UEG720919:UEI720919 UOC720919:UOE720919 UXY720919:UYA720919 VHU720919:VHW720919 VRQ720919:VRS720919 WBM720919:WBO720919 WLI720919:WLK720919 WVE720919:WVG720919 IS786455:IU786455 SO786455:SQ786455 ACK786455:ACM786455 AMG786455:AMI786455 AWC786455:AWE786455 BFY786455:BGA786455 BPU786455:BPW786455 BZQ786455:BZS786455 CJM786455:CJO786455 CTI786455:CTK786455 DDE786455:DDG786455 DNA786455:DNC786455 DWW786455:DWY786455 EGS786455:EGU786455 EQO786455:EQQ786455 FAK786455:FAM786455 FKG786455:FKI786455 FUC786455:FUE786455 GDY786455:GEA786455 GNU786455:GNW786455 GXQ786455:GXS786455 HHM786455:HHO786455 HRI786455:HRK786455 IBE786455:IBG786455 ILA786455:ILC786455 IUW786455:IUY786455 JES786455:JEU786455 JOO786455:JOQ786455 JYK786455:JYM786455 KIG786455:KII786455 KSC786455:KSE786455 LBY786455:LCA786455 LLU786455:LLW786455 LVQ786455:LVS786455 MFM786455:MFO786455 MPI786455:MPK786455 MZE786455:MZG786455 NJA786455:NJC786455 NSW786455:NSY786455 OCS786455:OCU786455 OMO786455:OMQ786455 OWK786455:OWM786455 PGG786455:PGI786455 PQC786455:PQE786455 PZY786455:QAA786455 QJU786455:QJW786455 QTQ786455:QTS786455 RDM786455:RDO786455 RNI786455:RNK786455 RXE786455:RXG786455 SHA786455:SHC786455 SQW786455:SQY786455 TAS786455:TAU786455 TKO786455:TKQ786455 TUK786455:TUM786455 UEG786455:UEI786455 UOC786455:UOE786455 UXY786455:UYA786455 VHU786455:VHW786455 VRQ786455:VRS786455 WBM786455:WBO786455 WLI786455:WLK786455 WVE786455:WVG786455 IS851991:IU851991 SO851991:SQ851991 ACK851991:ACM851991 AMG851991:AMI851991 AWC851991:AWE851991 BFY851991:BGA851991 BPU851991:BPW851991 BZQ851991:BZS851991 CJM851991:CJO851991 CTI851991:CTK851991 DDE851991:DDG851991 DNA851991:DNC851991 DWW851991:DWY851991 EGS851991:EGU851991 EQO851991:EQQ851991 FAK851991:FAM851991 FKG851991:FKI851991 FUC851991:FUE851991 GDY851991:GEA851991 GNU851991:GNW851991 GXQ851991:GXS851991 HHM851991:HHO851991 HRI851991:HRK851991 IBE851991:IBG851991 ILA851991:ILC851991 IUW851991:IUY851991 JES851991:JEU851991 JOO851991:JOQ851991 JYK851991:JYM851991 KIG851991:KII851991 KSC851991:KSE851991 LBY851991:LCA851991 LLU851991:LLW851991 LVQ851991:LVS851991 MFM851991:MFO851991 MPI851991:MPK851991 MZE851991:MZG851991 NJA851991:NJC851991 NSW851991:NSY851991 OCS851991:OCU851991 OMO851991:OMQ851991 OWK851991:OWM851991 PGG851991:PGI851991 PQC851991:PQE851991 PZY851991:QAA851991 QJU851991:QJW851991 QTQ851991:QTS851991 RDM851991:RDO851991 RNI851991:RNK851991 RXE851991:RXG851991 SHA851991:SHC851991 SQW851991:SQY851991 TAS851991:TAU851991 TKO851991:TKQ851991 TUK851991:TUM851991 UEG851991:UEI851991 UOC851991:UOE851991 UXY851991:UYA851991 VHU851991:VHW851991 VRQ851991:VRS851991 WBM851991:WBO851991 WLI851991:WLK851991 WVE851991:WVG851991 IS917527:IU917527 SO917527:SQ917527 ACK917527:ACM917527 AMG917527:AMI917527 AWC917527:AWE917527 BFY917527:BGA917527 BPU917527:BPW917527 BZQ917527:BZS917527 CJM917527:CJO917527 CTI917527:CTK917527 DDE917527:DDG917527 DNA917527:DNC917527 DWW917527:DWY917527 EGS917527:EGU917527 EQO917527:EQQ917527 FAK917527:FAM917527 FKG917527:FKI917527 FUC917527:FUE917527 GDY917527:GEA917527 GNU917527:GNW917527 GXQ917527:GXS917527 HHM917527:HHO917527 HRI917527:HRK917527 IBE917527:IBG917527 ILA917527:ILC917527 IUW917527:IUY917527 JES917527:JEU917527 JOO917527:JOQ917527 JYK917527:JYM917527 KIG917527:KII917527 KSC917527:KSE917527 LBY917527:LCA917527 LLU917527:LLW917527 LVQ917527:LVS917527 MFM917527:MFO917527 MPI917527:MPK917527 MZE917527:MZG917527 NJA917527:NJC917527 NSW917527:NSY917527 OCS917527:OCU917527 OMO917527:OMQ917527 OWK917527:OWM917527 PGG917527:PGI917527 PQC917527:PQE917527 PZY917527:QAA917527 QJU917527:QJW917527 QTQ917527:QTS917527 RDM917527:RDO917527 RNI917527:RNK917527 RXE917527:RXG917527 SHA917527:SHC917527 SQW917527:SQY917527 TAS917527:TAU917527 TKO917527:TKQ917527 TUK917527:TUM917527 UEG917527:UEI917527 UOC917527:UOE917527 UXY917527:UYA917527 VHU917527:VHW917527 VRQ917527:VRS917527 WBM917527:WBO917527 WLI917527:WLK917527 WVE917527:WVG917527 IS983063:IU983063 SO983063:SQ983063 ACK983063:ACM983063 AMG983063:AMI983063 AWC983063:AWE983063 BFY983063:BGA983063 BPU983063:BPW983063 BZQ983063:BZS983063 CJM983063:CJO983063 CTI983063:CTK983063 DDE983063:DDG983063 DNA983063:DNC983063 DWW983063:DWY983063 EGS983063:EGU983063 EQO983063:EQQ983063 FAK983063:FAM983063 FKG983063:FKI983063 FUC983063:FUE983063 GDY983063:GEA983063 GNU983063:GNW983063 GXQ983063:GXS983063 HHM983063:HHO983063 HRI983063:HRK983063 IBE983063:IBG983063 ILA983063:ILC983063 IUW983063:IUY983063 JES983063:JEU983063 JOO983063:JOQ983063 JYK983063:JYM983063 KIG983063:KII983063 KSC983063:KSE983063 LBY983063:LCA983063 LLU983063:LLW983063 LVQ983063:LVS983063 MFM983063:MFO983063 MPI983063:MPK983063 MZE983063:MZG983063 NJA983063:NJC983063 NSW983063:NSY983063 OCS983063:OCU983063 OMO983063:OMQ983063 OWK983063:OWM983063 PGG983063:PGI983063 PQC983063:PQE983063 PZY983063:QAA983063 QJU983063:QJW983063 QTQ983063:QTS983063 RDM983063:RDO983063 RNI983063:RNK983063 RXE983063:RXG983063 SHA983063:SHC983063 SQW983063:SQY983063 TAS983063:TAU983063 TKO983063:TKQ983063 TUK983063:TUM983063 UEG983063:UEI983063 UOC983063:UOE983063 UXY983063:UYA983063 VHU983063:VHW983063 VRQ983063:VRS983063 WBM983063:WBO983063 WLI983063:WLK983063 L65557 L983061 L917525 L851989 L786453 L720917 L655381 L589845 L524309 L458773 L393237 L327701 L262165 L196629 L131093 H65557:J65557 H983061:J983061 H917525:J917525 H851989:J851989 H786453:J786453 H720917:J720917 H655381:J655381 H589845:J589845 H524309:J524309 H458773:J458773 H393237:J393237 H327701:J327701 H262165:J262165 H196629:J196629 H131093:J131093">
      <formula1>"組み込まれている,組み込まれていない"</formula1>
    </dataValidation>
    <dataValidation type="list" allowBlank="1" showInputMessage="1" showErrorMessage="1" sqref="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WVE983061:WVG983061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L983059 L917523 L851987 L786451 L720915 L655379 L589843 L524307 L458771 L393235 L327699 L262163 L196627 L131091 L65555 L983057 L917521 L851985 L786449 L720913 L655377 L589841 L524305 L458769 L393233 L327697 L262161 L196625 L131089 L65553 H983059:J983059 H917523:J917523 H851987:J851987 H786451:J786451 H720915:J720915 H655379:J655379 H589843:J589843 H524307:J524307 H458771:J458771 H393235:J393235 H327699:J327699 H262163:J262163 H196627:J196627 H131091:J131091 H65555:J65555 H983057:J983057 H917521:J917521 H851985:J851985 H786449:J786449 H720913:J720913 H655377:J655377 H589841:J589841 H524305:J524305 H458769:J458769 H393233:J393233 H327697:J327697 H262161:J262161 H196625:J196625 H131089:J131089 H65553:J65553">
      <formula1>"従事している,従事していない"</formula1>
    </dataValidation>
    <dataValidation type="list" allowBlank="1" showInputMessage="1" showErrorMessage="1" sqref="WVD983034 G65545:G65548 IR65548:IR65551 SN65548:SN65551 ACJ65548:ACJ65551 AMF65548:AMF65551 AWB65548:AWB65551 BFX65548:BFX65551 BPT65548:BPT65551 BZP65548:BZP65551 CJL65548:CJL65551 CTH65548:CTH65551 DDD65548:DDD65551 DMZ65548:DMZ65551 DWV65548:DWV65551 EGR65548:EGR65551 EQN65548:EQN65551 FAJ65548:FAJ65551 FKF65548:FKF65551 FUB65548:FUB65551 GDX65548:GDX65551 GNT65548:GNT65551 GXP65548:GXP65551 HHL65548:HHL65551 HRH65548:HRH65551 IBD65548:IBD65551 IKZ65548:IKZ65551 IUV65548:IUV65551 JER65548:JER65551 JON65548:JON65551 JYJ65548:JYJ65551 KIF65548:KIF65551 KSB65548:KSB65551 LBX65548:LBX65551 LLT65548:LLT65551 LVP65548:LVP65551 MFL65548:MFL65551 MPH65548:MPH65551 MZD65548:MZD65551 NIZ65548:NIZ65551 NSV65548:NSV65551 OCR65548:OCR65551 OMN65548:OMN65551 OWJ65548:OWJ65551 PGF65548:PGF65551 PQB65548:PQB65551 PZX65548:PZX65551 QJT65548:QJT65551 QTP65548:QTP65551 RDL65548:RDL65551 RNH65548:RNH65551 RXD65548:RXD65551 SGZ65548:SGZ65551 SQV65548:SQV65551 TAR65548:TAR65551 TKN65548:TKN65551 TUJ65548:TUJ65551 UEF65548:UEF65551 UOB65548:UOB65551 UXX65548:UXX65551 VHT65548:VHT65551 VRP65548:VRP65551 WBL65548:WBL65551 WLH65548:WLH65551 WVD65548:WVD65551 G131081:G131084 IR131084:IR131087 SN131084:SN131087 ACJ131084:ACJ131087 AMF131084:AMF131087 AWB131084:AWB131087 BFX131084:BFX131087 BPT131084:BPT131087 BZP131084:BZP131087 CJL131084:CJL131087 CTH131084:CTH131087 DDD131084:DDD131087 DMZ131084:DMZ131087 DWV131084:DWV131087 EGR131084:EGR131087 EQN131084:EQN131087 FAJ131084:FAJ131087 FKF131084:FKF131087 FUB131084:FUB131087 GDX131084:GDX131087 GNT131084:GNT131087 GXP131084:GXP131087 HHL131084:HHL131087 HRH131084:HRH131087 IBD131084:IBD131087 IKZ131084:IKZ131087 IUV131084:IUV131087 JER131084:JER131087 JON131084:JON131087 JYJ131084:JYJ131087 KIF131084:KIF131087 KSB131084:KSB131087 LBX131084:LBX131087 LLT131084:LLT131087 LVP131084:LVP131087 MFL131084:MFL131087 MPH131084:MPH131087 MZD131084:MZD131087 NIZ131084:NIZ131087 NSV131084:NSV131087 OCR131084:OCR131087 OMN131084:OMN131087 OWJ131084:OWJ131087 PGF131084:PGF131087 PQB131084:PQB131087 PZX131084:PZX131087 QJT131084:QJT131087 QTP131084:QTP131087 RDL131084:RDL131087 RNH131084:RNH131087 RXD131084:RXD131087 SGZ131084:SGZ131087 SQV131084:SQV131087 TAR131084:TAR131087 TKN131084:TKN131087 TUJ131084:TUJ131087 UEF131084:UEF131087 UOB131084:UOB131087 UXX131084:UXX131087 VHT131084:VHT131087 VRP131084:VRP131087 WBL131084:WBL131087 WLH131084:WLH131087 WVD131084:WVD131087 G196617:G196620 IR196620:IR196623 SN196620:SN196623 ACJ196620:ACJ196623 AMF196620:AMF196623 AWB196620:AWB196623 BFX196620:BFX196623 BPT196620:BPT196623 BZP196620:BZP196623 CJL196620:CJL196623 CTH196620:CTH196623 DDD196620:DDD196623 DMZ196620:DMZ196623 DWV196620:DWV196623 EGR196620:EGR196623 EQN196620:EQN196623 FAJ196620:FAJ196623 FKF196620:FKF196623 FUB196620:FUB196623 GDX196620:GDX196623 GNT196620:GNT196623 GXP196620:GXP196623 HHL196620:HHL196623 HRH196620:HRH196623 IBD196620:IBD196623 IKZ196620:IKZ196623 IUV196620:IUV196623 JER196620:JER196623 JON196620:JON196623 JYJ196620:JYJ196623 KIF196620:KIF196623 KSB196620:KSB196623 LBX196620:LBX196623 LLT196620:LLT196623 LVP196620:LVP196623 MFL196620:MFL196623 MPH196620:MPH196623 MZD196620:MZD196623 NIZ196620:NIZ196623 NSV196620:NSV196623 OCR196620:OCR196623 OMN196620:OMN196623 OWJ196620:OWJ196623 PGF196620:PGF196623 PQB196620:PQB196623 PZX196620:PZX196623 QJT196620:QJT196623 QTP196620:QTP196623 RDL196620:RDL196623 RNH196620:RNH196623 RXD196620:RXD196623 SGZ196620:SGZ196623 SQV196620:SQV196623 TAR196620:TAR196623 TKN196620:TKN196623 TUJ196620:TUJ196623 UEF196620:UEF196623 UOB196620:UOB196623 UXX196620:UXX196623 VHT196620:VHT196623 VRP196620:VRP196623 WBL196620:WBL196623 WLH196620:WLH196623 WVD196620:WVD196623 G262153:G262156 IR262156:IR262159 SN262156:SN262159 ACJ262156:ACJ262159 AMF262156:AMF262159 AWB262156:AWB262159 BFX262156:BFX262159 BPT262156:BPT262159 BZP262156:BZP262159 CJL262156:CJL262159 CTH262156:CTH262159 DDD262156:DDD262159 DMZ262156:DMZ262159 DWV262156:DWV262159 EGR262156:EGR262159 EQN262156:EQN262159 FAJ262156:FAJ262159 FKF262156:FKF262159 FUB262156:FUB262159 GDX262156:GDX262159 GNT262156:GNT262159 GXP262156:GXP262159 HHL262156:HHL262159 HRH262156:HRH262159 IBD262156:IBD262159 IKZ262156:IKZ262159 IUV262156:IUV262159 JER262156:JER262159 JON262156:JON262159 JYJ262156:JYJ262159 KIF262156:KIF262159 KSB262156:KSB262159 LBX262156:LBX262159 LLT262156:LLT262159 LVP262156:LVP262159 MFL262156:MFL262159 MPH262156:MPH262159 MZD262156:MZD262159 NIZ262156:NIZ262159 NSV262156:NSV262159 OCR262156:OCR262159 OMN262156:OMN262159 OWJ262156:OWJ262159 PGF262156:PGF262159 PQB262156:PQB262159 PZX262156:PZX262159 QJT262156:QJT262159 QTP262156:QTP262159 RDL262156:RDL262159 RNH262156:RNH262159 RXD262156:RXD262159 SGZ262156:SGZ262159 SQV262156:SQV262159 TAR262156:TAR262159 TKN262156:TKN262159 TUJ262156:TUJ262159 UEF262156:UEF262159 UOB262156:UOB262159 UXX262156:UXX262159 VHT262156:VHT262159 VRP262156:VRP262159 WBL262156:WBL262159 WLH262156:WLH262159 WVD262156:WVD262159 G327689:G327692 IR327692:IR327695 SN327692:SN327695 ACJ327692:ACJ327695 AMF327692:AMF327695 AWB327692:AWB327695 BFX327692:BFX327695 BPT327692:BPT327695 BZP327692:BZP327695 CJL327692:CJL327695 CTH327692:CTH327695 DDD327692:DDD327695 DMZ327692:DMZ327695 DWV327692:DWV327695 EGR327692:EGR327695 EQN327692:EQN327695 FAJ327692:FAJ327695 FKF327692:FKF327695 FUB327692:FUB327695 GDX327692:GDX327695 GNT327692:GNT327695 GXP327692:GXP327695 HHL327692:HHL327695 HRH327692:HRH327695 IBD327692:IBD327695 IKZ327692:IKZ327695 IUV327692:IUV327695 JER327692:JER327695 JON327692:JON327695 JYJ327692:JYJ327695 KIF327692:KIF327695 KSB327692:KSB327695 LBX327692:LBX327695 LLT327692:LLT327695 LVP327692:LVP327695 MFL327692:MFL327695 MPH327692:MPH327695 MZD327692:MZD327695 NIZ327692:NIZ327695 NSV327692:NSV327695 OCR327692:OCR327695 OMN327692:OMN327695 OWJ327692:OWJ327695 PGF327692:PGF327695 PQB327692:PQB327695 PZX327692:PZX327695 QJT327692:QJT327695 QTP327692:QTP327695 RDL327692:RDL327695 RNH327692:RNH327695 RXD327692:RXD327695 SGZ327692:SGZ327695 SQV327692:SQV327695 TAR327692:TAR327695 TKN327692:TKN327695 TUJ327692:TUJ327695 UEF327692:UEF327695 UOB327692:UOB327695 UXX327692:UXX327695 VHT327692:VHT327695 VRP327692:VRP327695 WBL327692:WBL327695 WLH327692:WLH327695 WVD327692:WVD327695 G393225:G393228 IR393228:IR393231 SN393228:SN393231 ACJ393228:ACJ393231 AMF393228:AMF393231 AWB393228:AWB393231 BFX393228:BFX393231 BPT393228:BPT393231 BZP393228:BZP393231 CJL393228:CJL393231 CTH393228:CTH393231 DDD393228:DDD393231 DMZ393228:DMZ393231 DWV393228:DWV393231 EGR393228:EGR393231 EQN393228:EQN393231 FAJ393228:FAJ393231 FKF393228:FKF393231 FUB393228:FUB393231 GDX393228:GDX393231 GNT393228:GNT393231 GXP393228:GXP393231 HHL393228:HHL393231 HRH393228:HRH393231 IBD393228:IBD393231 IKZ393228:IKZ393231 IUV393228:IUV393231 JER393228:JER393231 JON393228:JON393231 JYJ393228:JYJ393231 KIF393228:KIF393231 KSB393228:KSB393231 LBX393228:LBX393231 LLT393228:LLT393231 LVP393228:LVP393231 MFL393228:MFL393231 MPH393228:MPH393231 MZD393228:MZD393231 NIZ393228:NIZ393231 NSV393228:NSV393231 OCR393228:OCR393231 OMN393228:OMN393231 OWJ393228:OWJ393231 PGF393228:PGF393231 PQB393228:PQB393231 PZX393228:PZX393231 QJT393228:QJT393231 QTP393228:QTP393231 RDL393228:RDL393231 RNH393228:RNH393231 RXD393228:RXD393231 SGZ393228:SGZ393231 SQV393228:SQV393231 TAR393228:TAR393231 TKN393228:TKN393231 TUJ393228:TUJ393231 UEF393228:UEF393231 UOB393228:UOB393231 UXX393228:UXX393231 VHT393228:VHT393231 VRP393228:VRP393231 WBL393228:WBL393231 WLH393228:WLH393231 WVD393228:WVD393231 G458761:G458764 IR458764:IR458767 SN458764:SN458767 ACJ458764:ACJ458767 AMF458764:AMF458767 AWB458764:AWB458767 BFX458764:BFX458767 BPT458764:BPT458767 BZP458764:BZP458767 CJL458764:CJL458767 CTH458764:CTH458767 DDD458764:DDD458767 DMZ458764:DMZ458767 DWV458764:DWV458767 EGR458764:EGR458767 EQN458764:EQN458767 FAJ458764:FAJ458767 FKF458764:FKF458767 FUB458764:FUB458767 GDX458764:GDX458767 GNT458764:GNT458767 GXP458764:GXP458767 HHL458764:HHL458767 HRH458764:HRH458767 IBD458764:IBD458767 IKZ458764:IKZ458767 IUV458764:IUV458767 JER458764:JER458767 JON458764:JON458767 JYJ458764:JYJ458767 KIF458764:KIF458767 KSB458764:KSB458767 LBX458764:LBX458767 LLT458764:LLT458767 LVP458764:LVP458767 MFL458764:MFL458767 MPH458764:MPH458767 MZD458764:MZD458767 NIZ458764:NIZ458767 NSV458764:NSV458767 OCR458764:OCR458767 OMN458764:OMN458767 OWJ458764:OWJ458767 PGF458764:PGF458767 PQB458764:PQB458767 PZX458764:PZX458767 QJT458764:QJT458767 QTP458764:QTP458767 RDL458764:RDL458767 RNH458764:RNH458767 RXD458764:RXD458767 SGZ458764:SGZ458767 SQV458764:SQV458767 TAR458764:TAR458767 TKN458764:TKN458767 TUJ458764:TUJ458767 UEF458764:UEF458767 UOB458764:UOB458767 UXX458764:UXX458767 VHT458764:VHT458767 VRP458764:VRP458767 WBL458764:WBL458767 WLH458764:WLH458767 WVD458764:WVD458767 G524297:G524300 IR524300:IR524303 SN524300:SN524303 ACJ524300:ACJ524303 AMF524300:AMF524303 AWB524300:AWB524303 BFX524300:BFX524303 BPT524300:BPT524303 BZP524300:BZP524303 CJL524300:CJL524303 CTH524300:CTH524303 DDD524300:DDD524303 DMZ524300:DMZ524303 DWV524300:DWV524303 EGR524300:EGR524303 EQN524300:EQN524303 FAJ524300:FAJ524303 FKF524300:FKF524303 FUB524300:FUB524303 GDX524300:GDX524303 GNT524300:GNT524303 GXP524300:GXP524303 HHL524300:HHL524303 HRH524300:HRH524303 IBD524300:IBD524303 IKZ524300:IKZ524303 IUV524300:IUV524303 JER524300:JER524303 JON524300:JON524303 JYJ524300:JYJ524303 KIF524300:KIF524303 KSB524300:KSB524303 LBX524300:LBX524303 LLT524300:LLT524303 LVP524300:LVP524303 MFL524300:MFL524303 MPH524300:MPH524303 MZD524300:MZD524303 NIZ524300:NIZ524303 NSV524300:NSV524303 OCR524300:OCR524303 OMN524300:OMN524303 OWJ524300:OWJ524303 PGF524300:PGF524303 PQB524300:PQB524303 PZX524300:PZX524303 QJT524300:QJT524303 QTP524300:QTP524303 RDL524300:RDL524303 RNH524300:RNH524303 RXD524300:RXD524303 SGZ524300:SGZ524303 SQV524300:SQV524303 TAR524300:TAR524303 TKN524300:TKN524303 TUJ524300:TUJ524303 UEF524300:UEF524303 UOB524300:UOB524303 UXX524300:UXX524303 VHT524300:VHT524303 VRP524300:VRP524303 WBL524300:WBL524303 WLH524300:WLH524303 WVD524300:WVD524303 G589833:G589836 IR589836:IR589839 SN589836:SN589839 ACJ589836:ACJ589839 AMF589836:AMF589839 AWB589836:AWB589839 BFX589836:BFX589839 BPT589836:BPT589839 BZP589836:BZP589839 CJL589836:CJL589839 CTH589836:CTH589839 DDD589836:DDD589839 DMZ589836:DMZ589839 DWV589836:DWV589839 EGR589836:EGR589839 EQN589836:EQN589839 FAJ589836:FAJ589839 FKF589836:FKF589839 FUB589836:FUB589839 GDX589836:GDX589839 GNT589836:GNT589839 GXP589836:GXP589839 HHL589836:HHL589839 HRH589836:HRH589839 IBD589836:IBD589839 IKZ589836:IKZ589839 IUV589836:IUV589839 JER589836:JER589839 JON589836:JON589839 JYJ589836:JYJ589839 KIF589836:KIF589839 KSB589836:KSB589839 LBX589836:LBX589839 LLT589836:LLT589839 LVP589836:LVP589839 MFL589836:MFL589839 MPH589836:MPH589839 MZD589836:MZD589839 NIZ589836:NIZ589839 NSV589836:NSV589839 OCR589836:OCR589839 OMN589836:OMN589839 OWJ589836:OWJ589839 PGF589836:PGF589839 PQB589836:PQB589839 PZX589836:PZX589839 QJT589836:QJT589839 QTP589836:QTP589839 RDL589836:RDL589839 RNH589836:RNH589839 RXD589836:RXD589839 SGZ589836:SGZ589839 SQV589836:SQV589839 TAR589836:TAR589839 TKN589836:TKN589839 TUJ589836:TUJ589839 UEF589836:UEF589839 UOB589836:UOB589839 UXX589836:UXX589839 VHT589836:VHT589839 VRP589836:VRP589839 WBL589836:WBL589839 WLH589836:WLH589839 WVD589836:WVD589839 G655369:G655372 IR655372:IR655375 SN655372:SN655375 ACJ655372:ACJ655375 AMF655372:AMF655375 AWB655372:AWB655375 BFX655372:BFX655375 BPT655372:BPT655375 BZP655372:BZP655375 CJL655372:CJL655375 CTH655372:CTH655375 DDD655372:DDD655375 DMZ655372:DMZ655375 DWV655372:DWV655375 EGR655372:EGR655375 EQN655372:EQN655375 FAJ655372:FAJ655375 FKF655372:FKF655375 FUB655372:FUB655375 GDX655372:GDX655375 GNT655372:GNT655375 GXP655372:GXP655375 HHL655372:HHL655375 HRH655372:HRH655375 IBD655372:IBD655375 IKZ655372:IKZ655375 IUV655372:IUV655375 JER655372:JER655375 JON655372:JON655375 JYJ655372:JYJ655375 KIF655372:KIF655375 KSB655372:KSB655375 LBX655372:LBX655375 LLT655372:LLT655375 LVP655372:LVP655375 MFL655372:MFL655375 MPH655372:MPH655375 MZD655372:MZD655375 NIZ655372:NIZ655375 NSV655372:NSV655375 OCR655372:OCR655375 OMN655372:OMN655375 OWJ655372:OWJ655375 PGF655372:PGF655375 PQB655372:PQB655375 PZX655372:PZX655375 QJT655372:QJT655375 QTP655372:QTP655375 RDL655372:RDL655375 RNH655372:RNH655375 RXD655372:RXD655375 SGZ655372:SGZ655375 SQV655372:SQV655375 TAR655372:TAR655375 TKN655372:TKN655375 TUJ655372:TUJ655375 UEF655372:UEF655375 UOB655372:UOB655375 UXX655372:UXX655375 VHT655372:VHT655375 VRP655372:VRP655375 WBL655372:WBL655375 WLH655372:WLH655375 WVD655372:WVD655375 G720905:G720908 IR720908:IR720911 SN720908:SN720911 ACJ720908:ACJ720911 AMF720908:AMF720911 AWB720908:AWB720911 BFX720908:BFX720911 BPT720908:BPT720911 BZP720908:BZP720911 CJL720908:CJL720911 CTH720908:CTH720911 DDD720908:DDD720911 DMZ720908:DMZ720911 DWV720908:DWV720911 EGR720908:EGR720911 EQN720908:EQN720911 FAJ720908:FAJ720911 FKF720908:FKF720911 FUB720908:FUB720911 GDX720908:GDX720911 GNT720908:GNT720911 GXP720908:GXP720911 HHL720908:HHL720911 HRH720908:HRH720911 IBD720908:IBD720911 IKZ720908:IKZ720911 IUV720908:IUV720911 JER720908:JER720911 JON720908:JON720911 JYJ720908:JYJ720911 KIF720908:KIF720911 KSB720908:KSB720911 LBX720908:LBX720911 LLT720908:LLT720911 LVP720908:LVP720911 MFL720908:MFL720911 MPH720908:MPH720911 MZD720908:MZD720911 NIZ720908:NIZ720911 NSV720908:NSV720911 OCR720908:OCR720911 OMN720908:OMN720911 OWJ720908:OWJ720911 PGF720908:PGF720911 PQB720908:PQB720911 PZX720908:PZX720911 QJT720908:QJT720911 QTP720908:QTP720911 RDL720908:RDL720911 RNH720908:RNH720911 RXD720908:RXD720911 SGZ720908:SGZ720911 SQV720908:SQV720911 TAR720908:TAR720911 TKN720908:TKN720911 TUJ720908:TUJ720911 UEF720908:UEF720911 UOB720908:UOB720911 UXX720908:UXX720911 VHT720908:VHT720911 VRP720908:VRP720911 WBL720908:WBL720911 WLH720908:WLH720911 WVD720908:WVD720911 G786441:G786444 IR786444:IR786447 SN786444:SN786447 ACJ786444:ACJ786447 AMF786444:AMF786447 AWB786444:AWB786447 BFX786444:BFX786447 BPT786444:BPT786447 BZP786444:BZP786447 CJL786444:CJL786447 CTH786444:CTH786447 DDD786444:DDD786447 DMZ786444:DMZ786447 DWV786444:DWV786447 EGR786444:EGR786447 EQN786444:EQN786447 FAJ786444:FAJ786447 FKF786444:FKF786447 FUB786444:FUB786447 GDX786444:GDX786447 GNT786444:GNT786447 GXP786444:GXP786447 HHL786444:HHL786447 HRH786444:HRH786447 IBD786444:IBD786447 IKZ786444:IKZ786447 IUV786444:IUV786447 JER786444:JER786447 JON786444:JON786447 JYJ786444:JYJ786447 KIF786444:KIF786447 KSB786444:KSB786447 LBX786444:LBX786447 LLT786444:LLT786447 LVP786444:LVP786447 MFL786444:MFL786447 MPH786444:MPH786447 MZD786444:MZD786447 NIZ786444:NIZ786447 NSV786444:NSV786447 OCR786444:OCR786447 OMN786444:OMN786447 OWJ786444:OWJ786447 PGF786444:PGF786447 PQB786444:PQB786447 PZX786444:PZX786447 QJT786444:QJT786447 QTP786444:QTP786447 RDL786444:RDL786447 RNH786444:RNH786447 RXD786444:RXD786447 SGZ786444:SGZ786447 SQV786444:SQV786447 TAR786444:TAR786447 TKN786444:TKN786447 TUJ786444:TUJ786447 UEF786444:UEF786447 UOB786444:UOB786447 UXX786444:UXX786447 VHT786444:VHT786447 VRP786444:VRP786447 WBL786444:WBL786447 WLH786444:WLH786447 WVD786444:WVD786447 G851977:G851980 IR851980:IR851983 SN851980:SN851983 ACJ851980:ACJ851983 AMF851980:AMF851983 AWB851980:AWB851983 BFX851980:BFX851983 BPT851980:BPT851983 BZP851980:BZP851983 CJL851980:CJL851983 CTH851980:CTH851983 DDD851980:DDD851983 DMZ851980:DMZ851983 DWV851980:DWV851983 EGR851980:EGR851983 EQN851980:EQN851983 FAJ851980:FAJ851983 FKF851980:FKF851983 FUB851980:FUB851983 GDX851980:GDX851983 GNT851980:GNT851983 GXP851980:GXP851983 HHL851980:HHL851983 HRH851980:HRH851983 IBD851980:IBD851983 IKZ851980:IKZ851983 IUV851980:IUV851983 JER851980:JER851983 JON851980:JON851983 JYJ851980:JYJ851983 KIF851980:KIF851983 KSB851980:KSB851983 LBX851980:LBX851983 LLT851980:LLT851983 LVP851980:LVP851983 MFL851980:MFL851983 MPH851980:MPH851983 MZD851980:MZD851983 NIZ851980:NIZ851983 NSV851980:NSV851983 OCR851980:OCR851983 OMN851980:OMN851983 OWJ851980:OWJ851983 PGF851980:PGF851983 PQB851980:PQB851983 PZX851980:PZX851983 QJT851980:QJT851983 QTP851980:QTP851983 RDL851980:RDL851983 RNH851980:RNH851983 RXD851980:RXD851983 SGZ851980:SGZ851983 SQV851980:SQV851983 TAR851980:TAR851983 TKN851980:TKN851983 TUJ851980:TUJ851983 UEF851980:UEF851983 UOB851980:UOB851983 UXX851980:UXX851983 VHT851980:VHT851983 VRP851980:VRP851983 WBL851980:WBL851983 WLH851980:WLH851983 WVD851980:WVD851983 G917513:G917516 IR917516:IR917519 SN917516:SN917519 ACJ917516:ACJ917519 AMF917516:AMF917519 AWB917516:AWB917519 BFX917516:BFX917519 BPT917516:BPT917519 BZP917516:BZP917519 CJL917516:CJL917519 CTH917516:CTH917519 DDD917516:DDD917519 DMZ917516:DMZ917519 DWV917516:DWV917519 EGR917516:EGR917519 EQN917516:EQN917519 FAJ917516:FAJ917519 FKF917516:FKF917519 FUB917516:FUB917519 GDX917516:GDX917519 GNT917516:GNT917519 GXP917516:GXP917519 HHL917516:HHL917519 HRH917516:HRH917519 IBD917516:IBD917519 IKZ917516:IKZ917519 IUV917516:IUV917519 JER917516:JER917519 JON917516:JON917519 JYJ917516:JYJ917519 KIF917516:KIF917519 KSB917516:KSB917519 LBX917516:LBX917519 LLT917516:LLT917519 LVP917516:LVP917519 MFL917516:MFL917519 MPH917516:MPH917519 MZD917516:MZD917519 NIZ917516:NIZ917519 NSV917516:NSV917519 OCR917516:OCR917519 OMN917516:OMN917519 OWJ917516:OWJ917519 PGF917516:PGF917519 PQB917516:PQB917519 PZX917516:PZX917519 QJT917516:QJT917519 QTP917516:QTP917519 RDL917516:RDL917519 RNH917516:RNH917519 RXD917516:RXD917519 SGZ917516:SGZ917519 SQV917516:SQV917519 TAR917516:TAR917519 TKN917516:TKN917519 TUJ917516:TUJ917519 UEF917516:UEF917519 UOB917516:UOB917519 UXX917516:UXX917519 VHT917516:VHT917519 VRP917516:VRP917519 WBL917516:WBL917519 WLH917516:WLH917519 WVD917516:WVD917519 G983049:G983052 IR983052:IR983055 SN983052:SN983055 ACJ983052:ACJ983055 AMF983052:AMF983055 AWB983052:AWB983055 BFX983052:BFX983055 BPT983052:BPT983055 BZP983052:BZP983055 CJL983052:CJL983055 CTH983052:CTH983055 DDD983052:DDD983055 DMZ983052:DMZ983055 DWV983052:DWV983055 EGR983052:EGR983055 EQN983052:EQN983055 FAJ983052:FAJ983055 FKF983052:FKF983055 FUB983052:FUB983055 GDX983052:GDX983055 GNT983052:GNT983055 GXP983052:GXP983055 HHL983052:HHL983055 HRH983052:HRH983055 IBD983052:IBD983055 IKZ983052:IKZ983055 IUV983052:IUV983055 JER983052:JER983055 JON983052:JON983055 JYJ983052:JYJ983055 KIF983052:KIF983055 KSB983052:KSB983055 LBX983052:LBX983055 LLT983052:LLT983055 LVP983052:LVP983055 MFL983052:MFL983055 MPH983052:MPH983055 MZD983052:MZD983055 NIZ983052:NIZ983055 NSV983052:NSV983055 OCR983052:OCR983055 OMN983052:OMN983055 OWJ983052:OWJ983055 PGF983052:PGF983055 PQB983052:PQB983055 PZX983052:PZX983055 QJT983052:QJT983055 QTP983052:QTP983055 RDL983052:RDL983055 RNH983052:RNH983055 RXD983052:RXD983055 SGZ983052:SGZ983055 SQV983052:SQV983055 TAR983052:TAR983055 TKN983052:TKN983055 TUJ983052:TUJ983055 UEF983052:UEF983055 UOB983052:UOB983055 UXX983052:UXX983055 VHT983052:VHT983055 VRP983052:VRP983055 WBL983052:WBL983055 WLH983052:WLH983055 WVD983052:WVD983055 G65537 IR65540 SN65540 ACJ65540 AMF65540 AWB65540 BFX65540 BPT65540 BZP65540 CJL65540 CTH65540 DDD65540 DMZ65540 DWV65540 EGR65540 EQN65540 FAJ65540 FKF65540 FUB65540 GDX65540 GNT65540 GXP65540 HHL65540 HRH65540 IBD65540 IKZ65540 IUV65540 JER65540 JON65540 JYJ65540 KIF65540 KSB65540 LBX65540 LLT65540 LVP65540 MFL65540 MPH65540 MZD65540 NIZ65540 NSV65540 OCR65540 OMN65540 OWJ65540 PGF65540 PQB65540 PZX65540 QJT65540 QTP65540 RDL65540 RNH65540 RXD65540 SGZ65540 SQV65540 TAR65540 TKN65540 TUJ65540 UEF65540 UOB65540 UXX65540 VHT65540 VRP65540 WBL65540 WLH65540 WVD65540 G131073 IR131076 SN131076 ACJ131076 AMF131076 AWB131076 BFX131076 BPT131076 BZP131076 CJL131076 CTH131076 DDD131076 DMZ131076 DWV131076 EGR131076 EQN131076 FAJ131076 FKF131076 FUB131076 GDX131076 GNT131076 GXP131076 HHL131076 HRH131076 IBD131076 IKZ131076 IUV131076 JER131076 JON131076 JYJ131076 KIF131076 KSB131076 LBX131076 LLT131076 LVP131076 MFL131076 MPH131076 MZD131076 NIZ131076 NSV131076 OCR131076 OMN131076 OWJ131076 PGF131076 PQB131076 PZX131076 QJT131076 QTP131076 RDL131076 RNH131076 RXD131076 SGZ131076 SQV131076 TAR131076 TKN131076 TUJ131076 UEF131076 UOB131076 UXX131076 VHT131076 VRP131076 WBL131076 WLH131076 WVD131076 G196609 IR196612 SN196612 ACJ196612 AMF196612 AWB196612 BFX196612 BPT196612 BZP196612 CJL196612 CTH196612 DDD196612 DMZ196612 DWV196612 EGR196612 EQN196612 FAJ196612 FKF196612 FUB196612 GDX196612 GNT196612 GXP196612 HHL196612 HRH196612 IBD196612 IKZ196612 IUV196612 JER196612 JON196612 JYJ196612 KIF196612 KSB196612 LBX196612 LLT196612 LVP196612 MFL196612 MPH196612 MZD196612 NIZ196612 NSV196612 OCR196612 OMN196612 OWJ196612 PGF196612 PQB196612 PZX196612 QJT196612 QTP196612 RDL196612 RNH196612 RXD196612 SGZ196612 SQV196612 TAR196612 TKN196612 TUJ196612 UEF196612 UOB196612 UXX196612 VHT196612 VRP196612 WBL196612 WLH196612 WVD196612 G262145 IR262148 SN262148 ACJ262148 AMF262148 AWB262148 BFX262148 BPT262148 BZP262148 CJL262148 CTH262148 DDD262148 DMZ262148 DWV262148 EGR262148 EQN262148 FAJ262148 FKF262148 FUB262148 GDX262148 GNT262148 GXP262148 HHL262148 HRH262148 IBD262148 IKZ262148 IUV262148 JER262148 JON262148 JYJ262148 KIF262148 KSB262148 LBX262148 LLT262148 LVP262148 MFL262148 MPH262148 MZD262148 NIZ262148 NSV262148 OCR262148 OMN262148 OWJ262148 PGF262148 PQB262148 PZX262148 QJT262148 QTP262148 RDL262148 RNH262148 RXD262148 SGZ262148 SQV262148 TAR262148 TKN262148 TUJ262148 UEF262148 UOB262148 UXX262148 VHT262148 VRP262148 WBL262148 WLH262148 WVD262148 G327681 IR327684 SN327684 ACJ327684 AMF327684 AWB327684 BFX327684 BPT327684 BZP327684 CJL327684 CTH327684 DDD327684 DMZ327684 DWV327684 EGR327684 EQN327684 FAJ327684 FKF327684 FUB327684 GDX327684 GNT327684 GXP327684 HHL327684 HRH327684 IBD327684 IKZ327684 IUV327684 JER327684 JON327684 JYJ327684 KIF327684 KSB327684 LBX327684 LLT327684 LVP327684 MFL327684 MPH327684 MZD327684 NIZ327684 NSV327684 OCR327684 OMN327684 OWJ327684 PGF327684 PQB327684 PZX327684 QJT327684 QTP327684 RDL327684 RNH327684 RXD327684 SGZ327684 SQV327684 TAR327684 TKN327684 TUJ327684 UEF327684 UOB327684 UXX327684 VHT327684 VRP327684 WBL327684 WLH327684 WVD327684 G393217 IR393220 SN393220 ACJ393220 AMF393220 AWB393220 BFX393220 BPT393220 BZP393220 CJL393220 CTH393220 DDD393220 DMZ393220 DWV393220 EGR393220 EQN393220 FAJ393220 FKF393220 FUB393220 GDX393220 GNT393220 GXP393220 HHL393220 HRH393220 IBD393220 IKZ393220 IUV393220 JER393220 JON393220 JYJ393220 KIF393220 KSB393220 LBX393220 LLT393220 LVP393220 MFL393220 MPH393220 MZD393220 NIZ393220 NSV393220 OCR393220 OMN393220 OWJ393220 PGF393220 PQB393220 PZX393220 QJT393220 QTP393220 RDL393220 RNH393220 RXD393220 SGZ393220 SQV393220 TAR393220 TKN393220 TUJ393220 UEF393220 UOB393220 UXX393220 VHT393220 VRP393220 WBL393220 WLH393220 WVD393220 G458753 IR458756 SN458756 ACJ458756 AMF458756 AWB458756 BFX458756 BPT458756 BZP458756 CJL458756 CTH458756 DDD458756 DMZ458756 DWV458756 EGR458756 EQN458756 FAJ458756 FKF458756 FUB458756 GDX458756 GNT458756 GXP458756 HHL458756 HRH458756 IBD458756 IKZ458756 IUV458756 JER458756 JON458756 JYJ458756 KIF458756 KSB458756 LBX458756 LLT458756 LVP458756 MFL458756 MPH458756 MZD458756 NIZ458756 NSV458756 OCR458756 OMN458756 OWJ458756 PGF458756 PQB458756 PZX458756 QJT458756 QTP458756 RDL458756 RNH458756 RXD458756 SGZ458756 SQV458756 TAR458756 TKN458756 TUJ458756 UEF458756 UOB458756 UXX458756 VHT458756 VRP458756 WBL458756 WLH458756 WVD458756 G524289 IR524292 SN524292 ACJ524292 AMF524292 AWB524292 BFX524292 BPT524292 BZP524292 CJL524292 CTH524292 DDD524292 DMZ524292 DWV524292 EGR524292 EQN524292 FAJ524292 FKF524292 FUB524292 GDX524292 GNT524292 GXP524292 HHL524292 HRH524292 IBD524292 IKZ524292 IUV524292 JER524292 JON524292 JYJ524292 KIF524292 KSB524292 LBX524292 LLT524292 LVP524292 MFL524292 MPH524292 MZD524292 NIZ524292 NSV524292 OCR524292 OMN524292 OWJ524292 PGF524292 PQB524292 PZX524292 QJT524292 QTP524292 RDL524292 RNH524292 RXD524292 SGZ524292 SQV524292 TAR524292 TKN524292 TUJ524292 UEF524292 UOB524292 UXX524292 VHT524292 VRP524292 WBL524292 WLH524292 WVD524292 G589825 IR589828 SN589828 ACJ589828 AMF589828 AWB589828 BFX589828 BPT589828 BZP589828 CJL589828 CTH589828 DDD589828 DMZ589828 DWV589828 EGR589828 EQN589828 FAJ589828 FKF589828 FUB589828 GDX589828 GNT589828 GXP589828 HHL589828 HRH589828 IBD589828 IKZ589828 IUV589828 JER589828 JON589828 JYJ589828 KIF589828 KSB589828 LBX589828 LLT589828 LVP589828 MFL589828 MPH589828 MZD589828 NIZ589828 NSV589828 OCR589828 OMN589828 OWJ589828 PGF589828 PQB589828 PZX589828 QJT589828 QTP589828 RDL589828 RNH589828 RXD589828 SGZ589828 SQV589828 TAR589828 TKN589828 TUJ589828 UEF589828 UOB589828 UXX589828 VHT589828 VRP589828 WBL589828 WLH589828 WVD589828 G655361 IR655364 SN655364 ACJ655364 AMF655364 AWB655364 BFX655364 BPT655364 BZP655364 CJL655364 CTH655364 DDD655364 DMZ655364 DWV655364 EGR655364 EQN655364 FAJ655364 FKF655364 FUB655364 GDX655364 GNT655364 GXP655364 HHL655364 HRH655364 IBD655364 IKZ655364 IUV655364 JER655364 JON655364 JYJ655364 KIF655364 KSB655364 LBX655364 LLT655364 LVP655364 MFL655364 MPH655364 MZD655364 NIZ655364 NSV655364 OCR655364 OMN655364 OWJ655364 PGF655364 PQB655364 PZX655364 QJT655364 QTP655364 RDL655364 RNH655364 RXD655364 SGZ655364 SQV655364 TAR655364 TKN655364 TUJ655364 UEF655364 UOB655364 UXX655364 VHT655364 VRP655364 WBL655364 WLH655364 WVD655364 G720897 IR720900 SN720900 ACJ720900 AMF720900 AWB720900 BFX720900 BPT720900 BZP720900 CJL720900 CTH720900 DDD720900 DMZ720900 DWV720900 EGR720900 EQN720900 FAJ720900 FKF720900 FUB720900 GDX720900 GNT720900 GXP720900 HHL720900 HRH720900 IBD720900 IKZ720900 IUV720900 JER720900 JON720900 JYJ720900 KIF720900 KSB720900 LBX720900 LLT720900 LVP720900 MFL720900 MPH720900 MZD720900 NIZ720900 NSV720900 OCR720900 OMN720900 OWJ720900 PGF720900 PQB720900 PZX720900 QJT720900 QTP720900 RDL720900 RNH720900 RXD720900 SGZ720900 SQV720900 TAR720900 TKN720900 TUJ720900 UEF720900 UOB720900 UXX720900 VHT720900 VRP720900 WBL720900 WLH720900 WVD720900 G786433 IR786436 SN786436 ACJ786436 AMF786436 AWB786436 BFX786436 BPT786436 BZP786436 CJL786436 CTH786436 DDD786436 DMZ786436 DWV786436 EGR786436 EQN786436 FAJ786436 FKF786436 FUB786436 GDX786436 GNT786436 GXP786436 HHL786436 HRH786436 IBD786436 IKZ786436 IUV786436 JER786436 JON786436 JYJ786436 KIF786436 KSB786436 LBX786436 LLT786436 LVP786436 MFL786436 MPH786436 MZD786436 NIZ786436 NSV786436 OCR786436 OMN786436 OWJ786436 PGF786436 PQB786436 PZX786436 QJT786436 QTP786436 RDL786436 RNH786436 RXD786436 SGZ786436 SQV786436 TAR786436 TKN786436 TUJ786436 UEF786436 UOB786436 UXX786436 VHT786436 VRP786436 WBL786436 WLH786436 WVD786436 G851969 IR851972 SN851972 ACJ851972 AMF851972 AWB851972 BFX851972 BPT851972 BZP851972 CJL851972 CTH851972 DDD851972 DMZ851972 DWV851972 EGR851972 EQN851972 FAJ851972 FKF851972 FUB851972 GDX851972 GNT851972 GXP851972 HHL851972 HRH851972 IBD851972 IKZ851972 IUV851972 JER851972 JON851972 JYJ851972 KIF851972 KSB851972 LBX851972 LLT851972 LVP851972 MFL851972 MPH851972 MZD851972 NIZ851972 NSV851972 OCR851972 OMN851972 OWJ851972 PGF851972 PQB851972 PZX851972 QJT851972 QTP851972 RDL851972 RNH851972 RXD851972 SGZ851972 SQV851972 TAR851972 TKN851972 TUJ851972 UEF851972 UOB851972 UXX851972 VHT851972 VRP851972 WBL851972 WLH851972 WVD851972 G917505 IR917508 SN917508 ACJ917508 AMF917508 AWB917508 BFX917508 BPT917508 BZP917508 CJL917508 CTH917508 DDD917508 DMZ917508 DWV917508 EGR917508 EQN917508 FAJ917508 FKF917508 FUB917508 GDX917508 GNT917508 GXP917508 HHL917508 HRH917508 IBD917508 IKZ917508 IUV917508 JER917508 JON917508 JYJ917508 KIF917508 KSB917508 LBX917508 LLT917508 LVP917508 MFL917508 MPH917508 MZD917508 NIZ917508 NSV917508 OCR917508 OMN917508 OWJ917508 PGF917508 PQB917508 PZX917508 QJT917508 QTP917508 RDL917508 RNH917508 RXD917508 SGZ917508 SQV917508 TAR917508 TKN917508 TUJ917508 UEF917508 UOB917508 UXX917508 VHT917508 VRP917508 WBL917508 WLH917508 WVD917508 G983041 IR983044 SN983044 ACJ983044 AMF983044 AWB983044 BFX983044 BPT983044 BZP983044 CJL983044 CTH983044 DDD983044 DMZ983044 DWV983044 EGR983044 EQN983044 FAJ983044 FKF983044 FUB983044 GDX983044 GNT983044 GXP983044 HHL983044 HRH983044 IBD983044 IKZ983044 IUV983044 JER983044 JON983044 JYJ983044 KIF983044 KSB983044 LBX983044 LLT983044 LVP983044 MFL983044 MPH983044 MZD983044 NIZ983044 NSV983044 OCR983044 OMN983044 OWJ983044 PGF983044 PQB983044 PZX983044 QJT983044 QTP983044 RDL983044 RNH983044 RXD983044 SGZ983044 SQV983044 TAR983044 TKN983044 TUJ983044 UEF983044 UOB983044 UXX983044 VHT983044 VRP983044 WBL983044 WLH983044 WVD983044 G65534 IR65537 SN65537 ACJ65537 AMF65537 AWB65537 BFX65537 BPT65537 BZP65537 CJL65537 CTH65537 DDD65537 DMZ65537 DWV65537 EGR65537 EQN65537 FAJ65537 FKF65537 FUB65537 GDX65537 GNT65537 GXP65537 HHL65537 HRH65537 IBD65537 IKZ65537 IUV65537 JER65537 JON65537 JYJ65537 KIF65537 KSB65537 LBX65537 LLT65537 LVP65537 MFL65537 MPH65537 MZD65537 NIZ65537 NSV65537 OCR65537 OMN65537 OWJ65537 PGF65537 PQB65537 PZX65537 QJT65537 QTP65537 RDL65537 RNH65537 RXD65537 SGZ65537 SQV65537 TAR65537 TKN65537 TUJ65537 UEF65537 UOB65537 UXX65537 VHT65537 VRP65537 WBL65537 WLH65537 WVD65537 G131070 IR131073 SN131073 ACJ131073 AMF131073 AWB131073 BFX131073 BPT131073 BZP131073 CJL131073 CTH131073 DDD131073 DMZ131073 DWV131073 EGR131073 EQN131073 FAJ131073 FKF131073 FUB131073 GDX131073 GNT131073 GXP131073 HHL131073 HRH131073 IBD131073 IKZ131073 IUV131073 JER131073 JON131073 JYJ131073 KIF131073 KSB131073 LBX131073 LLT131073 LVP131073 MFL131073 MPH131073 MZD131073 NIZ131073 NSV131073 OCR131073 OMN131073 OWJ131073 PGF131073 PQB131073 PZX131073 QJT131073 QTP131073 RDL131073 RNH131073 RXD131073 SGZ131073 SQV131073 TAR131073 TKN131073 TUJ131073 UEF131073 UOB131073 UXX131073 VHT131073 VRP131073 WBL131073 WLH131073 WVD131073 G196606 IR196609 SN196609 ACJ196609 AMF196609 AWB196609 BFX196609 BPT196609 BZP196609 CJL196609 CTH196609 DDD196609 DMZ196609 DWV196609 EGR196609 EQN196609 FAJ196609 FKF196609 FUB196609 GDX196609 GNT196609 GXP196609 HHL196609 HRH196609 IBD196609 IKZ196609 IUV196609 JER196609 JON196609 JYJ196609 KIF196609 KSB196609 LBX196609 LLT196609 LVP196609 MFL196609 MPH196609 MZD196609 NIZ196609 NSV196609 OCR196609 OMN196609 OWJ196609 PGF196609 PQB196609 PZX196609 QJT196609 QTP196609 RDL196609 RNH196609 RXD196609 SGZ196609 SQV196609 TAR196609 TKN196609 TUJ196609 UEF196609 UOB196609 UXX196609 VHT196609 VRP196609 WBL196609 WLH196609 WVD196609 G262142 IR262145 SN262145 ACJ262145 AMF262145 AWB262145 BFX262145 BPT262145 BZP262145 CJL262145 CTH262145 DDD262145 DMZ262145 DWV262145 EGR262145 EQN262145 FAJ262145 FKF262145 FUB262145 GDX262145 GNT262145 GXP262145 HHL262145 HRH262145 IBD262145 IKZ262145 IUV262145 JER262145 JON262145 JYJ262145 KIF262145 KSB262145 LBX262145 LLT262145 LVP262145 MFL262145 MPH262145 MZD262145 NIZ262145 NSV262145 OCR262145 OMN262145 OWJ262145 PGF262145 PQB262145 PZX262145 QJT262145 QTP262145 RDL262145 RNH262145 RXD262145 SGZ262145 SQV262145 TAR262145 TKN262145 TUJ262145 UEF262145 UOB262145 UXX262145 VHT262145 VRP262145 WBL262145 WLH262145 WVD262145 G327678 IR327681 SN327681 ACJ327681 AMF327681 AWB327681 BFX327681 BPT327681 BZP327681 CJL327681 CTH327681 DDD327681 DMZ327681 DWV327681 EGR327681 EQN327681 FAJ327681 FKF327681 FUB327681 GDX327681 GNT327681 GXP327681 HHL327681 HRH327681 IBD327681 IKZ327681 IUV327681 JER327681 JON327681 JYJ327681 KIF327681 KSB327681 LBX327681 LLT327681 LVP327681 MFL327681 MPH327681 MZD327681 NIZ327681 NSV327681 OCR327681 OMN327681 OWJ327681 PGF327681 PQB327681 PZX327681 QJT327681 QTP327681 RDL327681 RNH327681 RXD327681 SGZ327681 SQV327681 TAR327681 TKN327681 TUJ327681 UEF327681 UOB327681 UXX327681 VHT327681 VRP327681 WBL327681 WLH327681 WVD327681 G393214 IR393217 SN393217 ACJ393217 AMF393217 AWB393217 BFX393217 BPT393217 BZP393217 CJL393217 CTH393217 DDD393217 DMZ393217 DWV393217 EGR393217 EQN393217 FAJ393217 FKF393217 FUB393217 GDX393217 GNT393217 GXP393217 HHL393217 HRH393217 IBD393217 IKZ393217 IUV393217 JER393217 JON393217 JYJ393217 KIF393217 KSB393217 LBX393217 LLT393217 LVP393217 MFL393217 MPH393217 MZD393217 NIZ393217 NSV393217 OCR393217 OMN393217 OWJ393217 PGF393217 PQB393217 PZX393217 QJT393217 QTP393217 RDL393217 RNH393217 RXD393217 SGZ393217 SQV393217 TAR393217 TKN393217 TUJ393217 UEF393217 UOB393217 UXX393217 VHT393217 VRP393217 WBL393217 WLH393217 WVD393217 G458750 IR458753 SN458753 ACJ458753 AMF458753 AWB458753 BFX458753 BPT458753 BZP458753 CJL458753 CTH458753 DDD458753 DMZ458753 DWV458753 EGR458753 EQN458753 FAJ458753 FKF458753 FUB458753 GDX458753 GNT458753 GXP458753 HHL458753 HRH458753 IBD458753 IKZ458753 IUV458753 JER458753 JON458753 JYJ458753 KIF458753 KSB458753 LBX458753 LLT458753 LVP458753 MFL458753 MPH458753 MZD458753 NIZ458753 NSV458753 OCR458753 OMN458753 OWJ458753 PGF458753 PQB458753 PZX458753 QJT458753 QTP458753 RDL458753 RNH458753 RXD458753 SGZ458753 SQV458753 TAR458753 TKN458753 TUJ458753 UEF458753 UOB458753 UXX458753 VHT458753 VRP458753 WBL458753 WLH458753 WVD458753 G524286 IR524289 SN524289 ACJ524289 AMF524289 AWB524289 BFX524289 BPT524289 BZP524289 CJL524289 CTH524289 DDD524289 DMZ524289 DWV524289 EGR524289 EQN524289 FAJ524289 FKF524289 FUB524289 GDX524289 GNT524289 GXP524289 HHL524289 HRH524289 IBD524289 IKZ524289 IUV524289 JER524289 JON524289 JYJ524289 KIF524289 KSB524289 LBX524289 LLT524289 LVP524289 MFL524289 MPH524289 MZD524289 NIZ524289 NSV524289 OCR524289 OMN524289 OWJ524289 PGF524289 PQB524289 PZX524289 QJT524289 QTP524289 RDL524289 RNH524289 RXD524289 SGZ524289 SQV524289 TAR524289 TKN524289 TUJ524289 UEF524289 UOB524289 UXX524289 VHT524289 VRP524289 WBL524289 WLH524289 WVD524289 G589822 IR589825 SN589825 ACJ589825 AMF589825 AWB589825 BFX589825 BPT589825 BZP589825 CJL589825 CTH589825 DDD589825 DMZ589825 DWV589825 EGR589825 EQN589825 FAJ589825 FKF589825 FUB589825 GDX589825 GNT589825 GXP589825 HHL589825 HRH589825 IBD589825 IKZ589825 IUV589825 JER589825 JON589825 JYJ589825 KIF589825 KSB589825 LBX589825 LLT589825 LVP589825 MFL589825 MPH589825 MZD589825 NIZ589825 NSV589825 OCR589825 OMN589825 OWJ589825 PGF589825 PQB589825 PZX589825 QJT589825 QTP589825 RDL589825 RNH589825 RXD589825 SGZ589825 SQV589825 TAR589825 TKN589825 TUJ589825 UEF589825 UOB589825 UXX589825 VHT589825 VRP589825 WBL589825 WLH589825 WVD589825 G655358 IR655361 SN655361 ACJ655361 AMF655361 AWB655361 BFX655361 BPT655361 BZP655361 CJL655361 CTH655361 DDD655361 DMZ655361 DWV655361 EGR655361 EQN655361 FAJ655361 FKF655361 FUB655361 GDX655361 GNT655361 GXP655361 HHL655361 HRH655361 IBD655361 IKZ655361 IUV655361 JER655361 JON655361 JYJ655361 KIF655361 KSB655361 LBX655361 LLT655361 LVP655361 MFL655361 MPH655361 MZD655361 NIZ655361 NSV655361 OCR655361 OMN655361 OWJ655361 PGF655361 PQB655361 PZX655361 QJT655361 QTP655361 RDL655361 RNH655361 RXD655361 SGZ655361 SQV655361 TAR655361 TKN655361 TUJ655361 UEF655361 UOB655361 UXX655361 VHT655361 VRP655361 WBL655361 WLH655361 WVD655361 G720894 IR720897 SN720897 ACJ720897 AMF720897 AWB720897 BFX720897 BPT720897 BZP720897 CJL720897 CTH720897 DDD720897 DMZ720897 DWV720897 EGR720897 EQN720897 FAJ720897 FKF720897 FUB720897 GDX720897 GNT720897 GXP720897 HHL720897 HRH720897 IBD720897 IKZ720897 IUV720897 JER720897 JON720897 JYJ720897 KIF720897 KSB720897 LBX720897 LLT720897 LVP720897 MFL720897 MPH720897 MZD720897 NIZ720897 NSV720897 OCR720897 OMN720897 OWJ720897 PGF720897 PQB720897 PZX720897 QJT720897 QTP720897 RDL720897 RNH720897 RXD720897 SGZ720897 SQV720897 TAR720897 TKN720897 TUJ720897 UEF720897 UOB720897 UXX720897 VHT720897 VRP720897 WBL720897 WLH720897 WVD720897 G786430 IR786433 SN786433 ACJ786433 AMF786433 AWB786433 BFX786433 BPT786433 BZP786433 CJL786433 CTH786433 DDD786433 DMZ786433 DWV786433 EGR786433 EQN786433 FAJ786433 FKF786433 FUB786433 GDX786433 GNT786433 GXP786433 HHL786433 HRH786433 IBD786433 IKZ786433 IUV786433 JER786433 JON786433 JYJ786433 KIF786433 KSB786433 LBX786433 LLT786433 LVP786433 MFL786433 MPH786433 MZD786433 NIZ786433 NSV786433 OCR786433 OMN786433 OWJ786433 PGF786433 PQB786433 PZX786433 QJT786433 QTP786433 RDL786433 RNH786433 RXD786433 SGZ786433 SQV786433 TAR786433 TKN786433 TUJ786433 UEF786433 UOB786433 UXX786433 VHT786433 VRP786433 WBL786433 WLH786433 WVD786433 G851966 IR851969 SN851969 ACJ851969 AMF851969 AWB851969 BFX851969 BPT851969 BZP851969 CJL851969 CTH851969 DDD851969 DMZ851969 DWV851969 EGR851969 EQN851969 FAJ851969 FKF851969 FUB851969 GDX851969 GNT851969 GXP851969 HHL851969 HRH851969 IBD851969 IKZ851969 IUV851969 JER851969 JON851969 JYJ851969 KIF851969 KSB851969 LBX851969 LLT851969 LVP851969 MFL851969 MPH851969 MZD851969 NIZ851969 NSV851969 OCR851969 OMN851969 OWJ851969 PGF851969 PQB851969 PZX851969 QJT851969 QTP851969 RDL851969 RNH851969 RXD851969 SGZ851969 SQV851969 TAR851969 TKN851969 TUJ851969 UEF851969 UOB851969 UXX851969 VHT851969 VRP851969 WBL851969 WLH851969 WVD851969 G917502 IR917505 SN917505 ACJ917505 AMF917505 AWB917505 BFX917505 BPT917505 BZP917505 CJL917505 CTH917505 DDD917505 DMZ917505 DWV917505 EGR917505 EQN917505 FAJ917505 FKF917505 FUB917505 GDX917505 GNT917505 GXP917505 HHL917505 HRH917505 IBD917505 IKZ917505 IUV917505 JER917505 JON917505 JYJ917505 KIF917505 KSB917505 LBX917505 LLT917505 LVP917505 MFL917505 MPH917505 MZD917505 NIZ917505 NSV917505 OCR917505 OMN917505 OWJ917505 PGF917505 PQB917505 PZX917505 QJT917505 QTP917505 RDL917505 RNH917505 RXD917505 SGZ917505 SQV917505 TAR917505 TKN917505 TUJ917505 UEF917505 UOB917505 UXX917505 VHT917505 VRP917505 WBL917505 WLH917505 WVD917505 G983038 IR983041 SN983041 ACJ983041 AMF983041 AWB983041 BFX983041 BPT983041 BZP983041 CJL983041 CTH983041 DDD983041 DMZ983041 DWV983041 EGR983041 EQN983041 FAJ983041 FKF983041 FUB983041 GDX983041 GNT983041 GXP983041 HHL983041 HRH983041 IBD983041 IKZ983041 IUV983041 JER983041 JON983041 JYJ983041 KIF983041 KSB983041 LBX983041 LLT983041 LVP983041 MFL983041 MPH983041 MZD983041 NIZ983041 NSV983041 OCR983041 OMN983041 OWJ983041 PGF983041 PQB983041 PZX983041 QJT983041 QTP983041 RDL983041 RNH983041 RXD983041 SGZ983041 SQV983041 TAR983041 TKN983041 TUJ983041 UEF983041 UOB983041 UXX983041 VHT983041 VRP983041 WBL983041 WLH983041 WVD983041 G65527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G131063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G196599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G262135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G327671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G393207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G458743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G524279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G589815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G655351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G720887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G786423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G851959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G917495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G983031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K65546:K65549 K131082:K131085 K196618:K196621 K262154:K262157 K327690:K327693 K393226:K393229 K458762:K458765 K524298:K524301 K589834:K589837 K655370:K655373 K720906:K720909 K786442:K786445 K851978:K851981 K917514:K917517 K983050:K983053 K65538 K131074 K196610 K262146 K327682 K393218 K458754 K524290 K589826 K655362 K720898 K786434 K851970 K917506 K983042 K65535 K131071 K196607 K262143 K327679 K393215 K458751 K524287 K589823 K655359 K720895 K786431 K851967 K917503 K983039 K65528 K131064 K196600 K262136 K327672 K393208 K458744 K524280 K589816 K655352 K720888 K786424 K851960 K917496 K983032">
      <formula1>"実施,未実施"</formula1>
    </dataValidation>
  </dataValidations>
  <printOptions horizontalCentered="1"/>
  <pageMargins left="0.78740157480314965" right="0.59055118110236227" top="0.78740157480314965" bottom="0.19685039370078741" header="0.31496062992125984" footer="0"/>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84"/>
  <sheetViews>
    <sheetView view="pageBreakPreview" topLeftCell="C1" zoomScaleNormal="100" zoomScaleSheetLayoutView="100" workbookViewId="0">
      <selection activeCell="F18" sqref="F18"/>
    </sheetView>
  </sheetViews>
  <sheetFormatPr defaultRowHeight="13.5"/>
  <cols>
    <col min="1" max="1" width="4.375" style="2" customWidth="1"/>
    <col min="2" max="3" width="17.125" style="2" customWidth="1"/>
    <col min="4" max="4" width="8.125" style="2" customWidth="1"/>
    <col min="5" max="5" width="9" style="2"/>
    <col min="6" max="6" width="20.125" style="2" customWidth="1"/>
    <col min="7" max="7" width="8.125" style="2" customWidth="1"/>
    <col min="8" max="8" width="20.125" style="2" customWidth="1"/>
    <col min="9" max="12" width="8.125" style="2" customWidth="1"/>
    <col min="13" max="13" width="17.5" style="2" bestFit="1" customWidth="1"/>
    <col min="14" max="16" width="7.5" style="2" customWidth="1"/>
    <col min="17" max="16384" width="9" style="2"/>
  </cols>
  <sheetData>
    <row r="1" spans="1:24">
      <c r="A1" s="2" t="s">
        <v>41</v>
      </c>
      <c r="L1" s="19" t="s">
        <v>98</v>
      </c>
    </row>
    <row r="3" spans="1:24" s="6" customFormat="1" ht="26.25" customHeight="1">
      <c r="A3" s="3" t="s">
        <v>64</v>
      </c>
      <c r="B3" s="3"/>
      <c r="C3" s="3"/>
      <c r="D3" s="3"/>
      <c r="E3" s="3"/>
      <c r="F3" s="3"/>
      <c r="G3" s="3"/>
      <c r="H3" s="3"/>
      <c r="I3" s="3"/>
      <c r="J3" s="3"/>
      <c r="K3" s="4"/>
      <c r="L3" s="5"/>
      <c r="M3" s="5"/>
      <c r="N3" s="5"/>
      <c r="O3" s="5"/>
      <c r="P3" s="5"/>
      <c r="Q3" s="5"/>
      <c r="R3" s="5"/>
      <c r="S3" s="5"/>
      <c r="T3" s="5"/>
      <c r="U3" s="5"/>
      <c r="V3" s="5"/>
      <c r="W3" s="5"/>
      <c r="X3" s="5"/>
    </row>
    <row r="4" spans="1:24" s="6" customFormat="1" ht="18" customHeight="1">
      <c r="A4" s="22"/>
      <c r="G4" s="26"/>
      <c r="H4" s="27" t="s">
        <v>46</v>
      </c>
      <c r="I4" s="139"/>
      <c r="J4" s="139"/>
      <c r="K4" s="139"/>
      <c r="L4" s="139"/>
      <c r="M4" s="96" t="s">
        <v>103</v>
      </c>
      <c r="Q4" s="2"/>
    </row>
    <row r="5" spans="1:24" ht="18" customHeight="1">
      <c r="N5" s="29" t="s">
        <v>87</v>
      </c>
      <c r="O5" s="32"/>
      <c r="P5" s="32"/>
    </row>
    <row r="6" spans="1:24" ht="22.5">
      <c r="B6" s="1" t="s">
        <v>23</v>
      </c>
      <c r="C6" s="1" t="s">
        <v>24</v>
      </c>
      <c r="D6" s="1" t="s">
        <v>48</v>
      </c>
      <c r="E6" s="1" t="s">
        <v>96</v>
      </c>
      <c r="F6" s="94" t="s">
        <v>99</v>
      </c>
      <c r="G6" s="1" t="s">
        <v>49</v>
      </c>
      <c r="H6" s="1" t="s">
        <v>20</v>
      </c>
      <c r="I6" s="1" t="s">
        <v>86</v>
      </c>
      <c r="J6" s="1" t="s">
        <v>50</v>
      </c>
      <c r="K6" s="1" t="s">
        <v>51</v>
      </c>
      <c r="L6" s="1" t="s">
        <v>52</v>
      </c>
      <c r="N6" s="33" t="s">
        <v>17</v>
      </c>
      <c r="O6" s="33" t="s">
        <v>18</v>
      </c>
      <c r="P6" s="33" t="s">
        <v>29</v>
      </c>
    </row>
    <row r="7" spans="1:24" ht="18" customHeight="1">
      <c r="A7" s="2">
        <v>1</v>
      </c>
      <c r="B7" s="13"/>
      <c r="C7" s="10"/>
      <c r="D7" s="11"/>
      <c r="E7" s="12"/>
      <c r="F7" s="13"/>
      <c r="G7" s="11"/>
      <c r="H7" s="13"/>
      <c r="I7" s="14"/>
      <c r="J7" s="15"/>
      <c r="K7" s="15"/>
      <c r="L7" s="14"/>
      <c r="N7" s="29">
        <f t="shared" ref="N7:N51" si="0">IF((I7="○")*AND(D7="常勤"),1,0)</f>
        <v>0</v>
      </c>
      <c r="O7" s="29">
        <f t="shared" ref="O7:O51" si="1">IF((I7="○")*AND(D7="非常勤"),1,0)</f>
        <v>0</v>
      </c>
      <c r="P7" s="29">
        <f t="shared" ref="P7:P51" si="2">IF(O7=1,E7,0)</f>
        <v>0</v>
      </c>
    </row>
    <row r="8" spans="1:24" ht="18" customHeight="1">
      <c r="A8" s="2">
        <v>2</v>
      </c>
      <c r="B8" s="13"/>
      <c r="C8" s="10"/>
      <c r="D8" s="11"/>
      <c r="E8" s="12"/>
      <c r="F8" s="13"/>
      <c r="G8" s="11"/>
      <c r="H8" s="13"/>
      <c r="I8" s="14"/>
      <c r="J8" s="15"/>
      <c r="K8" s="15"/>
      <c r="L8" s="14"/>
      <c r="N8" s="29">
        <f t="shared" si="0"/>
        <v>0</v>
      </c>
      <c r="O8" s="29">
        <f t="shared" si="1"/>
        <v>0</v>
      </c>
      <c r="P8" s="29">
        <f t="shared" si="2"/>
        <v>0</v>
      </c>
    </row>
    <row r="9" spans="1:24" ht="18" customHeight="1">
      <c r="A9" s="2">
        <v>3</v>
      </c>
      <c r="B9" s="13"/>
      <c r="C9" s="10"/>
      <c r="D9" s="11"/>
      <c r="E9" s="12"/>
      <c r="F9" s="13"/>
      <c r="G9" s="11"/>
      <c r="H9" s="13"/>
      <c r="I9" s="14"/>
      <c r="J9" s="15"/>
      <c r="K9" s="15"/>
      <c r="L9" s="14"/>
      <c r="N9" s="29">
        <f t="shared" si="0"/>
        <v>0</v>
      </c>
      <c r="O9" s="29">
        <f t="shared" si="1"/>
        <v>0</v>
      </c>
      <c r="P9" s="29">
        <f t="shared" si="2"/>
        <v>0</v>
      </c>
    </row>
    <row r="10" spans="1:24" ht="18" customHeight="1">
      <c r="A10" s="2">
        <v>4</v>
      </c>
      <c r="B10" s="13"/>
      <c r="C10" s="10"/>
      <c r="D10" s="11"/>
      <c r="E10" s="12"/>
      <c r="F10" s="13"/>
      <c r="G10" s="11"/>
      <c r="H10" s="13"/>
      <c r="I10" s="14"/>
      <c r="J10" s="15"/>
      <c r="K10" s="15"/>
      <c r="L10" s="14"/>
      <c r="N10" s="29">
        <f t="shared" si="0"/>
        <v>0</v>
      </c>
      <c r="O10" s="29">
        <f t="shared" si="1"/>
        <v>0</v>
      </c>
      <c r="P10" s="29">
        <f t="shared" si="2"/>
        <v>0</v>
      </c>
    </row>
    <row r="11" spans="1:24" ht="18" customHeight="1">
      <c r="A11" s="2">
        <v>5</v>
      </c>
      <c r="B11" s="13"/>
      <c r="C11" s="10"/>
      <c r="D11" s="11"/>
      <c r="E11" s="12"/>
      <c r="F11" s="13"/>
      <c r="G11" s="11"/>
      <c r="H11" s="13"/>
      <c r="I11" s="14"/>
      <c r="J11" s="15"/>
      <c r="K11" s="15"/>
      <c r="L11" s="14"/>
      <c r="N11" s="29">
        <f t="shared" si="0"/>
        <v>0</v>
      </c>
      <c r="O11" s="29">
        <f t="shared" si="1"/>
        <v>0</v>
      </c>
      <c r="P11" s="29">
        <f t="shared" si="2"/>
        <v>0</v>
      </c>
    </row>
    <row r="12" spans="1:24" ht="18" customHeight="1">
      <c r="A12" s="2">
        <v>6</v>
      </c>
      <c r="B12" s="13"/>
      <c r="C12" s="10"/>
      <c r="D12" s="11"/>
      <c r="E12" s="12"/>
      <c r="F12" s="13"/>
      <c r="G12" s="11"/>
      <c r="H12" s="13"/>
      <c r="I12" s="14"/>
      <c r="J12" s="15"/>
      <c r="K12" s="15"/>
      <c r="L12" s="14"/>
      <c r="N12" s="29">
        <f t="shared" si="0"/>
        <v>0</v>
      </c>
      <c r="O12" s="29">
        <f t="shared" si="1"/>
        <v>0</v>
      </c>
      <c r="P12" s="29">
        <f t="shared" si="2"/>
        <v>0</v>
      </c>
    </row>
    <row r="13" spans="1:24" ht="18" customHeight="1">
      <c r="A13" s="2">
        <v>7</v>
      </c>
      <c r="B13" s="13"/>
      <c r="C13" s="10"/>
      <c r="D13" s="11"/>
      <c r="E13" s="12"/>
      <c r="F13" s="13"/>
      <c r="G13" s="11"/>
      <c r="H13" s="13"/>
      <c r="I13" s="14"/>
      <c r="J13" s="15"/>
      <c r="K13" s="15"/>
      <c r="L13" s="14"/>
      <c r="N13" s="29">
        <f t="shared" si="0"/>
        <v>0</v>
      </c>
      <c r="O13" s="29">
        <f t="shared" si="1"/>
        <v>0</v>
      </c>
      <c r="P13" s="29">
        <f t="shared" si="2"/>
        <v>0</v>
      </c>
    </row>
    <row r="14" spans="1:24" ht="18" customHeight="1">
      <c r="A14" s="2">
        <v>8</v>
      </c>
      <c r="B14" s="13"/>
      <c r="C14" s="10"/>
      <c r="D14" s="11"/>
      <c r="E14" s="12"/>
      <c r="F14" s="13"/>
      <c r="G14" s="11"/>
      <c r="H14" s="13"/>
      <c r="I14" s="14"/>
      <c r="J14" s="15"/>
      <c r="K14" s="15"/>
      <c r="L14" s="14"/>
      <c r="N14" s="29">
        <f t="shared" si="0"/>
        <v>0</v>
      </c>
      <c r="O14" s="29">
        <f t="shared" si="1"/>
        <v>0</v>
      </c>
      <c r="P14" s="29">
        <f t="shared" si="2"/>
        <v>0</v>
      </c>
    </row>
    <row r="15" spans="1:24" ht="18" customHeight="1">
      <c r="A15" s="2">
        <v>9</v>
      </c>
      <c r="B15" s="13"/>
      <c r="C15" s="10"/>
      <c r="D15" s="11"/>
      <c r="E15" s="12"/>
      <c r="F15" s="13"/>
      <c r="G15" s="11"/>
      <c r="H15" s="13"/>
      <c r="I15" s="14"/>
      <c r="J15" s="15"/>
      <c r="K15" s="15"/>
      <c r="L15" s="14"/>
      <c r="N15" s="29">
        <f t="shared" si="0"/>
        <v>0</v>
      </c>
      <c r="O15" s="29">
        <f t="shared" si="1"/>
        <v>0</v>
      </c>
      <c r="P15" s="29">
        <f t="shared" si="2"/>
        <v>0</v>
      </c>
    </row>
    <row r="16" spans="1:24" ht="18" customHeight="1">
      <c r="A16" s="2">
        <v>10</v>
      </c>
      <c r="B16" s="13"/>
      <c r="C16" s="10"/>
      <c r="D16" s="36"/>
      <c r="E16" s="12"/>
      <c r="F16" s="13"/>
      <c r="G16" s="36"/>
      <c r="H16" s="13"/>
      <c r="I16" s="14"/>
      <c r="J16" s="15"/>
      <c r="K16" s="15"/>
      <c r="L16" s="14"/>
      <c r="N16" s="29">
        <f t="shared" si="0"/>
        <v>0</v>
      </c>
      <c r="O16" s="29">
        <f t="shared" si="1"/>
        <v>0</v>
      </c>
      <c r="P16" s="29">
        <f t="shared" si="2"/>
        <v>0</v>
      </c>
    </row>
    <row r="17" spans="1:16" ht="18" customHeight="1">
      <c r="A17" s="2">
        <v>11</v>
      </c>
      <c r="B17" s="13"/>
      <c r="C17" s="10"/>
      <c r="D17" s="36"/>
      <c r="E17" s="12"/>
      <c r="F17" s="13"/>
      <c r="G17" s="36"/>
      <c r="H17" s="13"/>
      <c r="I17" s="14"/>
      <c r="J17" s="15"/>
      <c r="K17" s="15"/>
      <c r="L17" s="14"/>
      <c r="N17" s="29">
        <f t="shared" si="0"/>
        <v>0</v>
      </c>
      <c r="O17" s="29">
        <f t="shared" si="1"/>
        <v>0</v>
      </c>
      <c r="P17" s="29">
        <f t="shared" si="2"/>
        <v>0</v>
      </c>
    </row>
    <row r="18" spans="1:16" ht="18" customHeight="1">
      <c r="A18" s="2">
        <v>12</v>
      </c>
      <c r="B18" s="13"/>
      <c r="C18" s="10"/>
      <c r="D18" s="11"/>
      <c r="E18" s="12"/>
      <c r="F18" s="13"/>
      <c r="G18" s="11"/>
      <c r="H18" s="13"/>
      <c r="I18" s="14"/>
      <c r="J18" s="15"/>
      <c r="K18" s="15"/>
      <c r="L18" s="14"/>
      <c r="N18" s="29">
        <f t="shared" si="0"/>
        <v>0</v>
      </c>
      <c r="O18" s="29">
        <f t="shared" si="1"/>
        <v>0</v>
      </c>
      <c r="P18" s="29">
        <f t="shared" si="2"/>
        <v>0</v>
      </c>
    </row>
    <row r="19" spans="1:16" ht="18" customHeight="1">
      <c r="A19" s="2">
        <v>13</v>
      </c>
      <c r="B19" s="13"/>
      <c r="C19" s="10"/>
      <c r="D19" s="11"/>
      <c r="E19" s="12"/>
      <c r="F19" s="13"/>
      <c r="G19" s="11"/>
      <c r="H19" s="13"/>
      <c r="I19" s="14"/>
      <c r="J19" s="15"/>
      <c r="K19" s="15"/>
      <c r="L19" s="14"/>
      <c r="N19" s="29">
        <f t="shared" si="0"/>
        <v>0</v>
      </c>
      <c r="O19" s="29">
        <f t="shared" si="1"/>
        <v>0</v>
      </c>
      <c r="P19" s="29">
        <f t="shared" si="2"/>
        <v>0</v>
      </c>
    </row>
    <row r="20" spans="1:16" ht="18" customHeight="1">
      <c r="A20" s="2">
        <v>14</v>
      </c>
      <c r="B20" s="13"/>
      <c r="C20" s="10"/>
      <c r="D20" s="11"/>
      <c r="E20" s="12"/>
      <c r="F20" s="13"/>
      <c r="G20" s="11"/>
      <c r="H20" s="13"/>
      <c r="I20" s="14"/>
      <c r="J20" s="15"/>
      <c r="K20" s="15"/>
      <c r="L20" s="14"/>
      <c r="N20" s="29">
        <f t="shared" si="0"/>
        <v>0</v>
      </c>
      <c r="O20" s="29">
        <f t="shared" si="1"/>
        <v>0</v>
      </c>
      <c r="P20" s="29">
        <f t="shared" si="2"/>
        <v>0</v>
      </c>
    </row>
    <row r="21" spans="1:16" ht="18" customHeight="1">
      <c r="A21" s="2">
        <v>15</v>
      </c>
      <c r="B21" s="13"/>
      <c r="C21" s="10"/>
      <c r="D21" s="11"/>
      <c r="E21" s="12"/>
      <c r="F21" s="13"/>
      <c r="G21" s="11"/>
      <c r="H21" s="13"/>
      <c r="I21" s="14"/>
      <c r="J21" s="15"/>
      <c r="K21" s="15"/>
      <c r="L21" s="14"/>
      <c r="N21" s="29">
        <f t="shared" si="0"/>
        <v>0</v>
      </c>
      <c r="O21" s="29">
        <f t="shared" si="1"/>
        <v>0</v>
      </c>
      <c r="P21" s="29">
        <f t="shared" si="2"/>
        <v>0</v>
      </c>
    </row>
    <row r="22" spans="1:16" ht="18" customHeight="1">
      <c r="A22" s="2">
        <v>16</v>
      </c>
      <c r="B22" s="13"/>
      <c r="C22" s="10"/>
      <c r="D22" s="36"/>
      <c r="E22" s="12"/>
      <c r="F22" s="13"/>
      <c r="G22" s="11"/>
      <c r="H22" s="13"/>
      <c r="I22" s="14"/>
      <c r="J22" s="15"/>
      <c r="K22" s="15"/>
      <c r="L22" s="14"/>
      <c r="N22" s="29">
        <f t="shared" si="0"/>
        <v>0</v>
      </c>
      <c r="O22" s="29">
        <f t="shared" si="1"/>
        <v>0</v>
      </c>
      <c r="P22" s="29">
        <f t="shared" si="2"/>
        <v>0</v>
      </c>
    </row>
    <row r="23" spans="1:16" ht="18" customHeight="1">
      <c r="A23" s="2">
        <v>17</v>
      </c>
      <c r="B23" s="13"/>
      <c r="C23" s="10"/>
      <c r="D23" s="11"/>
      <c r="E23" s="12"/>
      <c r="F23" s="13"/>
      <c r="G23" s="11"/>
      <c r="H23" s="13"/>
      <c r="I23" s="14"/>
      <c r="J23" s="15"/>
      <c r="K23" s="15"/>
      <c r="L23" s="14"/>
      <c r="N23" s="29">
        <f t="shared" si="0"/>
        <v>0</v>
      </c>
      <c r="O23" s="29">
        <f t="shared" si="1"/>
        <v>0</v>
      </c>
      <c r="P23" s="29">
        <f t="shared" si="2"/>
        <v>0</v>
      </c>
    </row>
    <row r="24" spans="1:16" ht="18" customHeight="1">
      <c r="A24" s="2">
        <v>18</v>
      </c>
      <c r="B24" s="13"/>
      <c r="C24" s="10"/>
      <c r="D24" s="11"/>
      <c r="E24" s="12"/>
      <c r="F24" s="13"/>
      <c r="G24" s="11"/>
      <c r="H24" s="13"/>
      <c r="I24" s="14"/>
      <c r="J24" s="15"/>
      <c r="K24" s="15"/>
      <c r="L24" s="14"/>
      <c r="N24" s="29">
        <f t="shared" si="0"/>
        <v>0</v>
      </c>
      <c r="O24" s="29">
        <f t="shared" si="1"/>
        <v>0</v>
      </c>
      <c r="P24" s="29">
        <f t="shared" si="2"/>
        <v>0</v>
      </c>
    </row>
    <row r="25" spans="1:16" ht="18" customHeight="1">
      <c r="A25" s="2">
        <v>19</v>
      </c>
      <c r="B25" s="13"/>
      <c r="C25" s="10"/>
      <c r="D25" s="11"/>
      <c r="E25" s="12"/>
      <c r="F25" s="13"/>
      <c r="G25" s="11"/>
      <c r="H25" s="13"/>
      <c r="I25" s="14"/>
      <c r="J25" s="15"/>
      <c r="K25" s="15"/>
      <c r="L25" s="14"/>
      <c r="N25" s="29">
        <f t="shared" si="0"/>
        <v>0</v>
      </c>
      <c r="O25" s="29">
        <f t="shared" si="1"/>
        <v>0</v>
      </c>
      <c r="P25" s="29">
        <f t="shared" si="2"/>
        <v>0</v>
      </c>
    </row>
    <row r="26" spans="1:16" ht="18" customHeight="1">
      <c r="A26" s="2">
        <v>20</v>
      </c>
      <c r="B26" s="13"/>
      <c r="C26" s="10"/>
      <c r="D26" s="11"/>
      <c r="E26" s="12"/>
      <c r="F26" s="13"/>
      <c r="G26" s="11"/>
      <c r="H26" s="13"/>
      <c r="I26" s="14"/>
      <c r="J26" s="15"/>
      <c r="K26" s="15"/>
      <c r="L26" s="14"/>
      <c r="N26" s="29">
        <f t="shared" si="0"/>
        <v>0</v>
      </c>
      <c r="O26" s="29">
        <f t="shared" si="1"/>
        <v>0</v>
      </c>
      <c r="P26" s="29">
        <f t="shared" si="2"/>
        <v>0</v>
      </c>
    </row>
    <row r="27" spans="1:16" ht="18" customHeight="1">
      <c r="A27" s="2">
        <v>21</v>
      </c>
      <c r="B27" s="13"/>
      <c r="C27" s="10"/>
      <c r="D27" s="11"/>
      <c r="E27" s="12"/>
      <c r="F27" s="13"/>
      <c r="G27" s="11"/>
      <c r="H27" s="13"/>
      <c r="I27" s="14"/>
      <c r="J27" s="15"/>
      <c r="K27" s="15"/>
      <c r="L27" s="14"/>
      <c r="N27" s="29">
        <f t="shared" si="0"/>
        <v>0</v>
      </c>
      <c r="O27" s="29">
        <f t="shared" si="1"/>
        <v>0</v>
      </c>
      <c r="P27" s="29">
        <f t="shared" si="2"/>
        <v>0</v>
      </c>
    </row>
    <row r="28" spans="1:16" ht="18" customHeight="1">
      <c r="A28" s="2">
        <v>22</v>
      </c>
      <c r="B28" s="13"/>
      <c r="C28" s="10"/>
      <c r="D28" s="11"/>
      <c r="E28" s="12"/>
      <c r="F28" s="13"/>
      <c r="G28" s="11"/>
      <c r="H28" s="13"/>
      <c r="I28" s="14"/>
      <c r="J28" s="15"/>
      <c r="K28" s="15"/>
      <c r="L28" s="14"/>
      <c r="N28" s="29">
        <f t="shared" si="0"/>
        <v>0</v>
      </c>
      <c r="O28" s="29">
        <f t="shared" si="1"/>
        <v>0</v>
      </c>
      <c r="P28" s="29">
        <f t="shared" si="2"/>
        <v>0</v>
      </c>
    </row>
    <row r="29" spans="1:16" ht="18" customHeight="1">
      <c r="A29" s="2">
        <v>23</v>
      </c>
      <c r="B29" s="13"/>
      <c r="C29" s="10"/>
      <c r="D29" s="11"/>
      <c r="E29" s="12"/>
      <c r="F29" s="13"/>
      <c r="G29" s="11"/>
      <c r="H29" s="13"/>
      <c r="I29" s="14"/>
      <c r="J29" s="15"/>
      <c r="K29" s="15"/>
      <c r="L29" s="14"/>
      <c r="N29" s="29">
        <f t="shared" si="0"/>
        <v>0</v>
      </c>
      <c r="O29" s="29">
        <f t="shared" si="1"/>
        <v>0</v>
      </c>
      <c r="P29" s="29">
        <f t="shared" si="2"/>
        <v>0</v>
      </c>
    </row>
    <row r="30" spans="1:16" ht="18" customHeight="1">
      <c r="A30" s="2">
        <v>24</v>
      </c>
      <c r="B30" s="13"/>
      <c r="C30" s="10"/>
      <c r="D30" s="11"/>
      <c r="E30" s="12"/>
      <c r="F30" s="13"/>
      <c r="G30" s="11"/>
      <c r="H30" s="13"/>
      <c r="I30" s="14"/>
      <c r="J30" s="15"/>
      <c r="K30" s="15"/>
      <c r="L30" s="14"/>
      <c r="N30" s="29">
        <f t="shared" si="0"/>
        <v>0</v>
      </c>
      <c r="O30" s="29">
        <f t="shared" si="1"/>
        <v>0</v>
      </c>
      <c r="P30" s="29">
        <f t="shared" si="2"/>
        <v>0</v>
      </c>
    </row>
    <row r="31" spans="1:16" ht="18" customHeight="1">
      <c r="A31" s="2">
        <v>25</v>
      </c>
      <c r="B31" s="13"/>
      <c r="C31" s="10"/>
      <c r="D31" s="11"/>
      <c r="E31" s="12"/>
      <c r="F31" s="13"/>
      <c r="G31" s="11"/>
      <c r="H31" s="13"/>
      <c r="I31" s="14"/>
      <c r="J31" s="15"/>
      <c r="K31" s="15"/>
      <c r="L31" s="14"/>
      <c r="N31" s="29">
        <f t="shared" si="0"/>
        <v>0</v>
      </c>
      <c r="O31" s="29">
        <f t="shared" si="1"/>
        <v>0</v>
      </c>
      <c r="P31" s="29">
        <f t="shared" si="2"/>
        <v>0</v>
      </c>
    </row>
    <row r="32" spans="1:16" ht="18" customHeight="1">
      <c r="A32" s="2">
        <v>26</v>
      </c>
      <c r="B32" s="13"/>
      <c r="C32" s="10"/>
      <c r="D32" s="11"/>
      <c r="E32" s="12"/>
      <c r="F32" s="13"/>
      <c r="G32" s="11"/>
      <c r="H32" s="13"/>
      <c r="I32" s="14"/>
      <c r="J32" s="15"/>
      <c r="K32" s="15"/>
      <c r="L32" s="14"/>
      <c r="N32" s="29">
        <f t="shared" si="0"/>
        <v>0</v>
      </c>
      <c r="O32" s="29">
        <f t="shared" si="1"/>
        <v>0</v>
      </c>
      <c r="P32" s="29">
        <f t="shared" si="2"/>
        <v>0</v>
      </c>
    </row>
    <row r="33" spans="1:16" ht="18" customHeight="1">
      <c r="A33" s="2">
        <v>27</v>
      </c>
      <c r="B33" s="13"/>
      <c r="C33" s="10"/>
      <c r="D33" s="11"/>
      <c r="E33" s="12"/>
      <c r="F33" s="13"/>
      <c r="G33" s="11"/>
      <c r="H33" s="13"/>
      <c r="I33" s="14"/>
      <c r="J33" s="15"/>
      <c r="K33" s="15"/>
      <c r="L33" s="14"/>
      <c r="N33" s="29">
        <f t="shared" si="0"/>
        <v>0</v>
      </c>
      <c r="O33" s="29">
        <f t="shared" si="1"/>
        <v>0</v>
      </c>
      <c r="P33" s="29">
        <f t="shared" si="2"/>
        <v>0</v>
      </c>
    </row>
    <row r="34" spans="1:16" ht="18" customHeight="1">
      <c r="A34" s="2">
        <v>28</v>
      </c>
      <c r="B34" s="13"/>
      <c r="C34" s="10"/>
      <c r="D34" s="11"/>
      <c r="E34" s="12"/>
      <c r="F34" s="13"/>
      <c r="G34" s="11"/>
      <c r="H34" s="13"/>
      <c r="I34" s="14"/>
      <c r="J34" s="15"/>
      <c r="K34" s="15"/>
      <c r="L34" s="14"/>
      <c r="N34" s="29">
        <f t="shared" si="0"/>
        <v>0</v>
      </c>
      <c r="O34" s="29">
        <f t="shared" si="1"/>
        <v>0</v>
      </c>
      <c r="P34" s="29">
        <f t="shared" si="2"/>
        <v>0</v>
      </c>
    </row>
    <row r="35" spans="1:16" ht="18" customHeight="1">
      <c r="A35" s="2">
        <v>29</v>
      </c>
      <c r="B35" s="13"/>
      <c r="C35" s="10"/>
      <c r="D35" s="11"/>
      <c r="E35" s="12"/>
      <c r="F35" s="13"/>
      <c r="G35" s="11"/>
      <c r="H35" s="13"/>
      <c r="I35" s="14"/>
      <c r="J35" s="15"/>
      <c r="K35" s="15"/>
      <c r="L35" s="14"/>
      <c r="N35" s="29">
        <f t="shared" si="0"/>
        <v>0</v>
      </c>
      <c r="O35" s="29">
        <f t="shared" si="1"/>
        <v>0</v>
      </c>
      <c r="P35" s="29">
        <f t="shared" si="2"/>
        <v>0</v>
      </c>
    </row>
    <row r="36" spans="1:16" ht="18" customHeight="1">
      <c r="A36" s="2">
        <v>30</v>
      </c>
      <c r="B36" s="13"/>
      <c r="C36" s="10"/>
      <c r="D36" s="11"/>
      <c r="E36" s="12"/>
      <c r="F36" s="13"/>
      <c r="G36" s="11"/>
      <c r="H36" s="13"/>
      <c r="I36" s="14"/>
      <c r="J36" s="15"/>
      <c r="K36" s="15"/>
      <c r="L36" s="14"/>
      <c r="N36" s="29">
        <f t="shared" si="0"/>
        <v>0</v>
      </c>
      <c r="O36" s="29">
        <f t="shared" si="1"/>
        <v>0</v>
      </c>
      <c r="P36" s="29">
        <f t="shared" si="2"/>
        <v>0</v>
      </c>
    </row>
    <row r="37" spans="1:16" ht="18" customHeight="1">
      <c r="A37" s="2">
        <v>31</v>
      </c>
      <c r="B37" s="13"/>
      <c r="C37" s="10"/>
      <c r="D37" s="11"/>
      <c r="E37" s="12"/>
      <c r="F37" s="13"/>
      <c r="G37" s="11"/>
      <c r="H37" s="13"/>
      <c r="I37" s="14"/>
      <c r="J37" s="15"/>
      <c r="K37" s="15"/>
      <c r="L37" s="14"/>
      <c r="N37" s="29">
        <f t="shared" si="0"/>
        <v>0</v>
      </c>
      <c r="O37" s="29">
        <f t="shared" si="1"/>
        <v>0</v>
      </c>
      <c r="P37" s="29">
        <f t="shared" si="2"/>
        <v>0</v>
      </c>
    </row>
    <row r="38" spans="1:16" ht="18" customHeight="1">
      <c r="A38" s="2">
        <v>32</v>
      </c>
      <c r="B38" s="13"/>
      <c r="C38" s="10"/>
      <c r="D38" s="11"/>
      <c r="E38" s="12"/>
      <c r="F38" s="13"/>
      <c r="G38" s="11"/>
      <c r="H38" s="13"/>
      <c r="I38" s="14"/>
      <c r="J38" s="15"/>
      <c r="K38" s="15"/>
      <c r="L38" s="14"/>
      <c r="N38" s="29">
        <f t="shared" si="0"/>
        <v>0</v>
      </c>
      <c r="O38" s="29">
        <f t="shared" si="1"/>
        <v>0</v>
      </c>
      <c r="P38" s="29">
        <f t="shared" si="2"/>
        <v>0</v>
      </c>
    </row>
    <row r="39" spans="1:16" ht="18" customHeight="1">
      <c r="A39" s="2">
        <v>33</v>
      </c>
      <c r="B39" s="13"/>
      <c r="C39" s="10"/>
      <c r="D39" s="11"/>
      <c r="E39" s="12"/>
      <c r="F39" s="13"/>
      <c r="G39" s="11"/>
      <c r="H39" s="13"/>
      <c r="I39" s="14"/>
      <c r="J39" s="15"/>
      <c r="K39" s="15"/>
      <c r="L39" s="14"/>
      <c r="N39" s="29">
        <f t="shared" si="0"/>
        <v>0</v>
      </c>
      <c r="O39" s="29">
        <f t="shared" si="1"/>
        <v>0</v>
      </c>
      <c r="P39" s="29">
        <f t="shared" si="2"/>
        <v>0</v>
      </c>
    </row>
    <row r="40" spans="1:16" ht="18" customHeight="1">
      <c r="A40" s="2">
        <v>34</v>
      </c>
      <c r="B40" s="13"/>
      <c r="C40" s="10"/>
      <c r="D40" s="11"/>
      <c r="E40" s="12"/>
      <c r="F40" s="13"/>
      <c r="G40" s="11"/>
      <c r="H40" s="13"/>
      <c r="I40" s="14"/>
      <c r="J40" s="15"/>
      <c r="K40" s="15"/>
      <c r="L40" s="14"/>
      <c r="N40" s="29">
        <f t="shared" si="0"/>
        <v>0</v>
      </c>
      <c r="O40" s="29">
        <f t="shared" si="1"/>
        <v>0</v>
      </c>
      <c r="P40" s="29">
        <f t="shared" si="2"/>
        <v>0</v>
      </c>
    </row>
    <row r="41" spans="1:16" ht="18" customHeight="1">
      <c r="A41" s="2">
        <v>35</v>
      </c>
      <c r="B41" s="13"/>
      <c r="C41" s="10"/>
      <c r="D41" s="11"/>
      <c r="E41" s="12"/>
      <c r="F41" s="13"/>
      <c r="G41" s="11"/>
      <c r="H41" s="13"/>
      <c r="I41" s="14"/>
      <c r="J41" s="15"/>
      <c r="K41" s="15"/>
      <c r="L41" s="14"/>
      <c r="N41" s="29">
        <f t="shared" si="0"/>
        <v>0</v>
      </c>
      <c r="O41" s="29">
        <f t="shared" si="1"/>
        <v>0</v>
      </c>
      <c r="P41" s="29">
        <f t="shared" si="2"/>
        <v>0</v>
      </c>
    </row>
    <row r="42" spans="1:16" ht="18" customHeight="1">
      <c r="A42" s="2">
        <v>36</v>
      </c>
      <c r="B42" s="13"/>
      <c r="C42" s="10"/>
      <c r="D42" s="11"/>
      <c r="E42" s="12"/>
      <c r="F42" s="13"/>
      <c r="G42" s="11"/>
      <c r="H42" s="13"/>
      <c r="I42" s="14"/>
      <c r="J42" s="15"/>
      <c r="K42" s="15"/>
      <c r="L42" s="14"/>
      <c r="N42" s="29">
        <f t="shared" si="0"/>
        <v>0</v>
      </c>
      <c r="O42" s="29">
        <f t="shared" si="1"/>
        <v>0</v>
      </c>
      <c r="P42" s="29">
        <f t="shared" si="2"/>
        <v>0</v>
      </c>
    </row>
    <row r="43" spans="1:16" ht="18" customHeight="1">
      <c r="A43" s="2">
        <v>37</v>
      </c>
      <c r="B43" s="13"/>
      <c r="C43" s="10"/>
      <c r="D43" s="11"/>
      <c r="E43" s="12"/>
      <c r="F43" s="13"/>
      <c r="G43" s="11"/>
      <c r="H43" s="13"/>
      <c r="I43" s="14"/>
      <c r="J43" s="15"/>
      <c r="K43" s="15"/>
      <c r="L43" s="14"/>
      <c r="N43" s="29">
        <f t="shared" si="0"/>
        <v>0</v>
      </c>
      <c r="O43" s="29">
        <f t="shared" si="1"/>
        <v>0</v>
      </c>
      <c r="P43" s="29">
        <f t="shared" si="2"/>
        <v>0</v>
      </c>
    </row>
    <row r="44" spans="1:16" ht="18" customHeight="1">
      <c r="A44" s="2">
        <v>38</v>
      </c>
      <c r="B44" s="13"/>
      <c r="C44" s="10"/>
      <c r="D44" s="11"/>
      <c r="E44" s="12"/>
      <c r="F44" s="13"/>
      <c r="G44" s="11"/>
      <c r="H44" s="13"/>
      <c r="I44" s="14"/>
      <c r="J44" s="15"/>
      <c r="K44" s="15"/>
      <c r="L44" s="14"/>
      <c r="N44" s="29">
        <f t="shared" si="0"/>
        <v>0</v>
      </c>
      <c r="O44" s="29">
        <f t="shared" si="1"/>
        <v>0</v>
      </c>
      <c r="P44" s="29">
        <f t="shared" si="2"/>
        <v>0</v>
      </c>
    </row>
    <row r="45" spans="1:16" ht="18" customHeight="1">
      <c r="A45" s="2">
        <v>39</v>
      </c>
      <c r="B45" s="13"/>
      <c r="C45" s="10"/>
      <c r="D45" s="11"/>
      <c r="E45" s="12"/>
      <c r="F45" s="13"/>
      <c r="G45" s="11"/>
      <c r="H45" s="13"/>
      <c r="I45" s="14"/>
      <c r="J45" s="15"/>
      <c r="K45" s="15"/>
      <c r="L45" s="14"/>
      <c r="N45" s="29">
        <f t="shared" si="0"/>
        <v>0</v>
      </c>
      <c r="O45" s="29">
        <f t="shared" si="1"/>
        <v>0</v>
      </c>
      <c r="P45" s="29">
        <f t="shared" si="2"/>
        <v>0</v>
      </c>
    </row>
    <row r="46" spans="1:16" ht="18" customHeight="1">
      <c r="A46" s="2">
        <v>40</v>
      </c>
      <c r="B46" s="13"/>
      <c r="C46" s="10"/>
      <c r="D46" s="93"/>
      <c r="E46" s="12"/>
      <c r="F46" s="13"/>
      <c r="G46" s="93"/>
      <c r="H46" s="13"/>
      <c r="I46" s="14"/>
      <c r="J46" s="15"/>
      <c r="K46" s="15"/>
      <c r="L46" s="14"/>
      <c r="N46" s="29">
        <f t="shared" ref="N46:N51" si="3">IF((I46="○")*AND(D46="常勤"),1,0)</f>
        <v>0</v>
      </c>
      <c r="O46" s="29">
        <f t="shared" ref="O46:O51" si="4">IF((I46="○")*AND(D46="非常勤"),1,0)</f>
        <v>0</v>
      </c>
      <c r="P46" s="29">
        <f t="shared" ref="P46:P51" si="5">IF(O46=1,E46,0)</f>
        <v>0</v>
      </c>
    </row>
    <row r="47" spans="1:16" ht="18" customHeight="1">
      <c r="A47" s="2">
        <v>41</v>
      </c>
      <c r="B47" s="13"/>
      <c r="C47" s="10"/>
      <c r="D47" s="93"/>
      <c r="E47" s="12"/>
      <c r="F47" s="13"/>
      <c r="G47" s="93"/>
      <c r="H47" s="13"/>
      <c r="I47" s="14"/>
      <c r="J47" s="15"/>
      <c r="K47" s="15"/>
      <c r="L47" s="14"/>
      <c r="N47" s="29">
        <f t="shared" si="3"/>
        <v>0</v>
      </c>
      <c r="O47" s="29">
        <f t="shared" si="4"/>
        <v>0</v>
      </c>
      <c r="P47" s="29">
        <f t="shared" si="5"/>
        <v>0</v>
      </c>
    </row>
    <row r="48" spans="1:16" ht="18" customHeight="1">
      <c r="A48" s="2">
        <v>42</v>
      </c>
      <c r="B48" s="13"/>
      <c r="C48" s="10"/>
      <c r="D48" s="93"/>
      <c r="E48" s="12"/>
      <c r="F48" s="13"/>
      <c r="G48" s="93"/>
      <c r="H48" s="13"/>
      <c r="I48" s="14"/>
      <c r="J48" s="15"/>
      <c r="K48" s="15"/>
      <c r="L48" s="14"/>
      <c r="N48" s="29">
        <f t="shared" si="3"/>
        <v>0</v>
      </c>
      <c r="O48" s="29">
        <f t="shared" si="4"/>
        <v>0</v>
      </c>
      <c r="P48" s="29">
        <f t="shared" si="5"/>
        <v>0</v>
      </c>
    </row>
    <row r="49" spans="1:16" ht="18" customHeight="1">
      <c r="A49" s="2">
        <v>43</v>
      </c>
      <c r="B49" s="13"/>
      <c r="C49" s="10"/>
      <c r="D49" s="93"/>
      <c r="E49" s="12"/>
      <c r="F49" s="13"/>
      <c r="G49" s="93"/>
      <c r="H49" s="13"/>
      <c r="I49" s="14"/>
      <c r="J49" s="15"/>
      <c r="K49" s="15"/>
      <c r="L49" s="14"/>
      <c r="N49" s="29">
        <f t="shared" si="3"/>
        <v>0</v>
      </c>
      <c r="O49" s="29">
        <f t="shared" si="4"/>
        <v>0</v>
      </c>
      <c r="P49" s="29">
        <f t="shared" si="5"/>
        <v>0</v>
      </c>
    </row>
    <row r="50" spans="1:16" ht="18" customHeight="1">
      <c r="A50" s="2">
        <v>44</v>
      </c>
      <c r="B50" s="13"/>
      <c r="C50" s="10"/>
      <c r="D50" s="93"/>
      <c r="E50" s="12"/>
      <c r="F50" s="13"/>
      <c r="G50" s="93"/>
      <c r="H50" s="13"/>
      <c r="I50" s="14"/>
      <c r="J50" s="15"/>
      <c r="K50" s="15"/>
      <c r="L50" s="14"/>
      <c r="N50" s="29">
        <f t="shared" si="3"/>
        <v>0</v>
      </c>
      <c r="O50" s="29">
        <f t="shared" si="4"/>
        <v>0</v>
      </c>
      <c r="P50" s="29">
        <f t="shared" si="5"/>
        <v>0</v>
      </c>
    </row>
    <row r="51" spans="1:16" ht="18" customHeight="1">
      <c r="A51" s="2">
        <v>45</v>
      </c>
      <c r="B51" s="13"/>
      <c r="C51" s="10"/>
      <c r="D51" s="11"/>
      <c r="E51" s="12"/>
      <c r="F51" s="13"/>
      <c r="G51" s="11"/>
      <c r="H51" s="13"/>
      <c r="I51" s="14"/>
      <c r="J51" s="15"/>
      <c r="K51" s="15"/>
      <c r="L51" s="14"/>
      <c r="N51" s="29">
        <f t="shared" si="3"/>
        <v>0</v>
      </c>
      <c r="O51" s="29">
        <f t="shared" si="4"/>
        <v>0</v>
      </c>
      <c r="P51" s="29">
        <f t="shared" si="5"/>
        <v>0</v>
      </c>
    </row>
    <row r="52" spans="1:16" ht="18" customHeight="1">
      <c r="B52" s="140" t="s">
        <v>94</v>
      </c>
      <c r="C52" s="141"/>
      <c r="D52" s="91"/>
      <c r="E52" s="16" t="s">
        <v>22</v>
      </c>
      <c r="H52" s="88" t="s">
        <v>95</v>
      </c>
      <c r="I52" s="92" t="e">
        <f>ROUNDDOWN(N52+(P52/$D$52),1)</f>
        <v>#DIV/0!</v>
      </c>
      <c r="J52" s="17" t="s">
        <v>28</v>
      </c>
      <c r="M52" s="96" t="s">
        <v>109</v>
      </c>
      <c r="N52" s="29">
        <f>SUM(N7:N51)</f>
        <v>0</v>
      </c>
      <c r="O52" s="29"/>
      <c r="P52" s="29">
        <f>SUM(P7:P51)</f>
        <v>0</v>
      </c>
    </row>
    <row r="54" spans="1:16">
      <c r="B54" s="2" t="s">
        <v>53</v>
      </c>
    </row>
    <row r="55" spans="1:16" ht="15" customHeight="1">
      <c r="B55" s="2" t="s">
        <v>54</v>
      </c>
    </row>
    <row r="56" spans="1:16" ht="15" customHeight="1">
      <c r="B56" s="34" t="s">
        <v>55</v>
      </c>
    </row>
    <row r="57" spans="1:16" ht="15" customHeight="1">
      <c r="B57" s="34" t="s">
        <v>100</v>
      </c>
    </row>
    <row r="58" spans="1:16" ht="15" customHeight="1">
      <c r="B58" s="34" t="s">
        <v>88</v>
      </c>
    </row>
    <row r="59" spans="1:16" ht="15" customHeight="1">
      <c r="B59" s="34" t="s">
        <v>101</v>
      </c>
    </row>
    <row r="60" spans="1:16" ht="15" customHeight="1">
      <c r="B60" s="34" t="s">
        <v>89</v>
      </c>
    </row>
    <row r="61" spans="1:16" ht="15" customHeight="1">
      <c r="B61" s="34" t="s">
        <v>102</v>
      </c>
    </row>
    <row r="63" spans="1:16" ht="18" customHeight="1"/>
    <row r="66" spans="2:15">
      <c r="B66" s="29"/>
      <c r="C66" s="30" t="s">
        <v>17</v>
      </c>
      <c r="D66" s="30" t="s">
        <v>18</v>
      </c>
      <c r="E66" s="30" t="s">
        <v>29</v>
      </c>
      <c r="F66" s="30" t="s">
        <v>30</v>
      </c>
      <c r="G66" s="30" t="s">
        <v>31</v>
      </c>
      <c r="H66" s="30" t="s">
        <v>33</v>
      </c>
      <c r="I66" s="30" t="s">
        <v>32</v>
      </c>
      <c r="J66" s="30" t="s">
        <v>34</v>
      </c>
      <c r="K66" s="30" t="s">
        <v>35</v>
      </c>
      <c r="L66" s="30" t="s">
        <v>92</v>
      </c>
      <c r="M66" s="30"/>
      <c r="N66" s="18"/>
      <c r="O66" s="18"/>
    </row>
    <row r="67" spans="2:15">
      <c r="B67" s="29" t="str">
        <f>リストシート!A1</f>
        <v>園長</v>
      </c>
      <c r="C67" s="29">
        <f t="shared" ref="C67:C83" si="6">COUNTIFS($B$7:$B$51,$B$67:$B$83,$D$7:$D$51,$C$66)</f>
        <v>0</v>
      </c>
      <c r="D67" s="29">
        <f t="shared" ref="D67:D83" si="7">COUNTIFS($B$7:$B$51,$B$67:$B$83,$D$7:$D$51,$D$66)</f>
        <v>0</v>
      </c>
      <c r="E67" s="29">
        <f t="shared" ref="E67:E83" si="8">SUMIFS($E$7:$E$51,$B$7:$B$51,$B$67:$B$83,$D$7:$D$51,$D$66)</f>
        <v>0</v>
      </c>
      <c r="F67" s="29" t="e">
        <f>ROUNDDOWN(E67/$D$52,1)</f>
        <v>#DIV/0!</v>
      </c>
      <c r="G67" s="29" t="e">
        <f>C67+F67</f>
        <v>#DIV/0!</v>
      </c>
      <c r="H67" s="29">
        <f t="shared" ref="H67:H83" si="9">SUMIFS($J$7:$J$51,$B$7:$B$51,$B$67:$B$83)</f>
        <v>0</v>
      </c>
      <c r="I67" s="29" t="str">
        <f>IF(C67+D67=0,"",ROUNDDOWN(H67/(C67+D67),1))</f>
        <v/>
      </c>
      <c r="J67" s="29">
        <f t="shared" ref="J67:J83" si="10">SUMIFS($K$7:$K$51,$B$7:$B$51,$B$67:$B$83)</f>
        <v>0</v>
      </c>
      <c r="K67" s="29" t="str">
        <f>IF(C67+D67=0,"",ROUNDDOWN(J67/(C67+D67),1))</f>
        <v/>
      </c>
      <c r="L67" s="31" t="s">
        <v>36</v>
      </c>
      <c r="M67" s="29">
        <f>COUNTIFS($L$7:$L$51,$L67,$I$7:$I$51,"○")</f>
        <v>0</v>
      </c>
    </row>
    <row r="68" spans="2:15">
      <c r="B68" s="29" t="str">
        <f>リストシート!A2</f>
        <v>副園長</v>
      </c>
      <c r="C68" s="29">
        <f t="shared" si="6"/>
        <v>0</v>
      </c>
      <c r="D68" s="29">
        <f t="shared" si="7"/>
        <v>0</v>
      </c>
      <c r="E68" s="29">
        <f t="shared" si="8"/>
        <v>0</v>
      </c>
      <c r="F68" s="29" t="e">
        <f t="shared" ref="F68:F83" si="11">ROUNDDOWN(E68/$D$52,1)</f>
        <v>#DIV/0!</v>
      </c>
      <c r="G68" s="29" t="e">
        <f t="shared" ref="G68:G83" si="12">C68+F68</f>
        <v>#DIV/0!</v>
      </c>
      <c r="H68" s="29">
        <f t="shared" si="9"/>
        <v>0</v>
      </c>
      <c r="I68" s="29" t="str">
        <f t="shared" ref="I68:I83" si="13">IF(C68+D68=0,"",ROUNDDOWN(H68/(C68+D68),1))</f>
        <v/>
      </c>
      <c r="J68" s="29">
        <f t="shared" si="10"/>
        <v>0</v>
      </c>
      <c r="K68" s="29" t="str">
        <f t="shared" ref="K68:K83" si="14">IF(C68+D68=0,"",ROUNDDOWN(J68/(C68+D68),1))</f>
        <v/>
      </c>
      <c r="L68" s="31" t="s">
        <v>37</v>
      </c>
      <c r="M68" s="29">
        <f>COUNTIFS($L$7:$L$51,$L68,$I$7:$I$51,"○")</f>
        <v>0</v>
      </c>
    </row>
    <row r="69" spans="2:15">
      <c r="B69" s="29" t="str">
        <f>リストシート!A3</f>
        <v>教頭</v>
      </c>
      <c r="C69" s="29">
        <f t="shared" si="6"/>
        <v>0</v>
      </c>
      <c r="D69" s="29">
        <f t="shared" si="7"/>
        <v>0</v>
      </c>
      <c r="E69" s="29">
        <f t="shared" si="8"/>
        <v>0</v>
      </c>
      <c r="F69" s="29" t="e">
        <f t="shared" si="11"/>
        <v>#DIV/0!</v>
      </c>
      <c r="G69" s="29" t="e">
        <f t="shared" si="12"/>
        <v>#DIV/0!</v>
      </c>
      <c r="H69" s="29">
        <f t="shared" si="9"/>
        <v>0</v>
      </c>
      <c r="I69" s="29" t="str">
        <f t="shared" si="13"/>
        <v/>
      </c>
      <c r="J69" s="29">
        <f t="shared" si="10"/>
        <v>0</v>
      </c>
      <c r="K69" s="29" t="str">
        <f t="shared" si="14"/>
        <v/>
      </c>
      <c r="L69" s="31" t="s">
        <v>38</v>
      </c>
      <c r="M69" s="29">
        <f>COUNTIFS($L$7:$L$51,$L69,$I$7:$I$51,"○")</f>
        <v>0</v>
      </c>
    </row>
    <row r="70" spans="2:15">
      <c r="B70" s="29" t="str">
        <f>リストシート!A4</f>
        <v>主幹教諭</v>
      </c>
      <c r="C70" s="29">
        <f t="shared" si="6"/>
        <v>0</v>
      </c>
      <c r="D70" s="29">
        <f t="shared" si="7"/>
        <v>0</v>
      </c>
      <c r="E70" s="29">
        <f t="shared" si="8"/>
        <v>0</v>
      </c>
      <c r="F70" s="29" t="e">
        <f t="shared" si="11"/>
        <v>#DIV/0!</v>
      </c>
      <c r="G70" s="29" t="e">
        <f t="shared" si="12"/>
        <v>#DIV/0!</v>
      </c>
      <c r="H70" s="29">
        <f t="shared" si="9"/>
        <v>0</v>
      </c>
      <c r="I70" s="29" t="str">
        <f t="shared" si="13"/>
        <v/>
      </c>
      <c r="J70" s="29">
        <f t="shared" si="10"/>
        <v>0</v>
      </c>
      <c r="K70" s="29" t="str">
        <f t="shared" si="14"/>
        <v/>
      </c>
      <c r="L70" s="29"/>
      <c r="M70" s="29"/>
    </row>
    <row r="71" spans="2:15">
      <c r="B71" s="29" t="str">
        <f>リストシート!A5</f>
        <v>指導教諭</v>
      </c>
      <c r="C71" s="29">
        <f t="shared" si="6"/>
        <v>0</v>
      </c>
      <c r="D71" s="29">
        <f t="shared" si="7"/>
        <v>0</v>
      </c>
      <c r="E71" s="29">
        <f t="shared" si="8"/>
        <v>0</v>
      </c>
      <c r="F71" s="29" t="e">
        <f t="shared" si="11"/>
        <v>#DIV/0!</v>
      </c>
      <c r="G71" s="29" t="e">
        <f t="shared" si="12"/>
        <v>#DIV/0!</v>
      </c>
      <c r="H71" s="29">
        <f t="shared" si="9"/>
        <v>0</v>
      </c>
      <c r="I71" s="29" t="str">
        <f t="shared" si="13"/>
        <v/>
      </c>
      <c r="J71" s="29">
        <f t="shared" si="10"/>
        <v>0</v>
      </c>
      <c r="K71" s="29" t="str">
        <f t="shared" si="14"/>
        <v/>
      </c>
      <c r="L71" s="29"/>
      <c r="M71" s="29"/>
    </row>
    <row r="72" spans="2:15">
      <c r="B72" s="29" t="str">
        <f>リストシート!A6</f>
        <v>教諭</v>
      </c>
      <c r="C72" s="29">
        <f t="shared" si="6"/>
        <v>0</v>
      </c>
      <c r="D72" s="29">
        <f t="shared" si="7"/>
        <v>0</v>
      </c>
      <c r="E72" s="29">
        <f t="shared" si="8"/>
        <v>0</v>
      </c>
      <c r="F72" s="29" t="e">
        <f t="shared" si="11"/>
        <v>#DIV/0!</v>
      </c>
      <c r="G72" s="29" t="e">
        <f t="shared" si="12"/>
        <v>#DIV/0!</v>
      </c>
      <c r="H72" s="29">
        <f t="shared" si="9"/>
        <v>0</v>
      </c>
      <c r="I72" s="29" t="str">
        <f t="shared" si="13"/>
        <v/>
      </c>
      <c r="J72" s="29">
        <f t="shared" si="10"/>
        <v>0</v>
      </c>
      <c r="K72" s="29" t="str">
        <f t="shared" si="14"/>
        <v/>
      </c>
      <c r="L72" s="29"/>
      <c r="M72" s="29"/>
    </row>
    <row r="73" spans="2:15">
      <c r="B73" s="29" t="str">
        <f>リストシート!A7</f>
        <v>助教諭</v>
      </c>
      <c r="C73" s="29">
        <f t="shared" si="6"/>
        <v>0</v>
      </c>
      <c r="D73" s="29">
        <f t="shared" si="7"/>
        <v>0</v>
      </c>
      <c r="E73" s="29">
        <f t="shared" si="8"/>
        <v>0</v>
      </c>
      <c r="F73" s="29" t="e">
        <f t="shared" si="11"/>
        <v>#DIV/0!</v>
      </c>
      <c r="G73" s="29" t="e">
        <f t="shared" si="12"/>
        <v>#DIV/0!</v>
      </c>
      <c r="H73" s="29">
        <f t="shared" si="9"/>
        <v>0</v>
      </c>
      <c r="I73" s="29" t="str">
        <f t="shared" si="13"/>
        <v/>
      </c>
      <c r="J73" s="29">
        <f t="shared" si="10"/>
        <v>0</v>
      </c>
      <c r="K73" s="29" t="str">
        <f t="shared" si="14"/>
        <v/>
      </c>
      <c r="L73" s="29"/>
      <c r="M73" s="29"/>
    </row>
    <row r="74" spans="2:15">
      <c r="B74" s="29" t="str">
        <f>リストシート!A8</f>
        <v>講師</v>
      </c>
      <c r="C74" s="29">
        <f t="shared" si="6"/>
        <v>0</v>
      </c>
      <c r="D74" s="29">
        <f t="shared" si="7"/>
        <v>0</v>
      </c>
      <c r="E74" s="29">
        <f t="shared" si="8"/>
        <v>0</v>
      </c>
      <c r="F74" s="29" t="e">
        <f t="shared" si="11"/>
        <v>#DIV/0!</v>
      </c>
      <c r="G74" s="29" t="e">
        <f t="shared" si="12"/>
        <v>#DIV/0!</v>
      </c>
      <c r="H74" s="29">
        <f t="shared" si="9"/>
        <v>0</v>
      </c>
      <c r="I74" s="29" t="str">
        <f t="shared" si="13"/>
        <v/>
      </c>
      <c r="J74" s="29">
        <f t="shared" si="10"/>
        <v>0</v>
      </c>
      <c r="K74" s="29" t="str">
        <f t="shared" si="14"/>
        <v/>
      </c>
      <c r="L74" s="29"/>
      <c r="M74" s="29"/>
    </row>
    <row r="75" spans="2:15">
      <c r="B75" s="29" t="str">
        <f>リストシート!A9</f>
        <v>養護教諭</v>
      </c>
      <c r="C75" s="29">
        <f t="shared" si="6"/>
        <v>0</v>
      </c>
      <c r="D75" s="29">
        <f t="shared" si="7"/>
        <v>0</v>
      </c>
      <c r="E75" s="29">
        <f t="shared" si="8"/>
        <v>0</v>
      </c>
      <c r="F75" s="29" t="e">
        <f t="shared" si="11"/>
        <v>#DIV/0!</v>
      </c>
      <c r="G75" s="29" t="e">
        <f t="shared" si="12"/>
        <v>#DIV/0!</v>
      </c>
      <c r="H75" s="29">
        <f t="shared" si="9"/>
        <v>0</v>
      </c>
      <c r="I75" s="29" t="str">
        <f t="shared" si="13"/>
        <v/>
      </c>
      <c r="J75" s="29">
        <f t="shared" si="10"/>
        <v>0</v>
      </c>
      <c r="K75" s="29" t="str">
        <f t="shared" si="14"/>
        <v/>
      </c>
      <c r="L75" s="29"/>
      <c r="M75" s="29"/>
    </row>
    <row r="76" spans="2:15">
      <c r="B76" s="29" t="str">
        <f>リストシート!A10</f>
        <v>養護助教諭</v>
      </c>
      <c r="C76" s="29">
        <f t="shared" si="6"/>
        <v>0</v>
      </c>
      <c r="D76" s="29">
        <f t="shared" si="7"/>
        <v>0</v>
      </c>
      <c r="E76" s="29">
        <f t="shared" si="8"/>
        <v>0</v>
      </c>
      <c r="F76" s="29" t="e">
        <f t="shared" si="11"/>
        <v>#DIV/0!</v>
      </c>
      <c r="G76" s="29" t="e">
        <f t="shared" si="12"/>
        <v>#DIV/0!</v>
      </c>
      <c r="H76" s="29">
        <f t="shared" si="9"/>
        <v>0</v>
      </c>
      <c r="I76" s="29" t="str">
        <f t="shared" si="13"/>
        <v/>
      </c>
      <c r="J76" s="29">
        <f t="shared" si="10"/>
        <v>0</v>
      </c>
      <c r="K76" s="29" t="str">
        <f t="shared" si="14"/>
        <v/>
      </c>
      <c r="L76" s="29"/>
      <c r="M76" s="29"/>
    </row>
    <row r="77" spans="2:15">
      <c r="B77" s="29" t="str">
        <f>リストシート!A11</f>
        <v>栄養教諭</v>
      </c>
      <c r="C77" s="29">
        <f t="shared" si="6"/>
        <v>0</v>
      </c>
      <c r="D77" s="29">
        <f t="shared" si="7"/>
        <v>0</v>
      </c>
      <c r="E77" s="29">
        <f t="shared" si="8"/>
        <v>0</v>
      </c>
      <c r="F77" s="29" t="e">
        <f t="shared" si="11"/>
        <v>#DIV/0!</v>
      </c>
      <c r="G77" s="29" t="e">
        <f t="shared" si="12"/>
        <v>#DIV/0!</v>
      </c>
      <c r="H77" s="29">
        <f t="shared" si="9"/>
        <v>0</v>
      </c>
      <c r="I77" s="29" t="str">
        <f t="shared" si="13"/>
        <v/>
      </c>
      <c r="J77" s="29">
        <f t="shared" si="10"/>
        <v>0</v>
      </c>
      <c r="K77" s="29" t="str">
        <f t="shared" si="14"/>
        <v/>
      </c>
      <c r="L77" s="29"/>
      <c r="M77" s="29"/>
    </row>
    <row r="78" spans="2:15">
      <c r="B78" s="29" t="str">
        <f>リストシート!A12</f>
        <v>調理員</v>
      </c>
      <c r="C78" s="29">
        <f t="shared" si="6"/>
        <v>0</v>
      </c>
      <c r="D78" s="29">
        <f t="shared" si="7"/>
        <v>0</v>
      </c>
      <c r="E78" s="29">
        <f t="shared" si="8"/>
        <v>0</v>
      </c>
      <c r="F78" s="29" t="e">
        <f t="shared" si="11"/>
        <v>#DIV/0!</v>
      </c>
      <c r="G78" s="29" t="e">
        <f t="shared" si="12"/>
        <v>#DIV/0!</v>
      </c>
      <c r="H78" s="29">
        <f t="shared" si="9"/>
        <v>0</v>
      </c>
      <c r="I78" s="29" t="str">
        <f t="shared" si="13"/>
        <v/>
      </c>
      <c r="J78" s="29">
        <f t="shared" si="10"/>
        <v>0</v>
      </c>
      <c r="K78" s="29" t="str">
        <f t="shared" si="14"/>
        <v/>
      </c>
      <c r="L78" s="29"/>
      <c r="M78" s="29"/>
    </row>
    <row r="79" spans="2:15">
      <c r="B79" s="29" t="str">
        <f>リストシート!A13</f>
        <v>事務職員</v>
      </c>
      <c r="C79" s="29">
        <f t="shared" si="6"/>
        <v>0</v>
      </c>
      <c r="D79" s="29">
        <f t="shared" si="7"/>
        <v>0</v>
      </c>
      <c r="E79" s="29">
        <f t="shared" si="8"/>
        <v>0</v>
      </c>
      <c r="F79" s="29" t="e">
        <f t="shared" si="11"/>
        <v>#DIV/0!</v>
      </c>
      <c r="G79" s="29" t="e">
        <f t="shared" si="12"/>
        <v>#DIV/0!</v>
      </c>
      <c r="H79" s="29">
        <f t="shared" si="9"/>
        <v>0</v>
      </c>
      <c r="I79" s="29" t="str">
        <f t="shared" si="13"/>
        <v/>
      </c>
      <c r="J79" s="29">
        <f t="shared" si="10"/>
        <v>0</v>
      </c>
      <c r="K79" s="29" t="str">
        <f t="shared" si="14"/>
        <v/>
      </c>
    </row>
    <row r="80" spans="2:15">
      <c r="B80" s="29" t="str">
        <f>リストシート!A14</f>
        <v>その他職員</v>
      </c>
      <c r="C80" s="29">
        <f t="shared" si="6"/>
        <v>0</v>
      </c>
      <c r="D80" s="29">
        <f t="shared" si="7"/>
        <v>0</v>
      </c>
      <c r="E80" s="29">
        <f t="shared" si="8"/>
        <v>0</v>
      </c>
      <c r="F80" s="29" t="e">
        <f t="shared" si="11"/>
        <v>#DIV/0!</v>
      </c>
      <c r="G80" s="29" t="e">
        <f t="shared" si="12"/>
        <v>#DIV/0!</v>
      </c>
      <c r="H80" s="29">
        <f t="shared" si="9"/>
        <v>0</v>
      </c>
      <c r="I80" s="29" t="str">
        <f t="shared" si="13"/>
        <v/>
      </c>
      <c r="J80" s="29">
        <f t="shared" si="10"/>
        <v>0</v>
      </c>
      <c r="K80" s="29" t="str">
        <f t="shared" si="14"/>
        <v/>
      </c>
    </row>
    <row r="81" spans="2:11">
      <c r="B81" s="29" t="str">
        <f>リストシート!A15</f>
        <v>学校医</v>
      </c>
      <c r="C81" s="29">
        <f t="shared" si="6"/>
        <v>0</v>
      </c>
      <c r="D81" s="29">
        <f t="shared" si="7"/>
        <v>0</v>
      </c>
      <c r="E81" s="29">
        <f t="shared" si="8"/>
        <v>0</v>
      </c>
      <c r="F81" s="29" t="e">
        <f t="shared" si="11"/>
        <v>#DIV/0!</v>
      </c>
      <c r="G81" s="29" t="e">
        <f t="shared" si="12"/>
        <v>#DIV/0!</v>
      </c>
      <c r="H81" s="29">
        <f t="shared" si="9"/>
        <v>0</v>
      </c>
      <c r="I81" s="29" t="str">
        <f t="shared" si="13"/>
        <v/>
      </c>
      <c r="J81" s="29">
        <f t="shared" si="10"/>
        <v>0</v>
      </c>
      <c r="K81" s="29" t="str">
        <f t="shared" si="14"/>
        <v/>
      </c>
    </row>
    <row r="82" spans="2:11">
      <c r="B82" s="29" t="str">
        <f>リストシート!A16</f>
        <v>学校歯科医</v>
      </c>
      <c r="C82" s="29">
        <f t="shared" si="6"/>
        <v>0</v>
      </c>
      <c r="D82" s="29">
        <f t="shared" si="7"/>
        <v>0</v>
      </c>
      <c r="E82" s="29">
        <f t="shared" si="8"/>
        <v>0</v>
      </c>
      <c r="F82" s="29" t="e">
        <f t="shared" si="11"/>
        <v>#DIV/0!</v>
      </c>
      <c r="G82" s="29" t="e">
        <f t="shared" si="12"/>
        <v>#DIV/0!</v>
      </c>
      <c r="H82" s="29">
        <f t="shared" si="9"/>
        <v>0</v>
      </c>
      <c r="I82" s="29" t="str">
        <f t="shared" si="13"/>
        <v/>
      </c>
      <c r="J82" s="29">
        <f t="shared" si="10"/>
        <v>0</v>
      </c>
      <c r="K82" s="29" t="str">
        <f t="shared" si="14"/>
        <v/>
      </c>
    </row>
    <row r="83" spans="2:11">
      <c r="B83" s="29" t="str">
        <f>リストシート!A17</f>
        <v>学校薬剤師</v>
      </c>
      <c r="C83" s="29">
        <f t="shared" si="6"/>
        <v>0</v>
      </c>
      <c r="D83" s="29">
        <f t="shared" si="7"/>
        <v>0</v>
      </c>
      <c r="E83" s="29">
        <f t="shared" si="8"/>
        <v>0</v>
      </c>
      <c r="F83" s="29" t="e">
        <f t="shared" si="11"/>
        <v>#DIV/0!</v>
      </c>
      <c r="G83" s="29" t="e">
        <f t="shared" si="12"/>
        <v>#DIV/0!</v>
      </c>
      <c r="H83" s="29">
        <f t="shared" si="9"/>
        <v>0</v>
      </c>
      <c r="I83" s="29" t="str">
        <f t="shared" si="13"/>
        <v/>
      </c>
      <c r="J83" s="29">
        <f t="shared" si="10"/>
        <v>0</v>
      </c>
      <c r="K83" s="29" t="str">
        <f t="shared" si="14"/>
        <v/>
      </c>
    </row>
    <row r="84" spans="2:11">
      <c r="B84" s="31" t="s">
        <v>90</v>
      </c>
      <c r="C84" s="29">
        <f>SUM(C67:C83)</f>
        <v>0</v>
      </c>
      <c r="D84" s="29">
        <f>SUM(D67:D83)</f>
        <v>0</v>
      </c>
      <c r="E84" s="29">
        <f>SUM(E67:E83)</f>
        <v>0</v>
      </c>
      <c r="F84" s="29" t="e">
        <f t="shared" ref="F84:K84" si="15">SUM(F67:F83)</f>
        <v>#DIV/0!</v>
      </c>
      <c r="G84" s="29" t="e">
        <f t="shared" si="15"/>
        <v>#DIV/0!</v>
      </c>
      <c r="H84" s="29">
        <f t="shared" si="15"/>
        <v>0</v>
      </c>
      <c r="I84" s="29">
        <f t="shared" si="15"/>
        <v>0</v>
      </c>
      <c r="J84" s="29">
        <f t="shared" si="15"/>
        <v>0</v>
      </c>
      <c r="K84" s="29">
        <f t="shared" si="15"/>
        <v>0</v>
      </c>
    </row>
  </sheetData>
  <mergeCells count="2">
    <mergeCell ref="I4:L4"/>
    <mergeCell ref="B52:C52"/>
  </mergeCells>
  <phoneticPr fontId="1"/>
  <conditionalFormatting sqref="E7:E15 E18:E51">
    <cfRule type="expression" dxfId="3" priority="4">
      <formula>D7="常勤"</formula>
    </cfRule>
  </conditionalFormatting>
  <conditionalFormatting sqref="E7:E15 E18:E51">
    <cfRule type="expression" dxfId="2" priority="3">
      <formula>D7="嘱託"</formula>
    </cfRule>
  </conditionalFormatting>
  <conditionalFormatting sqref="E16:E17">
    <cfRule type="expression" dxfId="1" priority="2">
      <formula>D16="常勤"</formula>
    </cfRule>
  </conditionalFormatting>
  <conditionalFormatting sqref="E16:E17">
    <cfRule type="expression" dxfId="0" priority="1">
      <formula>D16="嘱託"</formula>
    </cfRule>
  </conditionalFormatting>
  <dataValidations count="1">
    <dataValidation allowBlank="1" promptTitle="直接入力してください" prompt="勤務形態が非常勤の時に入力してください" sqref="E7:E51"/>
  </dataValidations>
  <printOptions horizontalCentered="1"/>
  <pageMargins left="0.78740157480314965" right="0.78740157480314965" top="0.78740157480314965" bottom="0.59055118110236227" header="0.31496062992125984" footer="0.31496062992125984"/>
  <pageSetup paperSize="9" scale="9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リストシート!$B$1:$B$2</xm:f>
          </x14:formula1>
          <xm:sqref>D7:D51</xm:sqref>
        </x14:dataValidation>
        <x14:dataValidation type="list" allowBlank="1" showInputMessage="1" showErrorMessage="1">
          <x14:formula1>
            <xm:f>リストシート!$C$1:$C$3</xm:f>
          </x14:formula1>
          <xm:sqref>L7:L51</xm:sqref>
        </x14:dataValidation>
        <x14:dataValidation type="list" allowBlank="1">
          <x14:formula1>
            <xm:f>リストシート!$A$1:$A$17</xm:f>
          </x14:formula1>
          <xm:sqref>B7:B51</xm:sqref>
        </x14:dataValidation>
        <x14:dataValidation type="list" allowBlank="1" showInputMessage="1" showErrorMessage="1">
          <x14:formula1>
            <xm:f>リストシート!$D$1:$D$2</xm:f>
          </x14:formula1>
          <xm:sqref>I7:I51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28"/>
  <sheetViews>
    <sheetView view="pageBreakPreview" zoomScaleNormal="100" zoomScaleSheetLayoutView="100" workbookViewId="0">
      <selection activeCell="D5" sqref="D5:F5"/>
    </sheetView>
  </sheetViews>
  <sheetFormatPr defaultRowHeight="13.5"/>
  <cols>
    <col min="1" max="1" width="21" style="2" customWidth="1"/>
    <col min="2" max="6" width="13.125" style="2" customWidth="1"/>
    <col min="7" max="16384" width="9" style="2"/>
  </cols>
  <sheetData>
    <row r="1" spans="1:18">
      <c r="A1" s="2" t="s">
        <v>39</v>
      </c>
      <c r="F1" s="19" t="s">
        <v>98</v>
      </c>
    </row>
    <row r="2" spans="1:18">
      <c r="E2" s="20"/>
      <c r="F2" s="20"/>
      <c r="G2" s="20"/>
      <c r="H2" s="20"/>
      <c r="I2" s="20"/>
      <c r="J2" s="20"/>
    </row>
    <row r="3" spans="1:18" s="6" customFormat="1" ht="26.25" customHeight="1">
      <c r="A3" s="3" t="s">
        <v>65</v>
      </c>
      <c r="B3" s="3"/>
      <c r="C3" s="3"/>
      <c r="D3" s="3"/>
      <c r="E3" s="3"/>
      <c r="F3" s="3"/>
      <c r="G3" s="5"/>
      <c r="H3" s="5"/>
      <c r="I3" s="5"/>
      <c r="J3" s="5"/>
      <c r="K3" s="5"/>
      <c r="L3" s="5"/>
      <c r="M3" s="5"/>
      <c r="N3" s="5"/>
      <c r="O3" s="5"/>
      <c r="P3" s="5"/>
      <c r="Q3" s="5"/>
      <c r="R3" s="5"/>
    </row>
    <row r="4" spans="1:18">
      <c r="A4" s="20"/>
      <c r="B4" s="20"/>
      <c r="C4" s="20"/>
      <c r="D4" s="20"/>
      <c r="E4" s="20"/>
      <c r="F4" s="20"/>
    </row>
    <row r="5" spans="1:18" s="6" customFormat="1" ht="26.25" customHeight="1">
      <c r="A5" s="22"/>
      <c r="C5" s="28" t="s">
        <v>47</v>
      </c>
      <c r="D5" s="139"/>
      <c r="E5" s="139"/>
      <c r="F5" s="139"/>
      <c r="G5" s="96" t="s">
        <v>103</v>
      </c>
      <c r="K5" s="2"/>
    </row>
    <row r="6" spans="1:18" s="24" customFormat="1" ht="17.25">
      <c r="A6" s="23"/>
      <c r="B6" s="23"/>
      <c r="C6" s="23"/>
      <c r="D6" s="23"/>
      <c r="E6" s="23"/>
      <c r="F6" s="23"/>
      <c r="G6" s="98"/>
    </row>
    <row r="7" spans="1:18" ht="18.75" customHeight="1">
      <c r="A7" s="21" t="s">
        <v>58</v>
      </c>
      <c r="B7" s="21" t="s">
        <v>59</v>
      </c>
      <c r="C7" s="21" t="s">
        <v>18</v>
      </c>
      <c r="D7" s="21" t="s">
        <v>42</v>
      </c>
      <c r="E7" s="21" t="s">
        <v>43</v>
      </c>
      <c r="F7" s="21" t="s">
        <v>44</v>
      </c>
      <c r="G7" s="99" t="s">
        <v>107</v>
      </c>
    </row>
    <row r="8" spans="1:18" ht="18.75" customHeight="1">
      <c r="A8" s="13" t="str">
        <f>リストシート!A1</f>
        <v>園長</v>
      </c>
      <c r="B8" s="13">
        <f>'２　職員一覧'!C67</f>
        <v>0</v>
      </c>
      <c r="C8" s="13">
        <f>'２　職員一覧'!D67</f>
        <v>0</v>
      </c>
      <c r="D8" s="13" t="e">
        <f>'２　職員一覧'!G67</f>
        <v>#DIV/0!</v>
      </c>
      <c r="E8" s="89" t="str">
        <f>'２　職員一覧'!I67</f>
        <v/>
      </c>
      <c r="F8" s="89" t="str">
        <f>'２　職員一覧'!K67</f>
        <v/>
      </c>
      <c r="G8" s="90"/>
    </row>
    <row r="9" spans="1:18" ht="18.75" customHeight="1">
      <c r="A9" s="13" t="str">
        <f>リストシート!A2</f>
        <v>副園長</v>
      </c>
      <c r="B9" s="13">
        <f>'２　職員一覧'!C68</f>
        <v>0</v>
      </c>
      <c r="C9" s="13">
        <f>'２　職員一覧'!D68</f>
        <v>0</v>
      </c>
      <c r="D9" s="13" t="e">
        <f>'２　職員一覧'!G68</f>
        <v>#DIV/0!</v>
      </c>
      <c r="E9" s="89" t="str">
        <f>'２　職員一覧'!I68</f>
        <v/>
      </c>
      <c r="F9" s="89" t="str">
        <f>'２　職員一覧'!K68</f>
        <v/>
      </c>
    </row>
    <row r="10" spans="1:18" ht="18.75" customHeight="1">
      <c r="A10" s="13" t="str">
        <f>リストシート!A3</f>
        <v>教頭</v>
      </c>
      <c r="B10" s="13">
        <f>'２　職員一覧'!C69</f>
        <v>0</v>
      </c>
      <c r="C10" s="13">
        <f>'２　職員一覧'!D69</f>
        <v>0</v>
      </c>
      <c r="D10" s="13" t="e">
        <f>'２　職員一覧'!G69</f>
        <v>#DIV/0!</v>
      </c>
      <c r="E10" s="89" t="str">
        <f>'２　職員一覧'!I69</f>
        <v/>
      </c>
      <c r="F10" s="89" t="str">
        <f>'２　職員一覧'!K69</f>
        <v/>
      </c>
    </row>
    <row r="11" spans="1:18" ht="18.75" customHeight="1">
      <c r="A11" s="13" t="str">
        <f>リストシート!A4</f>
        <v>主幹教諭</v>
      </c>
      <c r="B11" s="13">
        <f>'２　職員一覧'!C70</f>
        <v>0</v>
      </c>
      <c r="C11" s="13">
        <f>'２　職員一覧'!D70</f>
        <v>0</v>
      </c>
      <c r="D11" s="13" t="e">
        <f>'２　職員一覧'!G70</f>
        <v>#DIV/0!</v>
      </c>
      <c r="E11" s="89" t="str">
        <f>'２　職員一覧'!I70</f>
        <v/>
      </c>
      <c r="F11" s="89" t="str">
        <f>'２　職員一覧'!K70</f>
        <v/>
      </c>
    </row>
    <row r="12" spans="1:18" ht="18.75" customHeight="1">
      <c r="A12" s="13" t="str">
        <f>リストシート!A5</f>
        <v>指導教諭</v>
      </c>
      <c r="B12" s="13">
        <f>'２　職員一覧'!C71</f>
        <v>0</v>
      </c>
      <c r="C12" s="13">
        <f>'２　職員一覧'!D71</f>
        <v>0</v>
      </c>
      <c r="D12" s="13" t="e">
        <f>'２　職員一覧'!G71</f>
        <v>#DIV/0!</v>
      </c>
      <c r="E12" s="89" t="str">
        <f>'２　職員一覧'!I71</f>
        <v/>
      </c>
      <c r="F12" s="89" t="str">
        <f>'２　職員一覧'!K71</f>
        <v/>
      </c>
    </row>
    <row r="13" spans="1:18" ht="18.75" customHeight="1">
      <c r="A13" s="13" t="str">
        <f>リストシート!A6</f>
        <v>教諭</v>
      </c>
      <c r="B13" s="13">
        <f>'２　職員一覧'!C72</f>
        <v>0</v>
      </c>
      <c r="C13" s="13">
        <f>'２　職員一覧'!D72</f>
        <v>0</v>
      </c>
      <c r="D13" s="13" t="e">
        <f>'２　職員一覧'!G72</f>
        <v>#DIV/0!</v>
      </c>
      <c r="E13" s="89" t="str">
        <f>'２　職員一覧'!I72</f>
        <v/>
      </c>
      <c r="F13" s="89" t="str">
        <f>'２　職員一覧'!K72</f>
        <v/>
      </c>
    </row>
    <row r="14" spans="1:18" ht="18.75" customHeight="1">
      <c r="A14" s="13" t="str">
        <f>リストシート!A7</f>
        <v>助教諭</v>
      </c>
      <c r="B14" s="13">
        <f>'２　職員一覧'!C73</f>
        <v>0</v>
      </c>
      <c r="C14" s="13">
        <f>'２　職員一覧'!D73</f>
        <v>0</v>
      </c>
      <c r="D14" s="13" t="e">
        <f>'２　職員一覧'!G73</f>
        <v>#DIV/0!</v>
      </c>
      <c r="E14" s="89" t="str">
        <f>'２　職員一覧'!I73</f>
        <v/>
      </c>
      <c r="F14" s="89" t="str">
        <f>'２　職員一覧'!K73</f>
        <v/>
      </c>
    </row>
    <row r="15" spans="1:18" ht="18.75" customHeight="1">
      <c r="A15" s="13" t="str">
        <f>リストシート!A8</f>
        <v>講師</v>
      </c>
      <c r="B15" s="13">
        <f>'２　職員一覧'!C74</f>
        <v>0</v>
      </c>
      <c r="C15" s="13">
        <f>'２　職員一覧'!D74</f>
        <v>0</v>
      </c>
      <c r="D15" s="13" t="e">
        <f>'２　職員一覧'!G74</f>
        <v>#DIV/0!</v>
      </c>
      <c r="E15" s="89" t="str">
        <f>'２　職員一覧'!I74</f>
        <v/>
      </c>
      <c r="F15" s="89" t="str">
        <f>'２　職員一覧'!K74</f>
        <v/>
      </c>
    </row>
    <row r="16" spans="1:18" ht="18.75" customHeight="1">
      <c r="A16" s="13" t="str">
        <f>リストシート!A9</f>
        <v>養護教諭</v>
      </c>
      <c r="B16" s="13">
        <f>'２　職員一覧'!C75</f>
        <v>0</v>
      </c>
      <c r="C16" s="13">
        <f>'２　職員一覧'!D75</f>
        <v>0</v>
      </c>
      <c r="D16" s="13" t="e">
        <f>'２　職員一覧'!G75</f>
        <v>#DIV/0!</v>
      </c>
      <c r="E16" s="89" t="str">
        <f>'２　職員一覧'!I75</f>
        <v/>
      </c>
      <c r="F16" s="89" t="str">
        <f>'２　職員一覧'!K75</f>
        <v/>
      </c>
    </row>
    <row r="17" spans="1:6" ht="18.75" customHeight="1">
      <c r="A17" s="13" t="str">
        <f>リストシート!A10</f>
        <v>養護助教諭</v>
      </c>
      <c r="B17" s="13">
        <f>'２　職員一覧'!C76</f>
        <v>0</v>
      </c>
      <c r="C17" s="13">
        <f>'２　職員一覧'!D76</f>
        <v>0</v>
      </c>
      <c r="D17" s="13" t="e">
        <f>'２　職員一覧'!G76</f>
        <v>#DIV/0!</v>
      </c>
      <c r="E17" s="89" t="str">
        <f>'２　職員一覧'!I76</f>
        <v/>
      </c>
      <c r="F17" s="89" t="str">
        <f>'２　職員一覧'!K76</f>
        <v/>
      </c>
    </row>
    <row r="18" spans="1:6" ht="18.75" customHeight="1">
      <c r="A18" s="13" t="str">
        <f>リストシート!A11</f>
        <v>栄養教諭</v>
      </c>
      <c r="B18" s="13">
        <f>'２　職員一覧'!C77</f>
        <v>0</v>
      </c>
      <c r="C18" s="13">
        <f>'２　職員一覧'!D77</f>
        <v>0</v>
      </c>
      <c r="D18" s="13" t="e">
        <f>'２　職員一覧'!G77</f>
        <v>#DIV/0!</v>
      </c>
      <c r="E18" s="89" t="str">
        <f>'２　職員一覧'!I77</f>
        <v/>
      </c>
      <c r="F18" s="89" t="str">
        <f>'２　職員一覧'!K77</f>
        <v/>
      </c>
    </row>
    <row r="19" spans="1:6" ht="18.75" customHeight="1">
      <c r="A19" s="13" t="str">
        <f>リストシート!A12</f>
        <v>調理員</v>
      </c>
      <c r="B19" s="13">
        <f>'２　職員一覧'!C78</f>
        <v>0</v>
      </c>
      <c r="C19" s="13">
        <f>'２　職員一覧'!D78</f>
        <v>0</v>
      </c>
      <c r="D19" s="13" t="e">
        <f>'２　職員一覧'!G78</f>
        <v>#DIV/0!</v>
      </c>
      <c r="E19" s="89" t="str">
        <f>'２　職員一覧'!I78</f>
        <v/>
      </c>
      <c r="F19" s="89" t="str">
        <f>'２　職員一覧'!K78</f>
        <v/>
      </c>
    </row>
    <row r="20" spans="1:6" ht="18.75" customHeight="1">
      <c r="A20" s="13" t="str">
        <f>リストシート!A13</f>
        <v>事務職員</v>
      </c>
      <c r="B20" s="13">
        <f>'２　職員一覧'!C79</f>
        <v>0</v>
      </c>
      <c r="C20" s="13">
        <f>'２　職員一覧'!D79</f>
        <v>0</v>
      </c>
      <c r="D20" s="13" t="e">
        <f>'２　職員一覧'!G79</f>
        <v>#DIV/0!</v>
      </c>
      <c r="E20" s="89" t="str">
        <f>'２　職員一覧'!I79</f>
        <v/>
      </c>
      <c r="F20" s="89" t="str">
        <f>'２　職員一覧'!K79</f>
        <v/>
      </c>
    </row>
    <row r="21" spans="1:6" ht="18.75" customHeight="1">
      <c r="A21" s="13" t="str">
        <f>リストシート!A14</f>
        <v>その他職員</v>
      </c>
      <c r="B21" s="13">
        <f>'２　職員一覧'!C80</f>
        <v>0</v>
      </c>
      <c r="C21" s="13">
        <f>'２　職員一覧'!D80</f>
        <v>0</v>
      </c>
      <c r="D21" s="13" t="e">
        <f>'２　職員一覧'!G80</f>
        <v>#DIV/0!</v>
      </c>
      <c r="E21" s="89" t="str">
        <f>'２　職員一覧'!I80</f>
        <v/>
      </c>
      <c r="F21" s="89" t="str">
        <f>'２　職員一覧'!K80</f>
        <v/>
      </c>
    </row>
    <row r="22" spans="1:6" ht="18.75" customHeight="1">
      <c r="A22" s="13" t="str">
        <f>リストシート!A15</f>
        <v>学校医</v>
      </c>
      <c r="B22" s="13">
        <f>'２　職員一覧'!C81</f>
        <v>0</v>
      </c>
      <c r="C22" s="13">
        <f>'２　職員一覧'!D81</f>
        <v>0</v>
      </c>
      <c r="D22" s="13" t="e">
        <f>'２　職員一覧'!G81</f>
        <v>#DIV/0!</v>
      </c>
      <c r="E22" s="89" t="str">
        <f>'２　職員一覧'!I81</f>
        <v/>
      </c>
      <c r="F22" s="89" t="str">
        <f>'２　職員一覧'!K81</f>
        <v/>
      </c>
    </row>
    <row r="23" spans="1:6" ht="18.75" customHeight="1">
      <c r="A23" s="13" t="str">
        <f>リストシート!A16</f>
        <v>学校歯科医</v>
      </c>
      <c r="B23" s="13">
        <f>'２　職員一覧'!C82</f>
        <v>0</v>
      </c>
      <c r="C23" s="13">
        <f>'２　職員一覧'!D82</f>
        <v>0</v>
      </c>
      <c r="D23" s="13" t="e">
        <f>'２　職員一覧'!G82</f>
        <v>#DIV/0!</v>
      </c>
      <c r="E23" s="89" t="str">
        <f>'２　職員一覧'!I82</f>
        <v/>
      </c>
      <c r="F23" s="89" t="str">
        <f>'２　職員一覧'!K82</f>
        <v/>
      </c>
    </row>
    <row r="24" spans="1:6" ht="18.75" customHeight="1">
      <c r="A24" s="13" t="str">
        <f>リストシート!A17</f>
        <v>学校薬剤師</v>
      </c>
      <c r="B24" s="13">
        <f>'２　職員一覧'!C83</f>
        <v>0</v>
      </c>
      <c r="C24" s="13">
        <f>'２　職員一覧'!D83</f>
        <v>0</v>
      </c>
      <c r="D24" s="13" t="e">
        <f>'２　職員一覧'!G83</f>
        <v>#DIV/0!</v>
      </c>
      <c r="E24" s="89" t="str">
        <f>'２　職員一覧'!I83</f>
        <v/>
      </c>
      <c r="F24" s="89" t="str">
        <f>'２　職員一覧'!K83</f>
        <v/>
      </c>
    </row>
    <row r="25" spans="1:6" ht="18.75" customHeight="1"/>
    <row r="26" spans="1:6" ht="18.75" customHeight="1">
      <c r="A26" s="142" t="s">
        <v>91</v>
      </c>
      <c r="B26" s="14" t="s">
        <v>25</v>
      </c>
      <c r="C26" s="10">
        <f>'２　職員一覧'!M67</f>
        <v>0</v>
      </c>
    </row>
    <row r="27" spans="1:6" ht="18.75" customHeight="1">
      <c r="A27" s="143"/>
      <c r="B27" s="14" t="s">
        <v>26</v>
      </c>
      <c r="C27" s="10">
        <f>'２　職員一覧'!M68</f>
        <v>0</v>
      </c>
    </row>
    <row r="28" spans="1:6" ht="18.75" customHeight="1">
      <c r="A28" s="143"/>
      <c r="B28" s="14" t="s">
        <v>27</v>
      </c>
      <c r="C28" s="10">
        <f>'２　職員一覧'!M69</f>
        <v>0</v>
      </c>
    </row>
  </sheetData>
  <mergeCells count="2">
    <mergeCell ref="A26:A28"/>
    <mergeCell ref="D5:F5"/>
  </mergeCells>
  <phoneticPr fontId="1"/>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 sqref="D2"/>
    </sheetView>
  </sheetViews>
  <sheetFormatPr defaultRowHeight="13.5"/>
  <sheetData>
    <row r="1" spans="1:4">
      <c r="A1" t="s">
        <v>15</v>
      </c>
      <c r="B1" t="s">
        <v>17</v>
      </c>
      <c r="C1" t="s">
        <v>25</v>
      </c>
      <c r="D1" t="s">
        <v>111</v>
      </c>
    </row>
    <row r="2" spans="1:4">
      <c r="A2" t="s">
        <v>21</v>
      </c>
      <c r="B2" t="s">
        <v>18</v>
      </c>
      <c r="C2" t="s">
        <v>26</v>
      </c>
    </row>
    <row r="3" spans="1:4">
      <c r="A3" t="s">
        <v>73</v>
      </c>
      <c r="C3" t="s">
        <v>27</v>
      </c>
    </row>
    <row r="4" spans="1:4">
      <c r="A4" t="s">
        <v>74</v>
      </c>
    </row>
    <row r="5" spans="1:4">
      <c r="A5" t="s">
        <v>75</v>
      </c>
    </row>
    <row r="6" spans="1:4">
      <c r="A6" t="s">
        <v>76</v>
      </c>
    </row>
    <row r="7" spans="1:4">
      <c r="A7" t="s">
        <v>77</v>
      </c>
    </row>
    <row r="8" spans="1:4">
      <c r="A8" t="s">
        <v>78</v>
      </c>
    </row>
    <row r="9" spans="1:4">
      <c r="A9" t="s">
        <v>79</v>
      </c>
    </row>
    <row r="10" spans="1:4">
      <c r="A10" t="s">
        <v>80</v>
      </c>
    </row>
    <row r="11" spans="1:4">
      <c r="A11" t="s">
        <v>81</v>
      </c>
    </row>
    <row r="12" spans="1:4">
      <c r="A12" t="s">
        <v>84</v>
      </c>
    </row>
    <row r="13" spans="1:4">
      <c r="A13" t="s">
        <v>85</v>
      </c>
    </row>
    <row r="14" spans="1:4">
      <c r="A14" t="s">
        <v>57</v>
      </c>
    </row>
    <row r="15" spans="1:4">
      <c r="A15" t="s">
        <v>69</v>
      </c>
    </row>
    <row r="16" spans="1:4">
      <c r="A16" t="s">
        <v>82</v>
      </c>
    </row>
    <row r="17" spans="1:1">
      <c r="A17"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2017-03-29T00:30:01Z</cp:lastPrinted>
  <dcterms:created xsi:type="dcterms:W3CDTF">2017-03-05T06:01:19Z</dcterms:created>
  <dcterms:modified xsi:type="dcterms:W3CDTF">2018-12-25T02:03:35Z</dcterms:modified>
</cp:coreProperties>
</file>