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1.210.185\財政課共有\04_決算統計・普通会計\02_普通会計\07 財政状況資料集（3月・8月）\R5年度決算\02_作成依頼（2回目_R070821）\03_回答\"/>
    </mc:Choice>
  </mc:AlternateContent>
  <bookViews>
    <workbookView xWindow="20370" yWindow="-3375"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BE37" i="10"/>
  <c r="AM37" i="10"/>
  <c r="C34" i="10"/>
  <c r="C35" i="10" s="1"/>
  <c r="C36" i="10" l="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U38" i="10" s="1"/>
  <c r="AM34" i="10"/>
  <c r="AM35" i="10" s="1"/>
  <c r="AM36" i="10" s="1"/>
  <c r="BE34" i="10"/>
  <c r="BE35" i="10" s="1"/>
  <c r="BE36" i="10" s="1"/>
  <c r="BW34" i="10" l="1"/>
  <c r="BW35" i="10" s="1"/>
  <c r="BW36" i="10" s="1"/>
  <c r="BW37" i="10" s="1"/>
  <c r="BW38" i="10" s="1"/>
  <c r="CO34" i="10"/>
  <c r="CO35" i="10" s="1"/>
  <c r="CO36" i="10" s="1"/>
  <c r="CO37" i="10" s="1"/>
  <c r="CO38" i="10" s="1"/>
</calcChain>
</file>

<file path=xl/sharedStrings.xml><?xml version="1.0" encoding="utf-8"?>
<sst xmlns="http://schemas.openxmlformats.org/spreadsheetml/2006/main" count="1088" uniqueCount="586">
  <si>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</si>
  <si>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</si>
  <si>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</si>
  <si>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</si>
  <si>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</si>
  <si>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</si>
  <si>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</si>
  <si>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</si>
  <si>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</si>
  <si>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</si>
  <si>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</si>
  <si>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</si>
  <si>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</si>
  <si>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</si>
  <si>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</si>
  <si>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</si>
  <si>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</si>
  <si>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</si>
  <si>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</si>
  <si>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</si>
  <si>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</si>
  <si>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</si>
  <si>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</si>
  <si>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</si>
  <si>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</si>
  <si>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</si>
  <si>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</si>
  <si>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</si>
  <si>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</si>
  <si>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</si>
  <si>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</si>
  <si>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</si>
  <si>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</si>
  <si>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</si>
  <si>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</si>
  <si>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</si>
  <si>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</si>
  <si>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</si>
  <si>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</si>
  <si>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</si>
  <si>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</si>
  <si>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</si>
  <si>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</si>
  <si>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</si>
  <si>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</si>
  <si>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</si>
  <si>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</si>
  <si>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</si>
  <si>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</si>
  <si>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</si>
  <si>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</si>
  <si>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</si>
  <si>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</si>
  <si>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</si>
  <si>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</si>
  <si>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</si>
  <si>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</si>
  <si>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</si>
  <si>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</si>
  <si>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</si>
  <si>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</si>
  <si>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</si>
  <si>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</si>
  <si>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</si>
  <si>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</si>
  <si>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</si>
  <si>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</si>
  <si>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</si>
  <si>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</si>
  <si>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</si>
  <si>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</si>
  <si>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</si>
  <si>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</si>
  <si>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</si>
  <si>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</si>
  <si>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</si>
  <si>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</si>
  <si>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</si>
  <si>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</si>
  <si>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</si>
  <si>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</si>
  <si>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</si>
  <si>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</si>
  <si>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</si>
  <si>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</si>
  <si>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</si>
  <si>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</si>
  <si>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</si>
  <si>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</si>
  <si>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</si>
  <si>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</si>
  <si>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</si>
  <si>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</si>
  <si>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</si>
  <si>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八戸市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</si>
  <si>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</si>
  <si>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</si>
  <si>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</si>
  <si>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</si>
  <si>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</si>
  <si>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</si>
  <si>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</si>
  <si>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</si>
  <si>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</si>
  <si>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</si>
  <si>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</si>
  <si>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</si>
  <si>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</si>
  <si>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</si>
  <si>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</si>
  <si>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</si>
  <si>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</si>
  <si>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</si>
  <si>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</si>
  <si>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</si>
  <si>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</si>
  <si>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</si>
  <si>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</si>
  <si>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</si>
  <si>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</si>
  <si>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</si>
  <si>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</si>
  <si>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</si>
  <si>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</si>
  <si>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</si>
  <si>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</si>
  <si>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</si>
  <si>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</si>
  <si>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</si>
  <si>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</si>
  <si>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</si>
  <si>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</si>
  <si>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</si>
  <si>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</si>
  <si>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</si>
  <si>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</si>
  <si>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</si>
  <si>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</si>
  <si>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</si>
  <si>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</si>
  <si>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</si>
  <si>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</si>
  <si>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</si>
  <si>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</si>
  <si>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</si>
  <si>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</si>
  <si>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</si>
  <si>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</si>
  <si>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</si>
  <si>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</si>
  <si>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</si>
  <si>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</si>
  <si>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</si>
  <si>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</si>
  <si>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</si>
  <si>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</si>
  <si>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</si>
  <si>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</si>
  <si>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</si>
  <si>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</si>
  <si>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</si>
  <si>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</si>
  <si>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</si>
  <si>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</si>
  <si>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</si>
  <si>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</si>
  <si>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</si>
  <si>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</si>
  <si>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</si>
  <si>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</si>
  <si>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</si>
  <si>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</si>
  <si>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</si>
  <si>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</si>
  <si>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</si>
  <si>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</si>
  <si>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</si>
  <si>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</si>
  <si>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</si>
  <si>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</si>
  <si>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</si>
  <si>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</si>
  <si>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</si>
  <si>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</si>
  <si>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</si>
  <si>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</si>
  <si>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</si>
  <si>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</si>
  <si>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</si>
  <si>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</si>
  <si>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</si>
  <si>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</si>
  <si>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</si>
  <si>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</si>
  <si>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</si>
  <si>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</si>
  <si>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</si>
  <si>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</si>
  <si>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</si>
  <si>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</si>
  <si>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</si>
  <si>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</si>
  <si>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</si>
  <si>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青森県八戸市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</si>
  <si>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</si>
  <si>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</si>
  <si>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</si>
  <si>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</si>
  <si>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</si>
  <si>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</si>
  <si>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</si>
  <si>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</si>
  <si>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</si>
  <si>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</si>
  <si>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</si>
  <si>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</si>
  <si>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</si>
  <si>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</si>
  <si>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</si>
  <si>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</si>
  <si>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</si>
  <si>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</si>
  <si>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</si>
  <si>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</si>
  <si>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</si>
  <si>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</si>
  <si>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</si>
  <si>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</si>
  <si>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</si>
  <si>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</si>
  <si>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</si>
  <si>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</si>
  <si>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</si>
  <si>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</si>
  <si>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</si>
  <si>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</si>
  <si>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</si>
  <si>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</si>
  <si>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</si>
  <si>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</si>
  <si>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</si>
  <si>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</si>
  <si>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</si>
  <si>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</si>
  <si>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</si>
  <si>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</si>
  <si>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</si>
  <si>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</si>
  <si>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</si>
  <si>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</si>
  <si>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</si>
  <si>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</si>
  <si>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</si>
  <si>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</si>
  <si>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</si>
  <si>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</si>
  <si>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</si>
  <si>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</si>
  <si>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</si>
  <si>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</si>
  <si>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</si>
  <si>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</si>
  <si>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</si>
  <si>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</si>
  <si>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</si>
  <si>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</si>
  <si>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</si>
  <si>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</si>
  <si>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</si>
  <si>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</si>
  <si>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</si>
  <si>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</si>
  <si>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</si>
  <si>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</si>
  <si>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</si>
  <si>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</si>
  <si>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</si>
  <si>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</si>
  <si>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</si>
  <si>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</si>
  <si>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</si>
  <si>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</si>
  <si>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</si>
  <si>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</si>
  <si>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</si>
  <si>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</si>
  <si>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</si>
  <si>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</si>
  <si>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</si>
  <si>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</si>
  <si>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</si>
  <si>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</si>
  <si>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</si>
  <si>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</si>
  <si>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</si>
  <si>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</si>
  <si>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</si>
  <si>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</si>
  <si>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</si>
  <si>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</si>
  <si>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</si>
  <si>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</si>
  <si>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</si>
  <si>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</si>
  <si>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</si>
  <si>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</si>
  <si>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</si>
  <si>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</si>
  <si>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</si>
  <si>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</si>
  <si>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</si>
  <si>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</si>
  <si>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</si>
  <si>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</si>
  <si>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</si>
  <si>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</si>
  <si>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</si>
  <si>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</si>
  <si>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</si>
  <si>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</si>
  <si>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</si>
  <si>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</si>
  <si>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</si>
  <si>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</si>
  <si>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</si>
  <si>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</si>
  <si>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</si>
  <si>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</si>
  <si>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</si>
  <si>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</si>
  <si>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</si>
  <si>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</si>
  <si>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</si>
  <si>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</si>
  <si>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</si>
  <si>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</si>
  <si>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</si>
  <si>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</si>
  <si>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</si>
  <si>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</si>
  <si>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</si>
  <si>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</si>
  <si>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</si>
  <si>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</si>
  <si>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</si>
  <si>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</si>
  <si>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</si>
  <si>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</si>
  <si>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</si>
  <si>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</si>
  <si>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</si>
  <si>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</si>
  <si>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</si>
  <si>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</si>
  <si>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青森県八戸市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</si>
  <si>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</si>
  <si>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</si>
  <si>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</si>
  <si>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</si>
  <si>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</si>
  <si>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</si>
  <si>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</si>
  <si>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</si>
  <si>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</si>
  <si>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</si>
  <si>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</si>
  <si>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</si>
  <si>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</si>
  <si>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</si>
  <si>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</si>
  <si>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</si>
  <si>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</si>
  <si>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</si>
  <si>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</si>
  <si>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</si>
  <si>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都市計画土地区画整理事業特別会計</t>
    <phoneticPr fontId="5"/>
  </si>
  <si>
    <t>学校給食特別会計</t>
    <phoneticPr fontId="5"/>
  </si>
  <si>
    <t>霊園特別会計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</si>
  <si>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</si>
  <si>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</si>
  <si>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</si>
  <si>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</si>
  <si>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</si>
  <si>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</si>
  <si>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</si>
  <si>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</si>
  <si>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</si>
  <si>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</si>
  <si>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</si>
  <si>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</si>
  <si>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</si>
  <si>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</si>
  <si>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</si>
  <si>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都市計画駐車場特別会計</t>
    <phoneticPr fontId="5"/>
  </si>
  <si>
    <t>介護保険特別会計</t>
    <phoneticPr fontId="5"/>
  </si>
  <si>
    <t>国民健康保険南郷診療所特別会計</t>
    <phoneticPr fontId="5"/>
  </si>
  <si>
    <t>後期高齢者医療特別会計</t>
    <phoneticPr fontId="5"/>
  </si>
  <si>
    <t>八戸市自動車運送事業会計</t>
    <phoneticPr fontId="5"/>
  </si>
  <si>
    <t>法適用企業</t>
    <phoneticPr fontId="5"/>
  </si>
  <si>
    <t>八戸市立市民病院事業会計</t>
    <phoneticPr fontId="5"/>
  </si>
  <si>
    <t>八戸市下水道事業会計</t>
    <phoneticPr fontId="5"/>
  </si>
  <si>
    <t>地方卸売市場八戸市魚市場特別会計</t>
    <phoneticPr fontId="5"/>
  </si>
  <si>
    <t>法非適用企業</t>
    <phoneticPr fontId="5"/>
  </si>
  <si>
    <t>八戸市中央卸売市場特別会計</t>
    <phoneticPr fontId="5"/>
  </si>
  <si>
    <t>八戸市産業団地造成事業特別会計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</si>
  <si>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</si>
  <si>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</si>
  <si>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</si>
  <si>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</si>
  <si>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</si>
  <si>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</si>
  <si>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</si>
  <si>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</si>
  <si>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</si>
  <si>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</si>
  <si>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</si>
  <si>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</si>
  <si>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</si>
  <si>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</si>
  <si>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</si>
  <si>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</si>
  <si>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</si>
  <si>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</si>
  <si>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</si>
  <si>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</si>
  <si>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</si>
  <si>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</si>
  <si>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</si>
  <si>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</si>
  <si>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</si>
  <si>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</si>
  <si>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</si>
  <si>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</si>
  <si>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</si>
  <si>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</si>
  <si>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</si>
  <si>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</si>
  <si>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</si>
  <si>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</si>
  <si>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</si>
  <si>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</si>
  <si>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</si>
  <si>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</si>
  <si>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</si>
  <si>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</si>
  <si>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</si>
  <si>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</si>
  <si>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</si>
  <si>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</si>
  <si>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</si>
  <si>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</si>
  <si>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</si>
  <si>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</si>
  <si>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</si>
  <si>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</si>
  <si>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</si>
  <si>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</si>
  <si>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</si>
  <si>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</si>
  <si>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八戸市駐車場特別会計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</si>
  <si>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</si>
  <si>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</si>
  <si>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</si>
  <si>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</si>
  <si>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</si>
  <si>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</si>
  <si>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</si>
  <si>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</si>
  <si>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</si>
  <si>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</si>
  <si>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</si>
  <si>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</si>
  <si>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</si>
  <si>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</si>
  <si>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</si>
  <si>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</si>
  <si>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</si>
  <si>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</si>
  <si>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</si>
  <si>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</si>
  <si>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</si>
  <si>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</si>
  <si>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</si>
  <si>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</si>
  <si>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</si>
  <si>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</si>
  <si>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</si>
  <si>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</si>
  <si>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</si>
  <si>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</si>
  <si>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</si>
  <si>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</si>
  <si>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</si>
  <si>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</si>
  <si>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</si>
  <si>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</si>
  <si>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</si>
  <si>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</si>
  <si>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</si>
  <si>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</si>
  <si>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</si>
  <si>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</si>
  <si>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</si>
  <si>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</si>
  <si>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</si>
  <si>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</si>
  <si>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</si>
  <si>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</si>
  <si>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</si>
  <si>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</si>
  <si>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</si>
  <si>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</si>
  <si>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</si>
  <si>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</si>
  <si>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</si>
  <si>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</si>
  <si>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</si>
  <si>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</si>
  <si>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</si>
  <si>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</si>
  <si>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</si>
  <si>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</si>
  <si>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</si>
  <si>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</si>
  <si>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</si>
  <si>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</si>
  <si>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</si>
  <si>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</si>
  <si>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</si>
  <si>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</si>
  <si>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</si>
  <si>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</si>
  <si>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</si>
  <si>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</si>
  <si>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</si>
  <si>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</si>
  <si>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</si>
  <si>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</si>
  <si>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</si>
  <si>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</si>
  <si>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</si>
  <si>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0.20</t>
  </si>
  <si>
    <t>▲ 0.44</t>
  </si>
  <si>
    <t>八戸市立市民病院事業会計</t>
  </si>
  <si>
    <t>一般会計</t>
  </si>
  <si>
    <t>八戸市下水道事業会計</t>
  </si>
  <si>
    <t>国民健康保険特別会計</t>
  </si>
  <si>
    <t>介護保険特別会計</t>
  </si>
  <si>
    <t>八戸市自動車運送事業会計</t>
  </si>
  <si>
    <t>後期高齢者医療特別会計</t>
  </si>
  <si>
    <t>地方卸売市場八戸市魚市場特別会計</t>
  </si>
  <si>
    <t>その他会計（赤字）</t>
  </si>
  <si>
    <t>その他会計（黒字）</t>
  </si>
  <si>
    <t>R01</t>
    <phoneticPr fontId="5"/>
  </si>
  <si>
    <t>R02</t>
    <phoneticPr fontId="5"/>
  </si>
  <si>
    <t>R03</t>
    <phoneticPr fontId="5"/>
  </si>
  <si>
    <t>R04</t>
    <phoneticPr fontId="5"/>
  </si>
  <si>
    <t>R05</t>
    <phoneticPr fontId="5"/>
  </si>
  <si>
    <t>-</t>
    <phoneticPr fontId="2"/>
  </si>
  <si>
    <t>八戸地域広域市町村圏事務組合</t>
    <phoneticPr fontId="2"/>
  </si>
  <si>
    <t>八戸圏域水道企業団</t>
    <phoneticPr fontId="2"/>
  </si>
  <si>
    <t>青森県後期高齢者医療広域連合</t>
    <phoneticPr fontId="2"/>
  </si>
  <si>
    <t>青森県交通災害共済組合</t>
    <phoneticPr fontId="2"/>
  </si>
  <si>
    <t>青森県市長会館管理組合</t>
    <phoneticPr fontId="2"/>
  </si>
  <si>
    <t>(公財)八戸市総合健診センター</t>
    <rPh sb="1" eb="3">
      <t>コウザイ</t>
    </rPh>
    <rPh sb="4" eb="11">
      <t>ハチノヘシソウゴウケンシン</t>
    </rPh>
    <phoneticPr fontId="2"/>
  </si>
  <si>
    <t>八戸市土地開発公社</t>
    <rPh sb="0" eb="9">
      <t>ハチノヘシトチカイハツコウシャ</t>
    </rPh>
    <phoneticPr fontId="2"/>
  </si>
  <si>
    <t>(公財)八戸地域高度技術振興センター</t>
    <rPh sb="1" eb="3">
      <t>コウザイ</t>
    </rPh>
    <rPh sb="4" eb="6">
      <t>ハチノヘ</t>
    </rPh>
    <rPh sb="6" eb="8">
      <t>チイキ</t>
    </rPh>
    <rPh sb="8" eb="10">
      <t>コウド</t>
    </rPh>
    <rPh sb="10" eb="12">
      <t>ギジュツ</t>
    </rPh>
    <rPh sb="12" eb="14">
      <t>シンコウ</t>
    </rPh>
    <phoneticPr fontId="2"/>
  </si>
  <si>
    <t>（一財)VISITはちのへ</t>
    <rPh sb="1" eb="3">
      <t>イチザイ</t>
    </rPh>
    <phoneticPr fontId="2"/>
  </si>
  <si>
    <t>なんごうプラザ(株)</t>
    <rPh sb="7" eb="10">
      <t>カブシキガイシャ</t>
    </rPh>
    <phoneticPr fontId="2"/>
  </si>
  <si>
    <t>屋内スケート場建設基金</t>
    <phoneticPr fontId="5"/>
  </si>
  <si>
    <t>産業立地振興基金</t>
    <phoneticPr fontId="2"/>
  </si>
  <si>
    <t>地域振興基金</t>
    <phoneticPr fontId="2"/>
  </si>
  <si>
    <t>こども未来基金</t>
    <phoneticPr fontId="2"/>
  </si>
  <si>
    <t>奨学ゆめ基金</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</si>
  <si>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</si>
  <si>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</si>
  <si>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</si>
  <si>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</si>
  <si>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</si>
  <si>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</si>
  <si>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実質公債費比率とも類似団体と比較して高い水準にあり、要因として、大規模事業の実施に伴う公債費負担及び地方債残高の増大のほか、充当可能財源である都市計画税がないことが考えられる。
・今後も市の第７次行財政改革大綱に定める「実質公債費比率18％以下、将来負担比率200％以下」の遵守のため、地方債の発行を抑制し、公債費負担及び地方債残高が過度にならないよう留意する。</t>
  </si>
  <si>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</si>
  <si>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</si>
  <si>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</si>
  <si>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</si>
  <si>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将来負担比率は類似団体と比較して高い水準にあり、要因として、各種経費の債務負担行為の設定や大規模事業にかかる地方債残高の増大等が挙げられる。令和５年度は、基準財政需要額算入見込額の減（▲13.1億円）等の影響を上回る、地方債現在高の減（▲19.9億円）や標準財政規模の増（＋10.0億円）等の影響により、前年度比5.2ポイント減となった。今後も将来に渡って過度の負担とならないよう、地方債の発行額に留意し事業実施の適正化を図りながら、安定した財政運営に努めていく。
・有形固定資産減価償却率も類似団体と比較して高い水準にあり、要因として、一般廃棄物処理施設、体育館・プール施設、公営住宅の減価償却率が特に高い水準となっていること等が挙げられる。今後も、公共施設等総合管理計画や個別施設計画に基づき、適切な管理による施設の長寿命化や、計画的な更新・改修等の対策を進めていく。</t>
    <rPh sb="19" eb="21">
      <t>スイジュン</t>
    </rPh>
    <rPh sb="61" eb="63">
      <t>ゾウダイ</t>
    </rPh>
    <rPh sb="63" eb="64">
      <t>トウ</t>
    </rPh>
    <rPh sb="71" eb="73">
      <t>レイワ</t>
    </rPh>
    <rPh sb="74" eb="76">
      <t>ネンド</t>
    </rPh>
    <rPh sb="145" eb="146">
      <t>トウ</t>
    </rPh>
    <rPh sb="155" eb="156">
      <t>ド</t>
    </rPh>
    <rPh sb="192" eb="194">
      <t>チホウ</t>
    </rPh>
    <rPh sb="252" eb="254">
      <t>ヒカク</t>
    </rPh>
    <rPh sb="258" eb="260">
      <t>スイジュン</t>
    </rPh>
    <rPh sb="301" eb="302">
      <t>トク</t>
    </rPh>
    <rPh sb="339" eb="345">
      <t>コベツシセツケイカク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</si>
</sst>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1ADC-4C5D-8BD2-1E4EF3A754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78575</c:v>
                </c:pt>
                <c:pt idx="1">
                  <c:v>96355</c:v>
                </c:pt>
                <c:pt idx="2">
                  <c:v>56769</c:v>
                </c:pt>
                <c:pt idx="3">
                  <c:v>43127</c:v>
                </c:pt>
                <c:pt idx="4">
                  <c:v>53989</c:v>
                </c:pt>
              </c:numCache>
            </c:numRef>
          </c:val>
          <c:smooth val="0"/>
          <c:extLst>
            <c:ext xmlns:c16="http://schemas.microsoft.com/office/drawing/2014/chart" uri="{C3380CC4-5D6E-409C-BE32-E72D297353CC}">
              <c16:uniqueId val="{00000001-1ADC-4C5D-8BD2-1E4EF3A754F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3.86</c:v>
                </c:pt>
                <c:pt idx="1">
                  <c:v>4.8</c:v>
                </c:pt>
                <c:pt idx="2">
                  <c:v>5.81</c:v>
                </c:pt>
                <c:pt idx="3">
                  <c:v>6.13</c:v>
                </c:pt>
                <c:pt idx="4">
                  <c:v>5.57</c:v>
                </c:pt>
              </c:numCache>
            </c:numRef>
          </c:val>
          <c:extLst>
            <c:ext xmlns:c16="http://schemas.microsoft.com/office/drawing/2014/chart" uri="{C3380CC4-5D6E-409C-BE32-E72D297353CC}">
              <c16:uniqueId val="{00000000-B309-47D6-87A9-7B8EC96F07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5.44</c:v>
                </c:pt>
                <c:pt idx="1">
                  <c:v>4.74</c:v>
                </c:pt>
                <c:pt idx="2">
                  <c:v>6.19</c:v>
                </c:pt>
                <c:pt idx="3">
                  <c:v>6.35</c:v>
                </c:pt>
                <c:pt idx="4">
                  <c:v>6.24</c:v>
                </c:pt>
              </c:numCache>
            </c:numRef>
          </c:val>
          <c:extLst>
            <c:ext xmlns:c16="http://schemas.microsoft.com/office/drawing/2014/chart" uri="{C3380CC4-5D6E-409C-BE32-E72D297353CC}">
              <c16:uniqueId val="{00000001-B309-47D6-87A9-7B8EC96F07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c:v>
                </c:pt>
                <c:pt idx="1">
                  <c:v>0.37</c:v>
                </c:pt>
                <c:pt idx="2">
                  <c:v>2.85</c:v>
                </c:pt>
                <c:pt idx="3">
                  <c:v>0.17</c:v>
                </c:pt>
                <c:pt idx="4">
                  <c:v>-0.44</c:v>
                </c:pt>
              </c:numCache>
            </c:numRef>
          </c:val>
          <c:smooth val="0"/>
          <c:extLst>
            <c:ext xmlns:c16="http://schemas.microsoft.com/office/drawing/2014/chart" uri="{C3380CC4-5D6E-409C-BE32-E72D297353CC}">
              <c16:uniqueId val="{00000002-B309-47D6-87A9-7B8EC96F07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c:v>
                </c:pt>
                <c:pt idx="2">
                  <c:v>#N/A</c:v>
                </c:pt>
                <c:pt idx="3">
                  <c:v>0.32</c:v>
                </c:pt>
                <c:pt idx="4">
                  <c:v>#N/A</c:v>
                </c:pt>
                <c:pt idx="5">
                  <c:v>0.25</c:v>
                </c:pt>
                <c:pt idx="6">
                  <c:v>#N/A</c:v>
                </c:pt>
                <c:pt idx="7">
                  <c:v>0.23</c:v>
                </c:pt>
                <c:pt idx="8">
                  <c:v>#N/A</c:v>
                </c:pt>
                <c:pt idx="9">
                  <c:v>0.15</c:v>
                </c:pt>
              </c:numCache>
            </c:numRef>
          </c:val>
          <c:extLst>
            <c:ext xmlns:c16="http://schemas.microsoft.com/office/drawing/2014/chart" uri="{C3380CC4-5D6E-409C-BE32-E72D297353CC}">
              <c16:uniqueId val="{00000000-4BC3-4DBF-B903-9221470235D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BC3-4DBF-B903-9221470235DA}"/>
            </c:ext>
          </c:extLst>
        </c:ser>
        <c:ser>
          <c:idx val="2"/>
          <c:order val="2"/>
          <c:tx>
            <c:strRef>
              <c:f>データシート!$A$29</c:f>
              <c:strCache>
                <c:ptCount val="1"/>
                <c:pt idx="0">
                  <c:v>地方卸売市場八戸市魚市場特別会計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0.03</c:v>
                </c:pt>
                <c:pt idx="4">
                  <c:v>#N/A</c:v>
                </c:pt>
                <c:pt idx="5">
                  <c:v>0.04</c:v>
                </c:pt>
                <c:pt idx="6">
                  <c:v>#N/A</c:v>
                </c:pt>
                <c:pt idx="7">
                  <c:v>0.03</c:v>
                </c:pt>
                <c:pt idx="8">
                  <c:v>#N/A</c:v>
                </c:pt>
                <c:pt idx="9">
                  <c:v>0.06</c:v>
                </c:pt>
              </c:numCache>
            </c:numRef>
          </c:val>
          <c:extLst>
            <c:ext xmlns:c16="http://schemas.microsoft.com/office/drawing/2014/chart" uri="{C3380CC4-5D6E-409C-BE32-E72D297353CC}">
              <c16:uniqueId val="{00000002-4BC3-4DBF-B903-9221470235D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0.14000000000000001</c:v>
                </c:pt>
                <c:pt idx="2">
                  <c:v>#N/A</c:v>
                </c:pt>
                <c:pt idx="3">
                  <c:v>0.11</c:v>
                </c:pt>
                <c:pt idx="4">
                  <c:v>#N/A</c:v>
                </c:pt>
                <c:pt idx="5">
                  <c:v>0.12</c:v>
                </c:pt>
                <c:pt idx="6">
                  <c:v>#N/A</c:v>
                </c:pt>
                <c:pt idx="7">
                  <c:v>0.15</c:v>
                </c:pt>
                <c:pt idx="8">
                  <c:v>#N/A</c:v>
                </c:pt>
                <c:pt idx="9">
                  <c:v>0.14000000000000001</c:v>
                </c:pt>
              </c:numCache>
            </c:numRef>
          </c:val>
          <c:extLst>
            <c:ext xmlns:c16="http://schemas.microsoft.com/office/drawing/2014/chart" uri="{C3380CC4-5D6E-409C-BE32-E72D297353CC}">
              <c16:uniqueId val="{00000003-4BC3-4DBF-B903-9221470235DA}"/>
            </c:ext>
          </c:extLst>
        </c:ser>
        <c:ser>
          <c:idx val="4"/>
          <c:order val="4"/>
          <c:tx>
            <c:strRef>
              <c:f>データシート!$A$31</c:f>
              <c:strCache>
                <c:ptCount val="1"/>
                <c:pt idx="0">
                  <c:v>八戸市自動車運送事業会計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0.87</c:v>
                </c:pt>
                <c:pt idx="2">
                  <c:v>#N/A</c:v>
                </c:pt>
                <c:pt idx="3">
                  <c:v>0.56000000000000005</c:v>
                </c:pt>
                <c:pt idx="4">
                  <c:v>#N/A</c:v>
                </c:pt>
                <c:pt idx="5">
                  <c:v>0.35</c:v>
                </c:pt>
                <c:pt idx="6">
                  <c:v>#N/A</c:v>
                </c:pt>
                <c:pt idx="7">
                  <c:v>0.33</c:v>
                </c:pt>
                <c:pt idx="8">
                  <c:v>#N/A</c:v>
                </c:pt>
                <c:pt idx="9">
                  <c:v>0.38</c:v>
                </c:pt>
              </c:numCache>
            </c:numRef>
          </c:val>
          <c:extLst>
            <c:ext xmlns:c16="http://schemas.microsoft.com/office/drawing/2014/chart" uri="{C3380CC4-5D6E-409C-BE32-E72D297353CC}">
              <c16:uniqueId val="{00000004-4BC3-4DBF-B903-9221470235D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0.71</c:v>
                </c:pt>
                <c:pt idx="2">
                  <c:v>#N/A</c:v>
                </c:pt>
                <c:pt idx="3">
                  <c:v>1.05</c:v>
                </c:pt>
                <c:pt idx="4">
                  <c:v>#N/A</c:v>
                </c:pt>
                <c:pt idx="5">
                  <c:v>0.65</c:v>
                </c:pt>
                <c:pt idx="6">
                  <c:v>#N/A</c:v>
                </c:pt>
                <c:pt idx="7">
                  <c:v>1.44</c:v>
                </c:pt>
                <c:pt idx="8">
                  <c:v>#N/A</c:v>
                </c:pt>
                <c:pt idx="9">
                  <c:v>0.87</c:v>
                </c:pt>
              </c:numCache>
            </c:numRef>
          </c:val>
          <c:extLst>
            <c:ext xmlns:c16="http://schemas.microsoft.com/office/drawing/2014/chart" uri="{C3380CC4-5D6E-409C-BE32-E72D297353CC}">
              <c16:uniqueId val="{00000005-4BC3-4DBF-B903-9221470235D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0.72</c:v>
                </c:pt>
                <c:pt idx="2">
                  <c:v>#N/A</c:v>
                </c:pt>
                <c:pt idx="3">
                  <c:v>0.79</c:v>
                </c:pt>
                <c:pt idx="4">
                  <c:v>#N/A</c:v>
                </c:pt>
                <c:pt idx="5">
                  <c:v>0.75</c:v>
                </c:pt>
                <c:pt idx="6">
                  <c:v>#N/A</c:v>
                </c:pt>
                <c:pt idx="7">
                  <c:v>1.05</c:v>
                </c:pt>
                <c:pt idx="8">
                  <c:v>#N/A</c:v>
                </c:pt>
                <c:pt idx="9">
                  <c:v>1.1100000000000001</c:v>
                </c:pt>
              </c:numCache>
            </c:numRef>
          </c:val>
          <c:extLst>
            <c:ext xmlns:c16="http://schemas.microsoft.com/office/drawing/2014/chart" uri="{C3380CC4-5D6E-409C-BE32-E72D297353CC}">
              <c16:uniqueId val="{00000006-4BC3-4DBF-B903-9221470235DA}"/>
            </c:ext>
          </c:extLst>
        </c:ser>
        <c:ser>
          <c:idx val="7"/>
          <c:order val="7"/>
          <c:tx>
            <c:strRef>
              <c:f>データシート!$A$34</c:f>
              <c:strCache>
                <c:ptCount val="1"/>
                <c:pt idx="0">
                  <c:v>八戸市下水道事業会計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0.25</c:v>
                </c:pt>
                <c:pt idx="4">
                  <c:v>#N/A</c:v>
                </c:pt>
                <c:pt idx="5">
                  <c:v>0.92</c:v>
                </c:pt>
                <c:pt idx="6">
                  <c:v>#N/A</c:v>
                </c:pt>
                <c:pt idx="7">
                  <c:v>1.36</c:v>
                </c:pt>
                <c:pt idx="8">
                  <c:v>#N/A</c:v>
                </c:pt>
                <c:pt idx="9">
                  <c:v>1.61</c:v>
                </c:pt>
              </c:numCache>
            </c:numRef>
          </c:val>
          <c:extLst>
            <c:ext xmlns:c16="http://schemas.microsoft.com/office/drawing/2014/chart" uri="{C3380CC4-5D6E-409C-BE32-E72D297353CC}">
              <c16:uniqueId val="{00000007-4BC3-4DBF-B903-9221470235D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3.63</c:v>
                </c:pt>
                <c:pt idx="2">
                  <c:v>#N/A</c:v>
                </c:pt>
                <c:pt idx="3">
                  <c:v>4.57</c:v>
                </c:pt>
                <c:pt idx="4">
                  <c:v>#N/A</c:v>
                </c:pt>
                <c:pt idx="5">
                  <c:v>5.61</c:v>
                </c:pt>
                <c:pt idx="6">
                  <c:v>#N/A</c:v>
                </c:pt>
                <c:pt idx="7">
                  <c:v>5.98</c:v>
                </c:pt>
                <c:pt idx="8">
                  <c:v>#N/A</c:v>
                </c:pt>
                <c:pt idx="9">
                  <c:v>5.49</c:v>
                </c:pt>
              </c:numCache>
            </c:numRef>
          </c:val>
          <c:extLst>
            <c:ext xmlns:c16="http://schemas.microsoft.com/office/drawing/2014/chart" uri="{C3380CC4-5D6E-409C-BE32-E72D297353CC}">
              <c16:uniqueId val="{00000008-4BC3-4DBF-B903-9221470235DA}"/>
            </c:ext>
          </c:extLst>
        </c:ser>
        <c:ser>
          <c:idx val="9"/>
          <c:order val="9"/>
          <c:tx>
            <c:strRef>
              <c:f>データシート!$A$36</c:f>
              <c:strCache>
                <c:ptCount val="1"/>
                <c:pt idx="0">
                  <c:v>八戸市立市民病院事業会計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23.21</c:v>
                </c:pt>
                <c:pt idx="2">
                  <c:v>#N/A</c:v>
                </c:pt>
                <c:pt idx="3">
                  <c:v>24.58</c:v>
                </c:pt>
                <c:pt idx="4">
                  <c:v>#N/A</c:v>
                </c:pt>
                <c:pt idx="5">
                  <c:v>24.13</c:v>
                </c:pt>
                <c:pt idx="6">
                  <c:v>#N/A</c:v>
                </c:pt>
                <c:pt idx="7">
                  <c:v>25.69</c:v>
                </c:pt>
                <c:pt idx="8">
                  <c:v>#N/A</c:v>
                </c:pt>
                <c:pt idx="9">
                  <c:v>24.44</c:v>
                </c:pt>
              </c:numCache>
            </c:numRef>
          </c:val>
          <c:extLst>
            <c:ext xmlns:c16="http://schemas.microsoft.com/office/drawing/2014/chart" uri="{C3380CC4-5D6E-409C-BE32-E72D297353CC}">
              <c16:uniqueId val="{00000009-4BC3-4DBF-B903-9221470235D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9085</c:v>
                </c:pt>
                <c:pt idx="5">
                  <c:v>9438</c:v>
                </c:pt>
                <c:pt idx="8">
                  <c:v>8901</c:v>
                </c:pt>
                <c:pt idx="11">
                  <c:v>9042</c:v>
                </c:pt>
                <c:pt idx="14">
                  <c:v>9163</c:v>
                </c:pt>
              </c:numCache>
            </c:numRef>
          </c:val>
          <c:extLst>
            <c:ext xmlns:c16="http://schemas.microsoft.com/office/drawing/2014/chart" uri="{C3380CC4-5D6E-409C-BE32-E72D297353CC}">
              <c16:uniqueId val="{00000000-AD41-4238-84AD-4CE742B2A53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1</c:v>
                </c:pt>
                <c:pt idx="9">
                  <c:v>0</c:v>
                </c:pt>
                <c:pt idx="12">
                  <c:v>0</c:v>
                </c:pt>
              </c:numCache>
            </c:numRef>
          </c:val>
          <c:extLst>
            <c:ext xmlns:c16="http://schemas.microsoft.com/office/drawing/2014/chart" uri="{C3380CC4-5D6E-409C-BE32-E72D297353CC}">
              <c16:uniqueId val="{00000001-AD41-4238-84AD-4CE742B2A53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81</c:v>
                </c:pt>
                <c:pt idx="3">
                  <c:v>81</c:v>
                </c:pt>
                <c:pt idx="6">
                  <c:v>71</c:v>
                </c:pt>
                <c:pt idx="9">
                  <c:v>50</c:v>
                </c:pt>
                <c:pt idx="12">
                  <c:v>50</c:v>
                </c:pt>
              </c:numCache>
            </c:numRef>
          </c:val>
          <c:extLst>
            <c:ext xmlns:c16="http://schemas.microsoft.com/office/drawing/2014/chart" uri="{C3380CC4-5D6E-409C-BE32-E72D297353CC}">
              <c16:uniqueId val="{00000002-AD41-4238-84AD-4CE742B2A53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400</c:v>
                </c:pt>
                <c:pt idx="3">
                  <c:v>376</c:v>
                </c:pt>
                <c:pt idx="6">
                  <c:v>452</c:v>
                </c:pt>
                <c:pt idx="9">
                  <c:v>509</c:v>
                </c:pt>
                <c:pt idx="12">
                  <c:v>543</c:v>
                </c:pt>
              </c:numCache>
            </c:numRef>
          </c:val>
          <c:extLst>
            <c:ext xmlns:c16="http://schemas.microsoft.com/office/drawing/2014/chart" uri="{C3380CC4-5D6E-409C-BE32-E72D297353CC}">
              <c16:uniqueId val="{00000003-AD41-4238-84AD-4CE742B2A53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3994</c:v>
                </c:pt>
                <c:pt idx="3">
                  <c:v>3338</c:v>
                </c:pt>
                <c:pt idx="6">
                  <c:v>2829</c:v>
                </c:pt>
                <c:pt idx="9">
                  <c:v>2843</c:v>
                </c:pt>
                <c:pt idx="12">
                  <c:v>2791</c:v>
                </c:pt>
              </c:numCache>
            </c:numRef>
          </c:val>
          <c:extLst>
            <c:ext xmlns:c16="http://schemas.microsoft.com/office/drawing/2014/chart" uri="{C3380CC4-5D6E-409C-BE32-E72D297353CC}">
              <c16:uniqueId val="{00000004-AD41-4238-84AD-4CE742B2A53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99</c:v>
                </c:pt>
                <c:pt idx="3">
                  <c:v>31</c:v>
                </c:pt>
                <c:pt idx="6">
                  <c:v>31</c:v>
                </c:pt>
                <c:pt idx="9">
                  <c:v>31</c:v>
                </c:pt>
                <c:pt idx="12">
                  <c:v>31</c:v>
                </c:pt>
              </c:numCache>
            </c:numRef>
          </c:val>
          <c:extLst>
            <c:ext xmlns:c16="http://schemas.microsoft.com/office/drawing/2014/chart" uri="{C3380CC4-5D6E-409C-BE32-E72D297353CC}">
              <c16:uniqueId val="{00000005-AD41-4238-84AD-4CE742B2A53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D41-4238-84AD-4CE742B2A53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9036</c:v>
                </c:pt>
                <c:pt idx="3">
                  <c:v>9276</c:v>
                </c:pt>
                <c:pt idx="6">
                  <c:v>9749</c:v>
                </c:pt>
                <c:pt idx="9">
                  <c:v>9898</c:v>
                </c:pt>
                <c:pt idx="12">
                  <c:v>9827</c:v>
                </c:pt>
              </c:numCache>
            </c:numRef>
          </c:val>
          <c:extLst>
            <c:ext xmlns:c16="http://schemas.microsoft.com/office/drawing/2014/chart" uri="{C3380CC4-5D6E-409C-BE32-E72D297353CC}">
              <c16:uniqueId val="{00000007-AD41-4238-84AD-4CE742B2A53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4525</c:v>
                </c:pt>
                <c:pt idx="2">
                  <c:v>#N/A</c:v>
                </c:pt>
                <c:pt idx="3">
                  <c:v>#N/A</c:v>
                </c:pt>
                <c:pt idx="4">
                  <c:v>3665</c:v>
                </c:pt>
                <c:pt idx="5">
                  <c:v>#N/A</c:v>
                </c:pt>
                <c:pt idx="6">
                  <c:v>#N/A</c:v>
                </c:pt>
                <c:pt idx="7">
                  <c:v>4232</c:v>
                </c:pt>
                <c:pt idx="8">
                  <c:v>#N/A</c:v>
                </c:pt>
                <c:pt idx="9">
                  <c:v>#N/A</c:v>
                </c:pt>
                <c:pt idx="10">
                  <c:v>4289</c:v>
                </c:pt>
                <c:pt idx="11">
                  <c:v>#N/A</c:v>
                </c:pt>
                <c:pt idx="12">
                  <c:v>#N/A</c:v>
                </c:pt>
                <c:pt idx="13">
                  <c:v>4079</c:v>
                </c:pt>
                <c:pt idx="14">
                  <c:v>#N/A</c:v>
                </c:pt>
              </c:numCache>
            </c:numRef>
          </c:val>
          <c:smooth val="0"/>
          <c:extLst>
            <c:ext xmlns:c16="http://schemas.microsoft.com/office/drawing/2014/chart" uri="{C3380CC4-5D6E-409C-BE32-E72D297353CC}">
              <c16:uniqueId val="{00000008-AD41-4238-84AD-4CE742B2A53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103320</c:v>
                </c:pt>
                <c:pt idx="5">
                  <c:v>105556</c:v>
                </c:pt>
                <c:pt idx="8">
                  <c:v>105310</c:v>
                </c:pt>
                <c:pt idx="11">
                  <c:v>103396</c:v>
                </c:pt>
                <c:pt idx="14">
                  <c:v>102083</c:v>
                </c:pt>
              </c:numCache>
            </c:numRef>
          </c:val>
          <c:extLst>
            <c:ext xmlns:c16="http://schemas.microsoft.com/office/drawing/2014/chart" uri="{C3380CC4-5D6E-409C-BE32-E72D297353CC}">
              <c16:uniqueId val="{00000000-ABDC-456E-8CB5-B46580D21D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2641</c:v>
                </c:pt>
                <c:pt idx="5">
                  <c:v>2019</c:v>
                </c:pt>
                <c:pt idx="8">
                  <c:v>1919</c:v>
                </c:pt>
                <c:pt idx="11">
                  <c:v>1843</c:v>
                </c:pt>
                <c:pt idx="14">
                  <c:v>1749</c:v>
                </c:pt>
              </c:numCache>
            </c:numRef>
          </c:val>
          <c:extLst>
            <c:ext xmlns:c16="http://schemas.microsoft.com/office/drawing/2014/chart" uri="{C3380CC4-5D6E-409C-BE32-E72D297353CC}">
              <c16:uniqueId val="{00000001-ABDC-456E-8CB5-B46580D21D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14666</c:v>
                </c:pt>
                <c:pt idx="5">
                  <c:v>14788</c:v>
                </c:pt>
                <c:pt idx="8">
                  <c:v>18606</c:v>
                </c:pt>
                <c:pt idx="11">
                  <c:v>19130</c:v>
                </c:pt>
                <c:pt idx="14">
                  <c:v>19615</c:v>
                </c:pt>
              </c:numCache>
            </c:numRef>
          </c:val>
          <c:extLst>
            <c:ext xmlns:c16="http://schemas.microsoft.com/office/drawing/2014/chart" uri="{C3380CC4-5D6E-409C-BE32-E72D297353CC}">
              <c16:uniqueId val="{00000002-ABDC-456E-8CB5-B46580D21D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DC-456E-8CB5-B46580D21D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DC-456E-8CB5-B46580D21D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DC-456E-8CB5-B46580D21D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8675</c:v>
                </c:pt>
                <c:pt idx="3">
                  <c:v>8815</c:v>
                </c:pt>
                <c:pt idx="6">
                  <c:v>9025</c:v>
                </c:pt>
                <c:pt idx="9">
                  <c:v>9231</c:v>
                </c:pt>
                <c:pt idx="12">
                  <c:v>9653</c:v>
                </c:pt>
              </c:numCache>
            </c:numRef>
          </c:val>
          <c:extLst>
            <c:ext xmlns:c16="http://schemas.microsoft.com/office/drawing/2014/chart" uri="{C3380CC4-5D6E-409C-BE32-E72D297353CC}">
              <c16:uniqueId val="{00000006-ABDC-456E-8CB5-B46580D21D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4320</c:v>
                </c:pt>
                <c:pt idx="3">
                  <c:v>4555</c:v>
                </c:pt>
                <c:pt idx="6">
                  <c:v>4654</c:v>
                </c:pt>
                <c:pt idx="9">
                  <c:v>4475</c:v>
                </c:pt>
                <c:pt idx="12">
                  <c:v>4762</c:v>
                </c:pt>
              </c:numCache>
            </c:numRef>
          </c:val>
          <c:extLst>
            <c:ext xmlns:c16="http://schemas.microsoft.com/office/drawing/2014/chart" uri="{C3380CC4-5D6E-409C-BE32-E72D297353CC}">
              <c16:uniqueId val="{00000007-ABDC-456E-8CB5-B46580D21D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44113</c:v>
                </c:pt>
                <c:pt idx="3">
                  <c:v>40350</c:v>
                </c:pt>
                <c:pt idx="6">
                  <c:v>31523</c:v>
                </c:pt>
                <c:pt idx="9">
                  <c:v>31450</c:v>
                </c:pt>
                <c:pt idx="12">
                  <c:v>30314</c:v>
                </c:pt>
              </c:numCache>
            </c:numRef>
          </c:val>
          <c:extLst>
            <c:ext xmlns:c16="http://schemas.microsoft.com/office/drawing/2014/chart" uri="{C3380CC4-5D6E-409C-BE32-E72D297353CC}">
              <c16:uniqueId val="{00000008-ABDC-456E-8CB5-B46580D21D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341</c:v>
                </c:pt>
                <c:pt idx="3">
                  <c:v>310</c:v>
                </c:pt>
                <c:pt idx="6">
                  <c:v>244</c:v>
                </c:pt>
                <c:pt idx="9">
                  <c:v>198</c:v>
                </c:pt>
                <c:pt idx="12">
                  <c:v>150</c:v>
                </c:pt>
              </c:numCache>
            </c:numRef>
          </c:val>
          <c:extLst>
            <c:ext xmlns:c16="http://schemas.microsoft.com/office/drawing/2014/chart" uri="{C3380CC4-5D6E-409C-BE32-E72D297353CC}">
              <c16:uniqueId val="{00000009-ABDC-456E-8CB5-B46580D21D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118144</c:v>
                </c:pt>
                <c:pt idx="3">
                  <c:v>123834</c:v>
                </c:pt>
                <c:pt idx="6">
                  <c:v>124772</c:v>
                </c:pt>
                <c:pt idx="9">
                  <c:v>122208</c:v>
                </c:pt>
                <c:pt idx="12">
                  <c:v>120217</c:v>
                </c:pt>
              </c:numCache>
            </c:numRef>
          </c:val>
          <c:extLst>
            <c:ext xmlns:c16="http://schemas.microsoft.com/office/drawing/2014/chart" uri="{C3380CC4-5D6E-409C-BE32-E72D297353CC}">
              <c16:uniqueId val="{0000000A-ABDC-456E-8CB5-B46580D21DC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54966</c:v>
                </c:pt>
                <c:pt idx="2">
                  <c:v>#N/A</c:v>
                </c:pt>
                <c:pt idx="3">
                  <c:v>#N/A</c:v>
                </c:pt>
                <c:pt idx="4">
                  <c:v>55502</c:v>
                </c:pt>
                <c:pt idx="5">
                  <c:v>#N/A</c:v>
                </c:pt>
                <c:pt idx="6">
                  <c:v>#N/A</c:v>
                </c:pt>
                <c:pt idx="7">
                  <c:v>44383</c:v>
                </c:pt>
                <c:pt idx="8">
                  <c:v>#N/A</c:v>
                </c:pt>
                <c:pt idx="9">
                  <c:v>#N/A</c:v>
                </c:pt>
                <c:pt idx="10">
                  <c:v>43192</c:v>
                </c:pt>
                <c:pt idx="11">
                  <c:v>#N/A</c:v>
                </c:pt>
                <c:pt idx="12">
                  <c:v>#N/A</c:v>
                </c:pt>
                <c:pt idx="13">
                  <c:v>41649</c:v>
                </c:pt>
                <c:pt idx="14">
                  <c:v>#N/A</c:v>
                </c:pt>
              </c:numCache>
            </c:numRef>
          </c:val>
          <c:smooth val="0"/>
          <c:extLst>
            <c:ext xmlns:c16="http://schemas.microsoft.com/office/drawing/2014/chart" uri="{C3380CC4-5D6E-409C-BE32-E72D297353CC}">
              <c16:uniqueId val="{0000000B-ABDC-456E-8CB5-B46580D21DC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3399</c:v>
                </c:pt>
                <c:pt idx="1">
                  <c:v>3401</c:v>
                </c:pt>
                <c:pt idx="2">
                  <c:v>3402</c:v>
                </c:pt>
              </c:numCache>
            </c:numRef>
          </c:val>
          <c:extLst>
            <c:ext xmlns:c16="http://schemas.microsoft.com/office/drawing/2014/chart" uri="{C3380CC4-5D6E-409C-BE32-E72D297353CC}">
              <c16:uniqueId val="{00000000-5408-4B76-B2D4-7ADD4DFC1AF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3757</c:v>
                </c:pt>
                <c:pt idx="1">
                  <c:v>3559</c:v>
                </c:pt>
                <c:pt idx="2">
                  <c:v>3561</c:v>
                </c:pt>
              </c:numCache>
            </c:numRef>
          </c:val>
          <c:extLst>
            <c:ext xmlns:c16="http://schemas.microsoft.com/office/drawing/2014/chart" uri="{C3380CC4-5D6E-409C-BE32-E72D297353CC}">
              <c16:uniqueId val="{00000001-5408-4B76-B2D4-7ADD4DFC1AF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9638</c:v>
                </c:pt>
                <c:pt idx="1">
                  <c:v>9934</c:v>
                </c:pt>
                <c:pt idx="2">
                  <c:v>9668</c:v>
                </c:pt>
              </c:numCache>
            </c:numRef>
          </c:val>
          <c:extLst>
            <c:ext xmlns:c16="http://schemas.microsoft.com/office/drawing/2014/chart" uri="{C3380CC4-5D6E-409C-BE32-E72D297353CC}">
              <c16:uniqueId val="{00000002-5408-4B76-B2D4-7ADD4DFC1AF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{ECAC5041-80F0-4354-87E3-1EAB126997E5}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37C-4547-A8F0-C531EDCC5F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{6C1C1587-2E49-4591-8DB5-A820BD5C199E}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7C-4547-A8F0-C531EDCC5F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{094A3D5D-89D1-4F98-9E8E-032332B98976}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7C-4547-A8F0-C531EDCC5F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{020BD423-0A19-4048-AEAB-DD1C80839B43}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7C-4547-A8F0-C531EDCC5F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{78EA73EF-1811-4EC8-8817-223BC91B1DF7}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7C-4547-A8F0-C531EDCC5FE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{FE39ABF6-B12E-4C1B-AAF8-0EA24BB07E8D}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37C-4547-A8F0-C531EDCC5FE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{78E05AA7-7A32-4CE5-B10C-E8A2527706A5}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37C-4547-A8F0-C531EDCC5FE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{2CB9776E-638C-4B41-83BD-CABA9FAD51A0}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37C-4547-A8F0-C531EDCC5FE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{625ACCEB-DCDD-41FC-9C64-2861A2446303}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37C-4547-A8F0-C531EDCC5F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c:v>
                </c:pt>
                <c:pt idx="8">
                  <c:v>63.6</c:v>
                </c:pt>
                <c:pt idx="16">
                  <c:v>64.8</c:v>
                </c:pt>
                <c:pt idx="24">
                  <c:v>66.3</c:v>
                </c:pt>
                <c:pt idx="32">
                  <c:v>67.900000000000006</c:v>
                </c:pt>
              </c:numCache>
            </c:numRef>
          </c:xVal>
          <c:yVal>
            <c:numRef>
              <c:f>公会計指標分析・財政指標組合せ分析表!$BP$51:$DC$51</c:f>
              <c:numCache>
                <c:formatCode>#,##0.0;"▲ "#,##0.0</c:formatCode>
                <c:ptCount val="40"/>
                <c:pt idx="0">
                  <c:v>127.4</c:v>
                </c:pt>
                <c:pt idx="8">
                  <c:v>126</c:v>
                </c:pt>
                <c:pt idx="16">
                  <c:v>96</c:v>
                </c:pt>
                <c:pt idx="24">
                  <c:v>96.3</c:v>
                </c:pt>
                <c:pt idx="32">
                  <c:v>91.1</c:v>
                </c:pt>
              </c:numCache>
            </c:numRef>
          </c:yVal>
          <c:smooth val="0"/>
          <c:extLst>
            <c:ext xmlns:c16="http://schemas.microsoft.com/office/drawing/2014/chart" uri="{C3380CC4-5D6E-409C-BE32-E72D297353CC}">
              <c16:uniqueId val="{00000009-037C-4547-A8F0-C531EDCC5FE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{2D921F2F-F116-497B-9879-9A617B7B318D}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37C-4547-A8F0-C531EDCC5FE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{CD887673-7B8A-47BC-8166-96A5801E8397}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7C-4547-A8F0-C531EDCC5F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{FD608138-5E73-4FAD-BE75-24B3FCCF8610}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7C-4547-A8F0-C531EDCC5F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{345B2201-34EF-4209-AA12-2F6984DD297A}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7C-4547-A8F0-C531EDCC5F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{66E146FD-4A77-49F9-9A11-F75A6B997E62}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7C-4547-A8F0-C531EDCC5FE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{BE07DB46-6D0E-4E27-8B45-281C8A28976F}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37C-4547-A8F0-C531EDCC5FE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{04B798DE-DA1A-4A9C-82F3-5B3E67F53F52}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37C-4547-A8F0-C531EDCC5FE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{614CAFAE-D819-4C70-9FEC-FEFF6D61F9F0}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37C-4547-A8F0-C531EDCC5FE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{DBF4AA2C-2396-4A57-B4D9-339A457978C7}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37C-4547-A8F0-C531EDCC5F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037C-4547-A8F0-C531EDCC5FEB}"/>
            </c:ext>
          </c:extLst>
        </c:ser>
        <c:dLbls>
          <c:showLegendKey val="0"/>
          <c:showVal val="1"/>
          <c:showCatName val="0"/>
          <c:showSerName val="0"/>
          <c:showPercent val="0"/>
          <c:showBubbleSize val="0"/>
        </c:dLbls>
        <c:axId val="46179840"/>
        <c:axId val="46181760"/>
      </c:scatterChart>
      <c:valAx>
        <c:axId val="46179840"/>
        <c:scaling>
          <c:orientation val="maxMin"/>
          <c:max val="69"/>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{5CED5399-17DC-4C63-87B0-55D3EDCC387C}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760-40BB-A5B2-F6CE5851DC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{FBF8826F-D17F-499B-8406-74CBF5C4BF9E}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60-40BB-A5B2-F6CE5851DC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{964ACA52-4BE6-4601-AC6D-83900C1A00CC}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60-40BB-A5B2-F6CE5851DC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{EE189FCB-B9A6-45C6-B07E-773DD3777F70}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60-40BB-A5B2-F6CE5851DC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{A37D818E-314B-49D0-9591-E691D312768D}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60-40BB-A5B2-F6CE5851DC8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{AF63BB2F-EC7D-4617-97AC-35BF0982686B}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760-40BB-A5B2-F6CE5851DC8F}"/>
                </c:ext>
              </c:extLst>
            </c:dLbl>
            <c:dLbl>
              <c:idx val="16"/>
              <c:layout>
                <c:manualLayout>
                  <c:x val="-3.2797437717678048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{FC8C98DA-F4CB-4701-9745-34032EA9731C}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760-40BB-A5B2-F6CE5851DC8F}"/>
                </c:ext>
              </c:extLst>
            </c:dLbl>
            <c:dLbl>
              <c:idx val="24"/>
              <c:layout>
                <c:manualLayout>
                  <c:x val="-3.034324773247319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{F60B31B4-8FAC-4136-9845-1FF1F0FF3276}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760-40BB-A5B2-F6CE5851DC8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{79162736-566D-440A-9105-C373555A175C}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760-40BB-A5B2-F6CE5851DC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9.5</c:v>
                </c:pt>
                <c:pt idx="16">
                  <c:v>8.8000000000000007</c:v>
                </c:pt>
                <c:pt idx="24">
                  <c:v>8.6</c:v>
                </c:pt>
                <c:pt idx="32">
                  <c:v>9.1999999999999993</c:v>
                </c:pt>
              </c:numCache>
            </c:numRef>
          </c:xVal>
          <c:yVal>
            <c:numRef>
              <c:f>公会計指標分析・財政指標組合せ分析表!$BP$73:$DC$73</c:f>
              <c:numCache>
                <c:formatCode>#,##0.0;"▲ "#,##0.0</c:formatCode>
                <c:ptCount val="40"/>
                <c:pt idx="0">
                  <c:v>127.4</c:v>
                </c:pt>
                <c:pt idx="8">
                  <c:v>126</c:v>
                </c:pt>
                <c:pt idx="16">
                  <c:v>96</c:v>
                </c:pt>
                <c:pt idx="24">
                  <c:v>96.3</c:v>
                </c:pt>
                <c:pt idx="32">
                  <c:v>91.1</c:v>
                </c:pt>
              </c:numCache>
            </c:numRef>
          </c:yVal>
          <c:smooth val="0"/>
          <c:extLst>
            <c:ext xmlns:c16="http://schemas.microsoft.com/office/drawing/2014/chart" uri="{C3380CC4-5D6E-409C-BE32-E72D297353CC}">
              <c16:uniqueId val="{00000009-E760-40BB-A5B2-F6CE5851DC8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{1C1C917A-9605-4504-9884-32AC0F10B4D0}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760-40BB-A5B2-F6CE5851DC8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{C5821F3F-7DAA-4BB4-8B95-8D383CB9F625}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60-40BB-A5B2-F6CE5851DC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{C5A86CCD-C335-472E-9F52-9C0C10D646C2}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60-40BB-A5B2-F6CE5851DC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{0E4B449E-7DF5-4F6D-870D-6B331AE984DB}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60-40BB-A5B2-F6CE5851DC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{556D789D-F236-425E-8B0F-383FC34D3D36}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60-40BB-A5B2-F6CE5851DC8F}"/>
                </c:ext>
              </c:extLst>
            </c:dLbl>
            <c:dLbl>
              <c:idx val="8"/>
              <c:layout>
                <c:manualLayout>
                  <c:x val="-3.9464687347797719E-2"/>
                  <c:y val="-5.9192811596903087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{B89630F8-9B86-43F6-B612-2D88AF53FA5B}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760-40BB-A5B2-F6CE5851DC8F}"/>
                </c:ext>
              </c:extLst>
            </c:dLbl>
            <c:dLbl>
              <c:idx val="16"/>
              <c:layout>
                <c:manualLayout>
                  <c:x val="-3.7010640949650335E-2"/>
                  <c:y val="-4.76350548356847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{9BFE6CED-2053-407F-8546-4BD0FB4AF010}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760-40BB-A5B2-F6CE5851DC8F}"/>
                </c:ext>
              </c:extLst>
            </c:dLbl>
            <c:dLbl>
              <c:idx val="24"/>
              <c:layout>
                <c:manualLayout>
                  <c:x val="-1.8235628084250128E-2"/>
                  <c:y val="-5.517680235795841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{D8797869-83C2-4FBC-BC79-581404683AAD}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760-40BB-A5B2-F6CE5851DC8F}"/>
                </c:ext>
              </c:extLst>
            </c:dLbl>
            <c:dLbl>
              <c:idx val="32"/>
              <c:layout>
                <c:manualLayout>
                  <c:x val="-3.1570342725075584E-2"/>
                  <c:y val="-8.76617483168448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{D63FD684-0278-4CB3-80BA-9CBBF06A41DA}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760-40BB-A5B2-F6CE5851DC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E760-40BB-A5B2-F6CE5851DC8F}"/>
            </c:ext>
          </c:extLst>
        </c:ser>
        <c:dLbls>
          <c:showLegendKey val="0"/>
          <c:showVal val="1"/>
          <c:showCatName val="0"/>
          <c:showSerName val="0"/>
          <c:showPercent val="0"/>
          <c:showBubbleSize val="0"/>
        </c:dLbls>
        <c:axId val="84219776"/>
        <c:axId val="84234240"/>
      </c:scatterChart>
      <c:valAx>
        <c:axId val="84219776"/>
        <c:scaling>
          <c:orientation val="maxMin"/>
          <c:max val="11"/>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青森県八戸市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・元利償還金等</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元利償還金や</a:t>
          </a:r>
          <a:r>
            <a:rPr kumimoji="1" lang="ja-JP" altLang="en-US" sz="1100">
              <a:solidFill>
                <a:sysClr val="windowText" lastClr="000000"/>
              </a:solidFill>
              <a:effectLst/>
              <a:latin typeface="+mn-lt"/>
              <a:ea typeface="+mn-ea"/>
              <a:cs typeface="+mn-cs"/>
            </a:rPr>
            <a:t>公営企業</a:t>
          </a:r>
          <a:r>
            <a:rPr kumimoji="1" lang="ja-JP" altLang="ja-JP" sz="1100">
              <a:solidFill>
                <a:sysClr val="windowText" lastClr="000000"/>
              </a:solidFill>
              <a:effectLst/>
              <a:latin typeface="+mn-lt"/>
              <a:ea typeface="+mn-ea"/>
              <a:cs typeface="+mn-cs"/>
            </a:rPr>
            <a:t>債の元利償還金に対する</a:t>
          </a:r>
          <a:r>
            <a:rPr kumimoji="1" lang="ja-JP" altLang="en-US" sz="1100">
              <a:solidFill>
                <a:sysClr val="windowText" lastClr="000000"/>
              </a:solidFill>
              <a:effectLst/>
              <a:latin typeface="+mn-lt"/>
              <a:ea typeface="+mn-ea"/>
              <a:cs typeface="+mn-cs"/>
            </a:rPr>
            <a:t>繰入金等）は前年度とほぼ同程度で推移しており、</a:t>
          </a:r>
          <a:r>
            <a:rPr kumimoji="1" lang="ja-JP" altLang="ja-JP" sz="1100">
              <a:solidFill>
                <a:sysClr val="windowText" lastClr="000000"/>
              </a:solidFill>
              <a:effectLst/>
              <a:latin typeface="+mn-lt"/>
              <a:ea typeface="+mn-ea"/>
              <a:cs typeface="+mn-cs"/>
            </a:rPr>
            <a:t>その一方で、交付税算入公債費等が増加</a:t>
          </a:r>
          <a:r>
            <a:rPr kumimoji="1" lang="ja-JP" altLang="en-US" sz="1100">
              <a:solidFill>
                <a:sysClr val="windowText" lastClr="000000"/>
              </a:solidFill>
              <a:effectLst/>
              <a:latin typeface="+mn-lt"/>
              <a:ea typeface="+mn-ea"/>
              <a:cs typeface="+mn-cs"/>
            </a:rPr>
            <a:t>したことにより、</a:t>
          </a:r>
          <a:r>
            <a:rPr kumimoji="1" lang="ja-JP" altLang="ja-JP" sz="1100">
              <a:solidFill>
                <a:sysClr val="windowText" lastClr="000000"/>
              </a:solidFill>
              <a:effectLst/>
              <a:latin typeface="+mn-lt"/>
              <a:ea typeface="+mn-ea"/>
              <a:cs typeface="+mn-cs"/>
            </a:rPr>
            <a:t>実質公債費比率の分子</a:t>
          </a:r>
          <a:r>
            <a:rPr kumimoji="1" lang="ja-JP" altLang="en-US" sz="1100">
              <a:solidFill>
                <a:sysClr val="windowText" lastClr="000000"/>
              </a:solidFill>
              <a:effectLst/>
              <a:latin typeface="+mn-lt"/>
              <a:ea typeface="+mn-ea"/>
              <a:cs typeface="+mn-cs"/>
            </a:rPr>
            <a:t>は減少</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・今後も新規の市債発行の抑制等により、元利償還金の縮減に努めていく。</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・基金残高は前年に比して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しており、八戸市行財政改革大綱に掲げる目標指標（財調基金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減債基金＝</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億円）を維持しつつ、歳入に見合った財政運営と基金に依存しない財政体質の構築に努めていく。</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青森県八戸市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・将来負担額は、退職手当負担見込額等が増加した一方で、一般会計等に係る地方債の現在高</a:t>
          </a:r>
          <a:r>
            <a:rPr kumimoji="1" lang="ja-JP" altLang="en-US" sz="1100">
              <a:solidFill>
                <a:sysClr val="windowText" lastClr="000000"/>
              </a:solidFill>
              <a:effectLst/>
              <a:latin typeface="+mn-lt"/>
              <a:ea typeface="+mn-ea"/>
              <a:cs typeface="+mn-cs"/>
            </a:rPr>
            <a:t>や公営企業債等繰入見込額等</a:t>
          </a:r>
          <a:r>
            <a:rPr kumimoji="1" lang="ja-JP" altLang="ja-JP" sz="1100">
              <a:solidFill>
                <a:sysClr val="windowText" lastClr="000000"/>
              </a:solidFill>
              <a:effectLst/>
              <a:latin typeface="+mn-lt"/>
              <a:ea typeface="+mn-ea"/>
              <a:cs typeface="+mn-cs"/>
            </a:rPr>
            <a:t>が減少したことにより、全体としては減少している。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・また、充当可能財源等については</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充当可能基金は増加したものの、基準財政需要額算入見込額</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が減少したため、全体として減少して</a:t>
          </a:r>
          <a:r>
            <a:rPr kumimoji="1" lang="ja-JP" altLang="en-US" sz="1100">
              <a:solidFill>
                <a:sysClr val="windowText" lastClr="000000"/>
              </a:solidFill>
              <a:effectLst/>
              <a:latin typeface="+mn-lt"/>
              <a:ea typeface="+mn-ea"/>
              <a:cs typeface="+mn-cs"/>
            </a:rPr>
            <a:t>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将来負担比率の分子は</a:t>
          </a:r>
          <a:r>
            <a:rPr kumimoji="1" lang="ja-JP" altLang="en-US" sz="1100">
              <a:solidFill>
                <a:sysClr val="windowText" lastClr="000000"/>
              </a:solidFill>
              <a:effectLst/>
              <a:latin typeface="+mn-lt"/>
              <a:ea typeface="+mn-ea"/>
              <a:cs typeface="+mn-cs"/>
            </a:rPr>
            <a:t>、将来負担額の減少が充当可能財源等の減少を上回ったため、</a:t>
          </a:r>
          <a:r>
            <a:rPr kumimoji="1" lang="ja-JP" altLang="ja-JP" sz="1100">
              <a:solidFill>
                <a:sysClr val="windowText" lastClr="000000"/>
              </a:solidFill>
              <a:effectLst/>
              <a:latin typeface="+mn-lt"/>
              <a:ea typeface="+mn-ea"/>
              <a:cs typeface="+mn-cs"/>
            </a:rPr>
            <a:t>減少となった。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・今後も、新規の市債発行の抑制と充当可能基金の確保に努め、将来世代の負担が過大にならないよう、安定した財政運営に努めていく。</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青森県八戸市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・財政調整基金及び減債基金</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積立額</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14.04</a:t>
          </a:r>
          <a:r>
            <a:rPr kumimoji="1" lang="ja-JP" altLang="en-US" sz="1100">
              <a:solidFill>
                <a:sysClr val="windowText" lastClr="000000"/>
              </a:solidFill>
              <a:effectLst/>
              <a:latin typeface="+mn-lt"/>
              <a:ea typeface="+mn-ea"/>
              <a:cs typeface="+mn-cs"/>
            </a:rPr>
            <a:t>億円）が</a:t>
          </a:r>
          <a:r>
            <a:rPr kumimoji="1" lang="ja-JP" altLang="ja-JP" sz="1100">
              <a:solidFill>
                <a:sysClr val="windowText" lastClr="000000"/>
              </a:solidFill>
              <a:effectLst/>
              <a:latin typeface="+mn-lt"/>
              <a:ea typeface="+mn-ea"/>
              <a:cs typeface="+mn-cs"/>
            </a:rPr>
            <a:t>取崩額</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14</a:t>
          </a:r>
          <a:r>
            <a:rPr kumimoji="1" lang="ja-JP" altLang="en-US" sz="1100">
              <a:solidFill>
                <a:sysClr val="windowText" lastClr="000000"/>
              </a:solidFill>
              <a:effectLst/>
              <a:latin typeface="+mn-lt"/>
              <a:ea typeface="+mn-ea"/>
              <a:cs typeface="+mn-cs"/>
            </a:rPr>
            <a:t>億円）をわずかに上回ったため、約</a:t>
          </a:r>
          <a:r>
            <a:rPr kumimoji="1" lang="en-US" altLang="ja-JP" sz="1100">
              <a:solidFill>
                <a:sysClr val="windowText" lastClr="000000"/>
              </a:solidFill>
              <a:effectLst/>
              <a:latin typeface="+mn-lt"/>
              <a:ea typeface="+mn-ea"/>
              <a:cs typeface="+mn-cs"/>
            </a:rPr>
            <a:t>400</a:t>
          </a:r>
          <a:r>
            <a:rPr kumimoji="1" lang="ja-JP" altLang="en-US" sz="1100">
              <a:solidFill>
                <a:sysClr val="windowText" lastClr="000000"/>
              </a:solidFill>
              <a:effectLst/>
              <a:latin typeface="+mn-lt"/>
              <a:ea typeface="+mn-ea"/>
              <a:cs typeface="+mn-cs"/>
            </a:rPr>
            <a:t>万円の微増となった。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・一方、その他特定目的基金は、</a:t>
          </a:r>
          <a:r>
            <a:rPr kumimoji="1" lang="ja-JP" altLang="en-US" sz="1100">
              <a:solidFill>
                <a:sysClr val="windowText" lastClr="000000"/>
              </a:solidFill>
              <a:effectLst/>
              <a:latin typeface="+mn-lt"/>
              <a:ea typeface="+mn-ea"/>
              <a:cs typeface="+mn-cs"/>
            </a:rPr>
            <a:t>地域振興基金や屋内スケート場建設基金の取崩し等により</a:t>
          </a:r>
          <a:r>
            <a:rPr kumimoji="1" lang="ja-JP" altLang="ja-JP"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2.7</a:t>
          </a:r>
          <a:r>
            <a:rPr kumimoji="1" lang="ja-JP" altLang="en-US" sz="1100">
              <a:solidFill>
                <a:sysClr val="windowText" lastClr="000000"/>
              </a:solidFill>
              <a:effectLst/>
              <a:latin typeface="+mn-lt"/>
              <a:ea typeface="+mn-ea"/>
              <a:cs typeface="+mn-cs"/>
            </a:rPr>
            <a:t>億</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し、基金全体では約</a:t>
          </a:r>
          <a:r>
            <a:rPr kumimoji="1" lang="en-US" altLang="ja-JP" sz="1100">
              <a:solidFill>
                <a:sysClr val="windowText" lastClr="000000"/>
              </a:solidFill>
              <a:effectLst/>
              <a:latin typeface="+mn-lt"/>
              <a:ea typeface="+mn-ea"/>
              <a:cs typeface="+mn-cs"/>
            </a:rPr>
            <a:t>2.6</a:t>
          </a:r>
          <a:r>
            <a:rPr kumimoji="1" lang="ja-JP" altLang="en-US" sz="1100">
              <a:solidFill>
                <a:sysClr val="windowText" lastClr="000000"/>
              </a:solidFill>
              <a:effectLst/>
              <a:latin typeface="+mn-lt"/>
              <a:ea typeface="+mn-ea"/>
              <a:cs typeface="+mn-cs"/>
            </a:rPr>
            <a:t>億円</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・財政調整基金及び減債基金（市債管理基金）については、社会情勢の変化による増減が見込まれるものの、</a:t>
          </a:r>
          <a:r>
            <a:rPr kumimoji="1" lang="ja-JP" altLang="en-US" sz="1100">
              <a:solidFill>
                <a:sysClr val="windowText" lastClr="000000"/>
              </a:solidFill>
              <a:effectLst/>
              <a:latin typeface="+mn-lt"/>
              <a:ea typeface="+mn-ea"/>
              <a:cs typeface="+mn-cs"/>
            </a:rPr>
            <a:t>八戸市</a:t>
          </a:r>
          <a:r>
            <a:rPr kumimoji="1" lang="ja-JP" altLang="ja-JP" sz="1100">
              <a:solidFill>
                <a:sysClr val="windowText" lastClr="000000"/>
              </a:solidFill>
              <a:effectLst/>
              <a:latin typeface="+mn-lt"/>
              <a:ea typeface="+mn-ea"/>
              <a:cs typeface="+mn-cs"/>
            </a:rPr>
            <a:t>行政改革大綱に基づき、合計で</a:t>
          </a:r>
          <a:r>
            <a:rPr kumimoji="1" lang="en-US" altLang="ja-JP" sz="1100">
              <a:solidFill>
                <a:sysClr val="windowText" lastClr="000000"/>
              </a:solidFill>
              <a:effectLst/>
              <a:latin typeface="+mn-lt"/>
              <a:ea typeface="+mn-ea"/>
              <a:cs typeface="+mn-cs"/>
            </a:rPr>
            <a:t>50</a:t>
          </a:r>
          <a:r>
            <a:rPr kumimoji="1" lang="ja-JP" altLang="ja-JP" sz="1100">
              <a:solidFill>
                <a:sysClr val="windowText" lastClr="000000"/>
              </a:solidFill>
              <a:effectLst/>
              <a:latin typeface="+mn-lt"/>
              <a:ea typeface="+mn-ea"/>
              <a:cs typeface="+mn-cs"/>
            </a:rPr>
            <a:t>億円を確保する。</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ysClr val="windowText" lastClr="000000"/>
              </a:solidFill>
              <a:effectLst/>
              <a:latin typeface="+mn-lt"/>
              <a:ea typeface="+mn-ea"/>
              <a:cs typeface="+mn-cs"/>
            </a:rPr>
            <a:t>・地域振興基金：合併前の旧団体ごとの地域振興や住民の一体感醸成に資する事業の展開</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・こども未来基金：</a:t>
          </a:r>
          <a:r>
            <a:rPr lang="ja-JP" altLang="en-US" sz="1100" b="0" i="0">
              <a:solidFill>
                <a:sysClr val="windowText" lastClr="000000"/>
              </a:solidFill>
              <a:effectLst/>
              <a:latin typeface="+mn-lt"/>
              <a:ea typeface="+mn-ea"/>
              <a:cs typeface="+mn-cs"/>
            </a:rPr>
            <a:t>子育て環境整備等</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ysClr val="windowText" lastClr="000000"/>
              </a:solidFill>
              <a:effectLst/>
              <a:latin typeface="+mn-lt"/>
              <a:ea typeface="+mn-ea"/>
              <a:cs typeface="+mn-cs"/>
            </a:rPr>
            <a:t>・地域振興基金：こども医療費扶助費</a:t>
          </a:r>
          <a:r>
            <a:rPr kumimoji="1" lang="ja-JP" altLang="en-US" sz="1100">
              <a:solidFill>
                <a:sysClr val="windowText" lastClr="000000"/>
              </a:solidFill>
              <a:effectLst/>
              <a:latin typeface="+mn-lt"/>
              <a:ea typeface="+mn-ea"/>
              <a:cs typeface="+mn-cs"/>
            </a:rPr>
            <a:t>、公共施設長寿命化推進事業等</a:t>
          </a:r>
          <a:r>
            <a:rPr kumimoji="1" lang="ja-JP" altLang="ja-JP" sz="1100">
              <a:solidFill>
                <a:sysClr val="windowText" lastClr="000000"/>
              </a:solidFill>
              <a:effectLst/>
              <a:latin typeface="+mn-lt"/>
              <a:ea typeface="+mn-ea"/>
              <a:cs typeface="+mn-cs"/>
            </a:rPr>
            <a:t>の財源として</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億円を取り崩したことにより減少している。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・こども未来基金：</a:t>
          </a:r>
          <a:r>
            <a:rPr kumimoji="1" lang="ja-JP" altLang="en-US" sz="1100">
              <a:solidFill>
                <a:sysClr val="windowText" lastClr="000000"/>
              </a:solidFill>
              <a:effectLst/>
              <a:latin typeface="+mn-lt"/>
              <a:ea typeface="+mn-ea"/>
              <a:cs typeface="+mn-cs"/>
            </a:rPr>
            <a:t>市民病院事業会計からの繰入金等を約</a:t>
          </a:r>
          <a:r>
            <a:rPr kumimoji="1" lang="en-US" altLang="ja-JP" sz="1100">
              <a:solidFill>
                <a:sysClr val="windowText" lastClr="000000"/>
              </a:solidFill>
              <a:effectLst/>
              <a:latin typeface="+mn-lt"/>
              <a:ea typeface="+mn-ea"/>
              <a:cs typeface="+mn-cs"/>
            </a:rPr>
            <a:t>2.6</a:t>
          </a:r>
          <a:r>
            <a:rPr kumimoji="1" lang="ja-JP" altLang="en-US" sz="1100">
              <a:solidFill>
                <a:sysClr val="windowText" lastClr="000000"/>
              </a:solidFill>
              <a:effectLst/>
              <a:latin typeface="+mn-lt"/>
              <a:ea typeface="+mn-ea"/>
              <a:cs typeface="+mn-cs"/>
            </a:rPr>
            <a:t>億円積み立てたことにより増加している。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ysClr val="windowText" lastClr="000000"/>
              </a:solidFill>
              <a:effectLst/>
              <a:latin typeface="+mn-lt"/>
              <a:ea typeface="+mn-ea"/>
              <a:cs typeface="+mn-cs"/>
            </a:rPr>
            <a:t>・地域振興基金：総務省の定める基準に従い、前年度における市債の償還額に合わせて取崩しを行う。</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・こども</a:t>
          </a:r>
          <a:r>
            <a:rPr kumimoji="1" lang="ja-JP" altLang="ja-JP" sz="1100">
              <a:solidFill>
                <a:schemeClr val="dk1"/>
              </a:solidFill>
              <a:effectLst/>
              <a:latin typeface="+mn-lt"/>
              <a:ea typeface="+mn-ea"/>
              <a:cs typeface="+mn-cs"/>
            </a:rPr>
            <a:t>未来基金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子育て関連事業へ</a:t>
          </a:r>
          <a:r>
            <a:rPr kumimoji="1" lang="ja-JP" altLang="ja-JP" sz="1100">
              <a:solidFill>
                <a:sysClr val="windowText" lastClr="000000"/>
              </a:solidFill>
              <a:effectLst/>
              <a:latin typeface="+mn-lt"/>
              <a:ea typeface="+mn-ea"/>
              <a:cs typeface="+mn-cs"/>
            </a:rPr>
            <a:t>活用</a:t>
          </a:r>
          <a:r>
            <a:rPr kumimoji="1" lang="ja-JP" altLang="en-US" sz="1100">
              <a:solidFill>
                <a:sysClr val="windowText" lastClr="000000"/>
              </a:solidFill>
              <a:effectLst/>
              <a:latin typeface="+mn-lt"/>
              <a:ea typeface="+mn-ea"/>
              <a:cs typeface="+mn-cs"/>
            </a:rPr>
            <a:t>していく</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・財政調整基金は、前年度と同水準を確保した。</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・財政調整基金及び減債基金（市債管理基金）については、社会情勢の変化による増減が見込まれるものの、</a:t>
          </a:r>
          <a:r>
            <a:rPr kumimoji="1" lang="ja-JP" altLang="en-US" sz="1100">
              <a:solidFill>
                <a:sysClr val="windowText" lastClr="000000"/>
              </a:solidFill>
              <a:effectLst/>
              <a:latin typeface="+mn-lt"/>
              <a:ea typeface="+mn-ea"/>
              <a:cs typeface="+mn-cs"/>
            </a:rPr>
            <a:t>八戸市</a:t>
          </a:r>
          <a:r>
            <a:rPr kumimoji="1" lang="ja-JP" altLang="ja-JP" sz="1100">
              <a:solidFill>
                <a:sysClr val="windowText" lastClr="000000"/>
              </a:solidFill>
              <a:effectLst/>
              <a:latin typeface="+mn-lt"/>
              <a:ea typeface="+mn-ea"/>
              <a:cs typeface="+mn-cs"/>
            </a:rPr>
            <a:t>行政改革大綱に基づき、合計で</a:t>
          </a:r>
          <a:r>
            <a:rPr kumimoji="1" lang="en-US" altLang="ja-JP" sz="1100">
              <a:solidFill>
                <a:sysClr val="windowText" lastClr="000000"/>
              </a:solidFill>
              <a:effectLst/>
              <a:latin typeface="+mn-lt"/>
              <a:ea typeface="+mn-ea"/>
              <a:cs typeface="+mn-cs"/>
            </a:rPr>
            <a:t>50</a:t>
          </a:r>
          <a:r>
            <a:rPr kumimoji="1" lang="ja-JP" altLang="ja-JP" sz="1100">
              <a:solidFill>
                <a:sysClr val="windowText" lastClr="000000"/>
              </a:solidFill>
              <a:effectLst/>
              <a:latin typeface="+mn-lt"/>
              <a:ea typeface="+mn-ea"/>
              <a:cs typeface="+mn-cs"/>
            </a:rPr>
            <a:t>億円を確保する。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ysClr val="windowText" lastClr="000000"/>
              </a:solidFill>
              <a:effectLst/>
              <a:latin typeface="+mn-lt"/>
              <a:ea typeface="+mn-ea"/>
              <a:cs typeface="+mn-cs"/>
            </a:rPr>
            <a:t>・減債基金は、前年度と同水準を確保した。</a:t>
          </a:r>
          <a:endParaRPr lang="ja-JP" altLang="ja-JP">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・財政調整基金及び減債基金（市債管理基金）については、社会情勢の変化による増減が見込まれるものの、</a:t>
          </a:r>
          <a:r>
            <a:rPr kumimoji="1" lang="ja-JP" altLang="en-US" sz="1100">
              <a:solidFill>
                <a:sysClr val="windowText" lastClr="000000"/>
              </a:solidFill>
              <a:effectLst/>
              <a:latin typeface="+mn-lt"/>
              <a:ea typeface="+mn-ea"/>
              <a:cs typeface="+mn-cs"/>
            </a:rPr>
            <a:t>八戸市</a:t>
          </a:r>
          <a:r>
            <a:rPr kumimoji="1" lang="ja-JP" altLang="ja-JP" sz="1100">
              <a:solidFill>
                <a:sysClr val="windowText" lastClr="000000"/>
              </a:solidFill>
              <a:effectLst/>
              <a:latin typeface="+mn-lt"/>
              <a:ea typeface="+mn-ea"/>
              <a:cs typeface="+mn-cs"/>
            </a:rPr>
            <a:t>行政改革大綱に基づき、合計で</a:t>
          </a:r>
          <a:r>
            <a:rPr kumimoji="1" lang="en-US" altLang="ja-JP" sz="1100">
              <a:solidFill>
                <a:sysClr val="windowText" lastClr="000000"/>
              </a:solidFill>
              <a:effectLst/>
              <a:latin typeface="+mn-lt"/>
              <a:ea typeface="+mn-ea"/>
              <a:cs typeface="+mn-cs"/>
            </a:rPr>
            <a:t>50</a:t>
          </a:r>
          <a:r>
            <a:rPr kumimoji="1" lang="ja-JP" altLang="ja-JP" sz="1100">
              <a:solidFill>
                <a:sysClr val="windowText" lastClr="000000"/>
              </a:solidFill>
              <a:effectLst/>
              <a:latin typeface="+mn-lt"/>
              <a:ea typeface="+mn-ea"/>
              <a:cs typeface="+mn-cs"/>
            </a:rPr>
            <a:t>億円を確保する。</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青森県八戸市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218,182
216,487
305.56
112,551,650
108,767,060
3,037,042
54,521,540
120,216,750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・当市では、八戸市公共施設等総合管理計画及び個別施設計画に基づき、公共施設等の適切な維持管理や長寿命化等の取組を実施している。</a:t>
          </a:r>
          <a:endParaRPr lang="ja-JP" altLang="ja-JP">
            <a:effectLst/>
          </a:endParaRPr>
        </a:p>
        <a:p>
          <a:r>
            <a:rPr kumimoji="1" lang="ja-JP" altLang="ja-JP" sz="1100">
              <a:solidFill>
                <a:schemeClr val="dk1"/>
              </a:solidFill>
              <a:effectLst/>
              <a:latin typeface="+mn-lt"/>
              <a:ea typeface="+mn-ea"/>
              <a:cs typeface="+mn-cs"/>
            </a:rPr>
            <a:t>・有形固定資産減価償却率は類似団体平均よりやや高い状況にあり</a:t>
          </a:r>
          <a:r>
            <a:rPr lang="ja-JP" altLang="ja-JP" sz="1100">
              <a:solidFill>
                <a:schemeClr val="dk1"/>
              </a:solidFill>
              <a:effectLst/>
              <a:latin typeface="+mn-lt"/>
              <a:ea typeface="+mn-ea"/>
              <a:cs typeface="+mn-cs"/>
            </a:rPr>
            <a:t>、令和２年度からその差が徐々に大きくなっている。計画に基づいた施設の維持管理を適切に進めていきたい。</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xdr:cNvCxnSpPr/>
      </xdr:nvCxnSpPr>
      <xdr:spPr>
        <a:xfrm flipV="1">
          <a:off x="4760595" y="4634865"/>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xdr:cNvSpPr txBox="1"/>
      </xdr:nvSpPr>
      <xdr:spPr>
        <a:xfrm>
          <a:off x="4813300"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xdr:cNvCxnSpPr/>
      </xdr:nvCxnSpPr>
      <xdr:spPr>
        <a:xfrm>
          <a:off x="4673600" y="594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xdr:cNvSpPr txBox="1"/>
      </xdr:nvSpPr>
      <xdr:spPr>
        <a:xfrm>
          <a:off x="4813300" y="441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xdr:cNvCxnSpPr/>
      </xdr:nvCxnSpPr>
      <xdr:spPr>
        <a:xfrm>
          <a:off x="4673600" y="463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70" name="有形固定資産減価償却率平均値テキスト"/>
        <xdr:cNvSpPr txBox="1"/>
      </xdr:nvSpPr>
      <xdr:spPr>
        <a:xfrm>
          <a:off x="4813300" y="5270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xdr:cNvSpPr/>
      </xdr:nvSpPr>
      <xdr:spPr>
        <a:xfrm>
          <a:off x="4711700" y="541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xdr:cNvSpPr/>
      </xdr:nvSpPr>
      <xdr:spPr>
        <a:xfrm>
          <a:off x="4000500" y="53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xdr:cNvSpPr/>
      </xdr:nvSpPr>
      <xdr:spPr>
        <a:xfrm>
          <a:off x="3238500" y="535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xdr:cNvSpPr/>
      </xdr:nvSpPr>
      <xdr:spPr>
        <a:xfrm>
          <a:off x="2476500" y="531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xdr:cNvSpPr/>
      </xdr:nvSpPr>
      <xdr:spPr>
        <a:xfrm>
          <a:off x="1714500" y="527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81" name="楕円 80"/>
        <xdr:cNvSpPr/>
      </xdr:nvSpPr>
      <xdr:spPr>
        <a:xfrm>
          <a:off x="4711700" y="549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157920</xdr:rowOff>
    </xdr:from>
    <xdr:ext cx="405111" cy="259045"/>
    <xdr:sp macro="" textlink="">
      <xdr:nvSpPr>
        <xdr:cNvPr id="82" name="有形固定資産減価償却率該当値テキスト"/>
        <xdr:cNvSpPr txBox="1"/>
      </xdr:nvSpPr>
      <xdr:spPr>
        <a:xfrm>
          <a:off x="4813300" y="5472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121920</xdr:rowOff>
    </xdr:from>
    <xdr:to>
      <xdr:col>19</xdr:col>
      <xdr:colOff>187325</xdr:colOff>
      <xdr:row>32</xdr:row>
      <xdr:rowOff>52070</xdr:rowOff>
    </xdr:to>
    <xdr:sp macro="" textlink="">
      <xdr:nvSpPr>
        <xdr:cNvPr id="83" name="楕円 82"/>
        <xdr:cNvSpPr/>
      </xdr:nvSpPr>
      <xdr:spPr>
        <a:xfrm>
          <a:off x="4000500" y="543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1270</xdr:rowOff>
    </xdr:from>
    <xdr:to>
      <xdr:col>23</xdr:col>
      <xdr:colOff>85725</xdr:colOff>
      <xdr:row>32</xdr:row>
      <xdr:rowOff>58843</xdr:rowOff>
    </xdr:to>
    <xdr:cxnSp macro="">
      <xdr:nvCxnSpPr>
        <xdr:cNvPr id="84" name="直線コネクタ 83"/>
        <xdr:cNvCxnSpPr/>
      </xdr:nvCxnSpPr>
      <xdr:spPr>
        <a:xfrm>
          <a:off x="4051300" y="5487670"/>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67945</xdr:rowOff>
    </xdr:from>
    <xdr:to>
      <xdr:col>15</xdr:col>
      <xdr:colOff>187325</xdr:colOff>
      <xdr:row>31</xdr:row>
      <xdr:rowOff>169545</xdr:rowOff>
    </xdr:to>
    <xdr:sp macro="" textlink="">
      <xdr:nvSpPr>
        <xdr:cNvPr id="85" name="楕円 84"/>
        <xdr:cNvSpPr/>
      </xdr:nvSpPr>
      <xdr:spPr>
        <a:xfrm>
          <a:off x="3238500" y="53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118745</xdr:rowOff>
    </xdr:from>
    <xdr:to>
      <xdr:col>19</xdr:col>
      <xdr:colOff>136525</xdr:colOff>
      <xdr:row>32</xdr:row>
      <xdr:rowOff>1270</xdr:rowOff>
    </xdr:to>
    <xdr:cxnSp macro="">
      <xdr:nvCxnSpPr>
        <xdr:cNvPr id="86" name="直線コネクタ 85"/>
        <xdr:cNvCxnSpPr/>
      </xdr:nvCxnSpPr>
      <xdr:spPr>
        <a:xfrm>
          <a:off x="3289300" y="543369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24765</xdr:rowOff>
    </xdr:from>
    <xdr:to>
      <xdr:col>11</xdr:col>
      <xdr:colOff>187325</xdr:colOff>
      <xdr:row>31</xdr:row>
      <xdr:rowOff>126365</xdr:rowOff>
    </xdr:to>
    <xdr:sp macro="" textlink="">
      <xdr:nvSpPr>
        <xdr:cNvPr id="87" name="楕円 86"/>
        <xdr:cNvSpPr/>
      </xdr:nvSpPr>
      <xdr:spPr>
        <a:xfrm>
          <a:off x="2476500" y="533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75565</xdr:rowOff>
    </xdr:from>
    <xdr:to>
      <xdr:col>15</xdr:col>
      <xdr:colOff>136525</xdr:colOff>
      <xdr:row>31</xdr:row>
      <xdr:rowOff>118745</xdr:rowOff>
    </xdr:to>
    <xdr:cxnSp macro="">
      <xdr:nvCxnSpPr>
        <xdr:cNvPr id="88" name="直線コネクタ 87"/>
        <xdr:cNvCxnSpPr/>
      </xdr:nvCxnSpPr>
      <xdr:spPr>
        <a:xfrm>
          <a:off x="2527300" y="5390515"/>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75142</xdr:rowOff>
    </xdr:from>
    <xdr:to>
      <xdr:col>7</xdr:col>
      <xdr:colOff>187325</xdr:colOff>
      <xdr:row>32</xdr:row>
      <xdr:rowOff>5292</xdr:rowOff>
    </xdr:to>
    <xdr:sp macro="" textlink="">
      <xdr:nvSpPr>
        <xdr:cNvPr id="89" name="楕円 88"/>
        <xdr:cNvSpPr/>
      </xdr:nvSpPr>
      <xdr:spPr>
        <a:xfrm>
          <a:off x="1714500" y="539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75565</xdr:rowOff>
    </xdr:from>
    <xdr:to>
      <xdr:col>11</xdr:col>
      <xdr:colOff>136525</xdr:colOff>
      <xdr:row>31</xdr:row>
      <xdr:rowOff>125942</xdr:rowOff>
    </xdr:to>
    <xdr:cxnSp macro="">
      <xdr:nvCxnSpPr>
        <xdr:cNvPr id="90" name="直線コネクタ 89"/>
        <xdr:cNvCxnSpPr/>
      </xdr:nvCxnSpPr>
      <xdr:spPr>
        <a:xfrm flipV="1">
          <a:off x="1765300" y="539051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91" name="n_1aveValue有形固定資産減価償却率"/>
        <xdr:cNvSpPr txBox="1"/>
      </xdr:nvSpPr>
      <xdr:spPr>
        <a:xfrm>
          <a:off x="3836044" y="5161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2" name="n_2aveValue有形固定資産減価償却率"/>
        <xdr:cNvSpPr txBox="1"/>
      </xdr:nvSpPr>
      <xdr:spPr>
        <a:xfrm>
          <a:off x="3086744" y="512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3" name="n_3aveValue有形固定資産減価償却率"/>
        <xdr:cNvSpPr txBox="1"/>
      </xdr:nvSpPr>
      <xdr:spPr>
        <a:xfrm>
          <a:off x="2324744" y="50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4" name="n_4aveValue有形固定資産減価償却率"/>
        <xdr:cNvSpPr txBox="1"/>
      </xdr:nvSpPr>
      <xdr:spPr>
        <a:xfrm>
          <a:off x="1562744" y="5050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43197</xdr:rowOff>
    </xdr:from>
    <xdr:ext cx="405111" cy="259045"/>
    <xdr:sp macro="" textlink="">
      <xdr:nvSpPr>
        <xdr:cNvPr id="95" name="n_1mainValue有形固定資産減価償却率"/>
        <xdr:cNvSpPr txBox="1"/>
      </xdr:nvSpPr>
      <xdr:spPr>
        <a:xfrm>
          <a:off x="3836044" y="5529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160672</xdr:rowOff>
    </xdr:from>
    <xdr:ext cx="405111" cy="259045"/>
    <xdr:sp macro="" textlink="">
      <xdr:nvSpPr>
        <xdr:cNvPr id="96" name="n_2mainValue有形固定資産減価償却率"/>
        <xdr:cNvSpPr txBox="1"/>
      </xdr:nvSpPr>
      <xdr:spPr>
        <a:xfrm>
          <a:off x="3086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117492</xdr:rowOff>
    </xdr:from>
    <xdr:ext cx="405111" cy="259045"/>
    <xdr:sp macro="" textlink="">
      <xdr:nvSpPr>
        <xdr:cNvPr id="97" name="n_3mainValue有形固定資産減価償却率"/>
        <xdr:cNvSpPr txBox="1"/>
      </xdr:nvSpPr>
      <xdr:spPr>
        <a:xfrm>
          <a:off x="2324744" y="543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167869</xdr:rowOff>
    </xdr:from>
    <xdr:ext cx="405111" cy="259045"/>
    <xdr:sp macro="" textlink="">
      <xdr:nvSpPr>
        <xdr:cNvPr id="98" name="n_4mainValue有形固定資産減価償却率"/>
        <xdr:cNvSpPr txBox="1"/>
      </xdr:nvSpPr>
      <xdr:spPr>
        <a:xfrm>
          <a:off x="1562744" y="5482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・地方債現在高の減等により将来負担額が約</a:t>
          </a:r>
          <a:r>
            <a:rPr kumimoji="1" lang="en-US" altLang="ja-JP" sz="1100">
              <a:solidFill>
                <a:schemeClr val="dk1"/>
              </a:solidFill>
              <a:effectLst/>
              <a:latin typeface="+mn-lt"/>
              <a:ea typeface="+mn-ea"/>
              <a:cs typeface="+mn-cs"/>
            </a:rPr>
            <a:t>24.7</a:t>
          </a:r>
          <a:r>
            <a:rPr kumimoji="1" lang="ja-JP" altLang="ja-JP" sz="1100">
              <a:solidFill>
                <a:schemeClr val="dk1"/>
              </a:solidFill>
              <a:effectLst/>
              <a:latin typeface="+mn-lt"/>
              <a:ea typeface="+mn-ea"/>
              <a:cs typeface="+mn-cs"/>
            </a:rPr>
            <a:t>億円減少したほか、地方交付税の増等により経常一般財源等（歳入）等が約</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億増加したこと等から、前年度に比し</a:t>
          </a:r>
          <a:r>
            <a:rPr lang="ja-JP" altLang="ja-JP" sz="1100">
              <a:solidFill>
                <a:schemeClr val="dk1"/>
              </a:solidFill>
              <a:effectLst/>
              <a:latin typeface="+mn-lt"/>
              <a:ea typeface="+mn-ea"/>
              <a:cs typeface="+mn-cs"/>
            </a:rPr>
            <a:t>債務償還比率は改善した</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・今後も</a:t>
          </a:r>
          <a:r>
            <a:rPr lang="ja-JP" altLang="ja-JP" sz="1100">
              <a:solidFill>
                <a:schemeClr val="dk1"/>
              </a:solidFill>
              <a:effectLst/>
              <a:latin typeface="+mn-lt"/>
              <a:ea typeface="+mn-ea"/>
              <a:cs typeface="+mn-cs"/>
            </a:rPr>
            <a:t>地方債の発行を抑制していくとともに、事業の見直しによる経常経費の削減に取り組み、債務償還比率の改善に努めていく。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xdr:cNvCxnSpPr/>
      </xdr:nvCxnSpPr>
      <xdr:spPr>
        <a:xfrm flipV="1">
          <a:off x="14793595" y="4541308"/>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xdr:cNvSpPr txBox="1"/>
      </xdr:nvSpPr>
      <xdr:spPr>
        <a:xfrm>
          <a:off x="14846300" y="598578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xdr:cNvCxnSpPr/>
      </xdr:nvCxnSpPr>
      <xdr:spPr>
        <a:xfrm>
          <a:off x="14706600" y="5981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2" name="債務償還比率平均値テキスト"/>
        <xdr:cNvSpPr txBox="1"/>
      </xdr:nvSpPr>
      <xdr:spPr>
        <a:xfrm>
          <a:off x="14846300" y="5030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xdr:cNvSpPr/>
      </xdr:nvSpPr>
      <xdr:spPr>
        <a:xfrm>
          <a:off x="14744700" y="517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xdr:cNvSpPr/>
      </xdr:nvSpPr>
      <xdr:spPr>
        <a:xfrm>
          <a:off x="14033500" y="517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xdr:cNvSpPr/>
      </xdr:nvSpPr>
      <xdr:spPr>
        <a:xfrm>
          <a:off x="13271500" y="509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xdr:cNvSpPr/>
      </xdr:nvSpPr>
      <xdr:spPr>
        <a:xfrm>
          <a:off x="12509500" y="527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xdr:cNvSpPr/>
      </xdr:nvSpPr>
      <xdr:spPr>
        <a:xfrm>
          <a:off x="11747500" y="528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164860</xdr:rowOff>
    </xdr:from>
    <xdr:to>
      <xdr:col>76</xdr:col>
      <xdr:colOff>73025</xdr:colOff>
      <xdr:row>32</xdr:row>
      <xdr:rowOff>95010</xdr:rowOff>
    </xdr:to>
    <xdr:sp macro="" textlink="">
      <xdr:nvSpPr>
        <xdr:cNvPr id="143" name="楕円 142"/>
        <xdr:cNvSpPr/>
      </xdr:nvSpPr>
      <xdr:spPr>
        <a:xfrm>
          <a:off x="14744700" y="547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143287</xdr:rowOff>
    </xdr:from>
    <xdr:ext cx="469744" cy="259045"/>
    <xdr:sp macro="" textlink="">
      <xdr:nvSpPr>
        <xdr:cNvPr id="144" name="債務償還比率該当値テキスト"/>
        <xdr:cNvSpPr txBox="1"/>
      </xdr:nvSpPr>
      <xdr:spPr>
        <a:xfrm>
          <a:off x="14846300" y="545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607</xdr:rowOff>
    </xdr:from>
    <xdr:to>
      <xdr:col>72</xdr:col>
      <xdr:colOff>123825</xdr:colOff>
      <xdr:row>32</xdr:row>
      <xdr:rowOff>102207</xdr:rowOff>
    </xdr:to>
    <xdr:sp macro="" textlink="">
      <xdr:nvSpPr>
        <xdr:cNvPr id="145" name="楕円 144"/>
        <xdr:cNvSpPr/>
      </xdr:nvSpPr>
      <xdr:spPr>
        <a:xfrm>
          <a:off x="14033500" y="548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44210</xdr:rowOff>
    </xdr:from>
    <xdr:to>
      <xdr:col>76</xdr:col>
      <xdr:colOff>22225</xdr:colOff>
      <xdr:row>32</xdr:row>
      <xdr:rowOff>51407</xdr:rowOff>
    </xdr:to>
    <xdr:cxnSp macro="">
      <xdr:nvCxnSpPr>
        <xdr:cNvPr id="146" name="直線コネクタ 145"/>
        <xdr:cNvCxnSpPr/>
      </xdr:nvCxnSpPr>
      <xdr:spPr>
        <a:xfrm flipV="1">
          <a:off x="14084300" y="5530610"/>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47914</xdr:rowOff>
    </xdr:from>
    <xdr:to>
      <xdr:col>68</xdr:col>
      <xdr:colOff>123825</xdr:colOff>
      <xdr:row>31</xdr:row>
      <xdr:rowOff>149514</xdr:rowOff>
    </xdr:to>
    <xdr:sp macro="" textlink="">
      <xdr:nvSpPr>
        <xdr:cNvPr id="147" name="楕円 146"/>
        <xdr:cNvSpPr/>
      </xdr:nvSpPr>
      <xdr:spPr>
        <a:xfrm>
          <a:off x="13271500" y="536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98714</xdr:rowOff>
    </xdr:from>
    <xdr:to>
      <xdr:col>72</xdr:col>
      <xdr:colOff>73025</xdr:colOff>
      <xdr:row>32</xdr:row>
      <xdr:rowOff>51407</xdr:rowOff>
    </xdr:to>
    <xdr:cxnSp macro="">
      <xdr:nvCxnSpPr>
        <xdr:cNvPr id="148" name="直線コネクタ 147"/>
        <xdr:cNvCxnSpPr/>
      </xdr:nvCxnSpPr>
      <xdr:spPr>
        <a:xfrm>
          <a:off x="13322300" y="5413664"/>
          <a:ext cx="762000" cy="12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151737</xdr:rowOff>
    </xdr:from>
    <xdr:to>
      <xdr:col>64</xdr:col>
      <xdr:colOff>123825</xdr:colOff>
      <xdr:row>33</xdr:row>
      <xdr:rowOff>81886</xdr:rowOff>
    </xdr:to>
    <xdr:sp macro="" textlink="">
      <xdr:nvSpPr>
        <xdr:cNvPr id="149" name="楕円 148"/>
        <xdr:cNvSpPr/>
      </xdr:nvSpPr>
      <xdr:spPr>
        <a:xfrm>
          <a:off x="12509500" y="56381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98714</xdr:rowOff>
    </xdr:from>
    <xdr:to>
      <xdr:col>68</xdr:col>
      <xdr:colOff>73025</xdr:colOff>
      <xdr:row>33</xdr:row>
      <xdr:rowOff>31087</xdr:rowOff>
    </xdr:to>
    <xdr:cxnSp macro="">
      <xdr:nvCxnSpPr>
        <xdr:cNvPr id="150" name="直線コネクタ 149"/>
        <xdr:cNvCxnSpPr/>
      </xdr:nvCxnSpPr>
      <xdr:spPr>
        <a:xfrm flipV="1">
          <a:off x="12560300" y="5413664"/>
          <a:ext cx="762000" cy="27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117913</xdr:rowOff>
    </xdr:from>
    <xdr:to>
      <xdr:col>60</xdr:col>
      <xdr:colOff>123825</xdr:colOff>
      <xdr:row>33</xdr:row>
      <xdr:rowOff>48063</xdr:rowOff>
    </xdr:to>
    <xdr:sp macro="" textlink="">
      <xdr:nvSpPr>
        <xdr:cNvPr id="151" name="楕円 150"/>
        <xdr:cNvSpPr/>
      </xdr:nvSpPr>
      <xdr:spPr>
        <a:xfrm>
          <a:off x="11747500" y="560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168713</xdr:rowOff>
    </xdr:from>
    <xdr:to>
      <xdr:col>64</xdr:col>
      <xdr:colOff>73025</xdr:colOff>
      <xdr:row>33</xdr:row>
      <xdr:rowOff>31087</xdr:rowOff>
    </xdr:to>
    <xdr:cxnSp macro="">
      <xdr:nvCxnSpPr>
        <xdr:cNvPr id="152" name="直線コネクタ 151"/>
        <xdr:cNvCxnSpPr/>
      </xdr:nvCxnSpPr>
      <xdr:spPr>
        <a:xfrm>
          <a:off x="11798300" y="5655113"/>
          <a:ext cx="762000" cy="3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xdr:cNvSpPr txBox="1"/>
      </xdr:nvSpPr>
      <xdr:spPr>
        <a:xfrm>
          <a:off x="13836727" y="494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xdr:cNvSpPr txBox="1"/>
      </xdr:nvSpPr>
      <xdr:spPr>
        <a:xfrm>
          <a:off x="13087427" y="487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xdr:cNvSpPr txBox="1"/>
      </xdr:nvSpPr>
      <xdr:spPr>
        <a:xfrm>
          <a:off x="12325427" y="505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xdr:cNvSpPr txBox="1"/>
      </xdr:nvSpPr>
      <xdr:spPr>
        <a:xfrm>
          <a:off x="11563427" y="506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93334</xdr:rowOff>
    </xdr:from>
    <xdr:ext cx="469744" cy="259045"/>
    <xdr:sp macro="" textlink="">
      <xdr:nvSpPr>
        <xdr:cNvPr id="157" name="n_1mainValue債務償還比率"/>
        <xdr:cNvSpPr txBox="1"/>
      </xdr:nvSpPr>
      <xdr:spPr>
        <a:xfrm>
          <a:off x="13836727" y="557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140641</xdr:rowOff>
    </xdr:from>
    <xdr:ext cx="469744" cy="259045"/>
    <xdr:sp macro="" textlink="">
      <xdr:nvSpPr>
        <xdr:cNvPr id="158" name="n_2mainValue債務償還比率"/>
        <xdr:cNvSpPr txBox="1"/>
      </xdr:nvSpPr>
      <xdr:spPr>
        <a:xfrm>
          <a:off x="13087427" y="54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73013</xdr:rowOff>
    </xdr:from>
    <xdr:ext cx="469744" cy="259045"/>
    <xdr:sp macro="" textlink="">
      <xdr:nvSpPr>
        <xdr:cNvPr id="159" name="n_3mainValue債務償還比率"/>
        <xdr:cNvSpPr txBox="1"/>
      </xdr:nvSpPr>
      <xdr:spPr>
        <a:xfrm>
          <a:off x="12325427" y="573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39189</xdr:rowOff>
    </xdr:from>
    <xdr:ext cx="469744" cy="259045"/>
    <xdr:sp macro="" textlink="">
      <xdr:nvSpPr>
        <xdr:cNvPr id="160" name="n_4mainValue債務償還比率"/>
        <xdr:cNvSpPr txBox="1"/>
      </xdr:nvSpPr>
      <xdr:spPr>
        <a:xfrm>
          <a:off x="11563427" y="569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青森県八戸市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218,182
216,487
305.56
112,551,650
108,767,060
3,037,042
54,521,540
120,216,750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xdr:cNvSpPr txBox="1"/>
      </xdr:nvSpPr>
      <xdr:spPr>
        <a:xfrm>
          <a:off x="4673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xdr:rowOff>
    </xdr:from>
    <xdr:to>
      <xdr:col>24</xdr:col>
      <xdr:colOff>114300</xdr:colOff>
      <xdr:row>38</xdr:row>
      <xdr:rowOff>106426</xdr:rowOff>
    </xdr:to>
    <xdr:sp macro="" textlink="">
      <xdr:nvSpPr>
        <xdr:cNvPr id="71" name="楕円 70"/>
        <xdr:cNvSpPr/>
      </xdr:nvSpPr>
      <xdr:spPr>
        <a:xfrm>
          <a:off x="4584700" y="65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154703</xdr:rowOff>
    </xdr:from>
    <xdr:ext cx="405111" cy="259045"/>
    <xdr:sp macro="" textlink="">
      <xdr:nvSpPr>
        <xdr:cNvPr id="72" name="【道路】&#10;有形固定資産減価償却率該当値テキスト"/>
        <xdr:cNvSpPr txBox="1"/>
      </xdr:nvSpPr>
      <xdr:spPr>
        <a:xfrm>
          <a:off x="4673600"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141986</xdr:rowOff>
    </xdr:from>
    <xdr:to>
      <xdr:col>20</xdr:col>
      <xdr:colOff>38100</xdr:colOff>
      <xdr:row>38</xdr:row>
      <xdr:rowOff>72136</xdr:rowOff>
    </xdr:to>
    <xdr:sp macro="" textlink="">
      <xdr:nvSpPr>
        <xdr:cNvPr id="73" name="楕円 72"/>
        <xdr:cNvSpPr/>
      </xdr:nvSpPr>
      <xdr:spPr>
        <a:xfrm>
          <a:off x="3746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21336</xdr:rowOff>
    </xdr:from>
    <xdr:to>
      <xdr:col>24</xdr:col>
      <xdr:colOff>63500</xdr:colOff>
      <xdr:row>38</xdr:row>
      <xdr:rowOff>55626</xdr:rowOff>
    </xdr:to>
    <xdr:cxnSp macro="">
      <xdr:nvCxnSpPr>
        <xdr:cNvPr id="74" name="直線コネクタ 73"/>
        <xdr:cNvCxnSpPr/>
      </xdr:nvCxnSpPr>
      <xdr:spPr>
        <a:xfrm>
          <a:off x="3797300" y="653643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107696</xdr:rowOff>
    </xdr:from>
    <xdr:to>
      <xdr:col>15</xdr:col>
      <xdr:colOff>101600</xdr:colOff>
      <xdr:row>38</xdr:row>
      <xdr:rowOff>37846</xdr:rowOff>
    </xdr:to>
    <xdr:sp macro="" textlink="">
      <xdr:nvSpPr>
        <xdr:cNvPr id="75" name="楕円 74"/>
        <xdr:cNvSpPr/>
      </xdr:nvSpPr>
      <xdr:spPr>
        <a:xfrm>
          <a:off x="2857500" y="645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158496</xdr:rowOff>
    </xdr:from>
    <xdr:to>
      <xdr:col>19</xdr:col>
      <xdr:colOff>177800</xdr:colOff>
      <xdr:row>38</xdr:row>
      <xdr:rowOff>21336</xdr:rowOff>
    </xdr:to>
    <xdr:cxnSp macro="">
      <xdr:nvCxnSpPr>
        <xdr:cNvPr id="76" name="直線コネクタ 75"/>
        <xdr:cNvCxnSpPr/>
      </xdr:nvCxnSpPr>
      <xdr:spPr>
        <a:xfrm>
          <a:off x="2908300" y="650214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68834</xdr:rowOff>
    </xdr:from>
    <xdr:to>
      <xdr:col>10</xdr:col>
      <xdr:colOff>165100</xdr:colOff>
      <xdr:row>37</xdr:row>
      <xdr:rowOff>170435</xdr:rowOff>
    </xdr:to>
    <xdr:sp macro="" textlink="">
      <xdr:nvSpPr>
        <xdr:cNvPr id="77" name="楕円 76"/>
        <xdr:cNvSpPr/>
      </xdr:nvSpPr>
      <xdr:spPr>
        <a:xfrm>
          <a:off x="1968500" y="6412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119634</xdr:rowOff>
    </xdr:from>
    <xdr:to>
      <xdr:col>15</xdr:col>
      <xdr:colOff>50800</xdr:colOff>
      <xdr:row>37</xdr:row>
      <xdr:rowOff>158496</xdr:rowOff>
    </xdr:to>
    <xdr:cxnSp macro="">
      <xdr:nvCxnSpPr>
        <xdr:cNvPr id="78" name="直線コネクタ 77"/>
        <xdr:cNvCxnSpPr/>
      </xdr:nvCxnSpPr>
      <xdr:spPr>
        <a:xfrm>
          <a:off x="2019300" y="646328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29972</xdr:rowOff>
    </xdr:from>
    <xdr:to>
      <xdr:col>6</xdr:col>
      <xdr:colOff>38100</xdr:colOff>
      <xdr:row>37</xdr:row>
      <xdr:rowOff>131572</xdr:rowOff>
    </xdr:to>
    <xdr:sp macro="" textlink="">
      <xdr:nvSpPr>
        <xdr:cNvPr id="79" name="楕円 78"/>
        <xdr:cNvSpPr/>
      </xdr:nvSpPr>
      <xdr:spPr>
        <a:xfrm>
          <a:off x="1079500" y="63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80772</xdr:rowOff>
    </xdr:from>
    <xdr:to>
      <xdr:col>10</xdr:col>
      <xdr:colOff>114300</xdr:colOff>
      <xdr:row>37</xdr:row>
      <xdr:rowOff>119634</xdr:rowOff>
    </xdr:to>
    <xdr:cxnSp macro="">
      <xdr:nvCxnSpPr>
        <xdr:cNvPr id="80" name="直線コネクタ 79"/>
        <xdr:cNvCxnSpPr/>
      </xdr:nvCxnSpPr>
      <xdr:spPr>
        <a:xfrm>
          <a:off x="1130300" y="642442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141241</xdr:rowOff>
    </xdr:from>
    <xdr:ext cx="405111" cy="259045"/>
    <xdr:sp macro="" textlink="">
      <xdr:nvSpPr>
        <xdr:cNvPr id="81" name="n_1aveValue【道路】&#10;有形固定資産減価償却率"/>
        <xdr:cNvSpPr txBox="1"/>
      </xdr:nvSpPr>
      <xdr:spPr>
        <a:xfrm>
          <a:off x="3582044" y="614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79519</xdr:rowOff>
    </xdr:from>
    <xdr:ext cx="405111" cy="259045"/>
    <xdr:sp macro="" textlink="">
      <xdr:nvSpPr>
        <xdr:cNvPr id="83" name="n_3aveValue【道路】&#10;有形固定資産減価償却率"/>
        <xdr:cNvSpPr txBox="1"/>
      </xdr:nvSpPr>
      <xdr:spPr>
        <a:xfrm>
          <a:off x="1816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45229</xdr:rowOff>
    </xdr:from>
    <xdr:ext cx="405111" cy="259045"/>
    <xdr:sp macro="" textlink="">
      <xdr:nvSpPr>
        <xdr:cNvPr id="84" name="n_4aveValue【道路】&#10;有形固定資産減価償却率"/>
        <xdr:cNvSpPr txBox="1"/>
      </xdr:nvSpPr>
      <xdr:spPr>
        <a:xfrm>
          <a:off x="927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63263</xdr:rowOff>
    </xdr:from>
    <xdr:ext cx="405111" cy="259045"/>
    <xdr:sp macro="" textlink="">
      <xdr:nvSpPr>
        <xdr:cNvPr id="85" name="n_1mainValue【道路】&#10;有形固定資産減価償却率"/>
        <xdr:cNvSpPr txBox="1"/>
      </xdr:nvSpPr>
      <xdr:spPr>
        <a:xfrm>
          <a:off x="3582044" y="657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28973</xdr:rowOff>
    </xdr:from>
    <xdr:ext cx="405111" cy="259045"/>
    <xdr:sp macro="" textlink="">
      <xdr:nvSpPr>
        <xdr:cNvPr id="86" name="n_2mainValue【道路】&#10;有形固定資産減価償却率"/>
        <xdr:cNvSpPr txBox="1"/>
      </xdr:nvSpPr>
      <xdr:spPr>
        <a:xfrm>
          <a:off x="2705744" y="654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161561</xdr:rowOff>
    </xdr:from>
    <xdr:ext cx="405111" cy="259045"/>
    <xdr:sp macro="" textlink="">
      <xdr:nvSpPr>
        <xdr:cNvPr id="87" name="n_3mainValue【道路】&#10;有形固定資産減価償却率"/>
        <xdr:cNvSpPr txBox="1"/>
      </xdr:nvSpPr>
      <xdr:spPr>
        <a:xfrm>
          <a:off x="1816744" y="650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122699</xdr:rowOff>
    </xdr:from>
    <xdr:ext cx="405111" cy="259045"/>
    <xdr:sp macro="" textlink="">
      <xdr:nvSpPr>
        <xdr:cNvPr id="88" name="n_4mainValue【道路】&#10;有形固定資産減価償却率"/>
        <xdr:cNvSpPr txBox="1"/>
      </xdr:nvSpPr>
      <xdr:spPr>
        <a:xfrm>
          <a:off x="927744" y="646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34276</xdr:rowOff>
    </xdr:from>
    <xdr:ext cx="469744" cy="259045"/>
    <xdr:sp macro="" textlink="">
      <xdr:nvSpPr>
        <xdr:cNvPr id="115" name="【道路】&#10;一人当たり延長平均値テキスト"/>
        <xdr:cNvSpPr txBox="1"/>
      </xdr:nvSpPr>
      <xdr:spPr>
        <a:xfrm>
          <a:off x="10515600" y="6549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62250</xdr:rowOff>
    </xdr:from>
    <xdr:to>
      <xdr:col>55</xdr:col>
      <xdr:colOff>50800</xdr:colOff>
      <xdr:row>37</xdr:row>
      <xdr:rowOff>163850</xdr:rowOff>
    </xdr:to>
    <xdr:sp macro="" textlink="">
      <xdr:nvSpPr>
        <xdr:cNvPr id="126" name="楕円 125"/>
        <xdr:cNvSpPr/>
      </xdr:nvSpPr>
      <xdr:spPr>
        <a:xfrm>
          <a:off x="10426700" y="64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85127</xdr:rowOff>
    </xdr:from>
    <xdr:ext cx="469744" cy="259045"/>
    <xdr:sp macro="" textlink="">
      <xdr:nvSpPr>
        <xdr:cNvPr id="127" name="【道路】&#10;一人当たり延長該当値テキスト"/>
        <xdr:cNvSpPr txBox="1"/>
      </xdr:nvSpPr>
      <xdr:spPr>
        <a:xfrm>
          <a:off x="10515600" y="625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81087</xdr:rowOff>
    </xdr:from>
    <xdr:to>
      <xdr:col>50</xdr:col>
      <xdr:colOff>165100</xdr:colOff>
      <xdr:row>38</xdr:row>
      <xdr:rowOff>11237</xdr:rowOff>
    </xdr:to>
    <xdr:sp macro="" textlink="">
      <xdr:nvSpPr>
        <xdr:cNvPr id="128" name="楕円 127"/>
        <xdr:cNvSpPr/>
      </xdr:nvSpPr>
      <xdr:spPr>
        <a:xfrm>
          <a:off x="9588500" y="64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113050</xdr:rowOff>
    </xdr:from>
    <xdr:to>
      <xdr:col>55</xdr:col>
      <xdr:colOff>0</xdr:colOff>
      <xdr:row>37</xdr:row>
      <xdr:rowOff>131887</xdr:rowOff>
    </xdr:to>
    <xdr:cxnSp macro="">
      <xdr:nvCxnSpPr>
        <xdr:cNvPr id="129" name="直線コネクタ 128"/>
        <xdr:cNvCxnSpPr/>
      </xdr:nvCxnSpPr>
      <xdr:spPr>
        <a:xfrm flipV="1">
          <a:off x="9639300" y="6456700"/>
          <a:ext cx="838200" cy="1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95534</xdr:rowOff>
    </xdr:from>
    <xdr:to>
      <xdr:col>46</xdr:col>
      <xdr:colOff>38100</xdr:colOff>
      <xdr:row>38</xdr:row>
      <xdr:rowOff>25684</xdr:rowOff>
    </xdr:to>
    <xdr:sp macro="" textlink="">
      <xdr:nvSpPr>
        <xdr:cNvPr id="130" name="楕円 129"/>
        <xdr:cNvSpPr/>
      </xdr:nvSpPr>
      <xdr:spPr>
        <a:xfrm>
          <a:off x="8699500" y="643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131887</xdr:rowOff>
    </xdr:from>
    <xdr:to>
      <xdr:col>50</xdr:col>
      <xdr:colOff>114300</xdr:colOff>
      <xdr:row>37</xdr:row>
      <xdr:rowOff>146334</xdr:rowOff>
    </xdr:to>
    <xdr:cxnSp macro="">
      <xdr:nvCxnSpPr>
        <xdr:cNvPr id="131" name="直線コネクタ 130"/>
        <xdr:cNvCxnSpPr/>
      </xdr:nvCxnSpPr>
      <xdr:spPr>
        <a:xfrm flipV="1">
          <a:off x="8750300" y="6475537"/>
          <a:ext cx="889000" cy="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114280</xdr:rowOff>
    </xdr:from>
    <xdr:to>
      <xdr:col>41</xdr:col>
      <xdr:colOff>101600</xdr:colOff>
      <xdr:row>38</xdr:row>
      <xdr:rowOff>44430</xdr:rowOff>
    </xdr:to>
    <xdr:sp macro="" textlink="">
      <xdr:nvSpPr>
        <xdr:cNvPr id="132" name="楕円 131"/>
        <xdr:cNvSpPr/>
      </xdr:nvSpPr>
      <xdr:spPr>
        <a:xfrm>
          <a:off x="7810500" y="64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146334</xdr:rowOff>
    </xdr:from>
    <xdr:to>
      <xdr:col>45</xdr:col>
      <xdr:colOff>177800</xdr:colOff>
      <xdr:row>37</xdr:row>
      <xdr:rowOff>165080</xdr:rowOff>
    </xdr:to>
    <xdr:cxnSp macro="">
      <xdr:nvCxnSpPr>
        <xdr:cNvPr id="133" name="直線コネクタ 132"/>
        <xdr:cNvCxnSpPr/>
      </xdr:nvCxnSpPr>
      <xdr:spPr>
        <a:xfrm flipV="1">
          <a:off x="7861300" y="6489984"/>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128636</xdr:rowOff>
    </xdr:from>
    <xdr:to>
      <xdr:col>36</xdr:col>
      <xdr:colOff>165100</xdr:colOff>
      <xdr:row>38</xdr:row>
      <xdr:rowOff>58786</xdr:rowOff>
    </xdr:to>
    <xdr:sp macro="" textlink="">
      <xdr:nvSpPr>
        <xdr:cNvPr id="134" name="楕円 133"/>
        <xdr:cNvSpPr/>
      </xdr:nvSpPr>
      <xdr:spPr>
        <a:xfrm>
          <a:off x="6921500" y="647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165080</xdr:rowOff>
    </xdr:from>
    <xdr:to>
      <xdr:col>41</xdr:col>
      <xdr:colOff>50800</xdr:colOff>
      <xdr:row>38</xdr:row>
      <xdr:rowOff>7986</xdr:rowOff>
    </xdr:to>
    <xdr:cxnSp macro="">
      <xdr:nvCxnSpPr>
        <xdr:cNvPr id="135" name="直線コネクタ 134"/>
        <xdr:cNvCxnSpPr/>
      </xdr:nvCxnSpPr>
      <xdr:spPr>
        <a:xfrm flipV="1">
          <a:off x="6972300" y="6508730"/>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158361</xdr:rowOff>
    </xdr:from>
    <xdr:ext cx="469744" cy="259045"/>
    <xdr:sp macro="" textlink="">
      <xdr:nvSpPr>
        <xdr:cNvPr id="136" name="n_1aveValue【道路】&#10;一人当たり延長"/>
        <xdr:cNvSpPr txBox="1"/>
      </xdr:nvSpPr>
      <xdr:spPr>
        <a:xfrm>
          <a:off x="9391727" y="66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161012</xdr:rowOff>
    </xdr:from>
    <xdr:ext cx="469744" cy="259045"/>
    <xdr:sp macro="" textlink="">
      <xdr:nvSpPr>
        <xdr:cNvPr id="137" name="n_2aveValue【道路】&#10;一人当たり延長"/>
        <xdr:cNvSpPr txBox="1"/>
      </xdr:nvSpPr>
      <xdr:spPr>
        <a:xfrm>
          <a:off x="8515427" y="667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169059</xdr:rowOff>
    </xdr:from>
    <xdr:ext cx="469744" cy="259045"/>
    <xdr:sp macro="" textlink="">
      <xdr:nvSpPr>
        <xdr:cNvPr id="138" name="n_3aveValue【道路】&#10;一人当たり延長"/>
        <xdr:cNvSpPr txBox="1"/>
      </xdr:nvSpPr>
      <xdr:spPr>
        <a:xfrm>
          <a:off x="7626427" y="668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164213</xdr:rowOff>
    </xdr:from>
    <xdr:ext cx="469744" cy="259045"/>
    <xdr:sp macro="" textlink="">
      <xdr:nvSpPr>
        <xdr:cNvPr id="139" name="n_4aveValue【道路】&#10;一人当たり延長"/>
        <xdr:cNvSpPr txBox="1"/>
      </xdr:nvSpPr>
      <xdr:spPr>
        <a:xfrm>
          <a:off x="6737427" y="667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27764</xdr:rowOff>
    </xdr:from>
    <xdr:ext cx="469744" cy="259045"/>
    <xdr:sp macro="" textlink="">
      <xdr:nvSpPr>
        <xdr:cNvPr id="140" name="n_1mainValue【道路】&#10;一人当たり延長"/>
        <xdr:cNvSpPr txBox="1"/>
      </xdr:nvSpPr>
      <xdr:spPr>
        <a:xfrm>
          <a:off x="9391727" y="619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42211</xdr:rowOff>
    </xdr:from>
    <xdr:ext cx="469744" cy="259045"/>
    <xdr:sp macro="" textlink="">
      <xdr:nvSpPr>
        <xdr:cNvPr id="141" name="n_2mainValue【道路】&#10;一人当たり延長"/>
        <xdr:cNvSpPr txBox="1"/>
      </xdr:nvSpPr>
      <xdr:spPr>
        <a:xfrm>
          <a:off x="8515427" y="621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60957</xdr:rowOff>
    </xdr:from>
    <xdr:ext cx="469744" cy="259045"/>
    <xdr:sp macro="" textlink="">
      <xdr:nvSpPr>
        <xdr:cNvPr id="142" name="n_3mainValue【道路】&#10;一人当たり延長"/>
        <xdr:cNvSpPr txBox="1"/>
      </xdr:nvSpPr>
      <xdr:spPr>
        <a:xfrm>
          <a:off x="7626427" y="623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75313</xdr:rowOff>
    </xdr:from>
    <xdr:ext cx="469744" cy="259045"/>
    <xdr:sp macro="" textlink="">
      <xdr:nvSpPr>
        <xdr:cNvPr id="143" name="n_4mainValue【道路】&#10;一人当たり延長"/>
        <xdr:cNvSpPr txBox="1"/>
      </xdr:nvSpPr>
      <xdr:spPr>
        <a:xfrm>
          <a:off x="6737427" y="624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xdr:cNvSpPr txBox="1"/>
      </xdr:nvSpPr>
      <xdr:spPr>
        <a:xfrm>
          <a:off x="4673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126365</xdr:rowOff>
    </xdr:from>
    <xdr:to>
      <xdr:col>24</xdr:col>
      <xdr:colOff>114300</xdr:colOff>
      <xdr:row>57</xdr:row>
      <xdr:rowOff>56515</xdr:rowOff>
    </xdr:to>
    <xdr:sp macro="" textlink="">
      <xdr:nvSpPr>
        <xdr:cNvPr id="184" name="楕円 183"/>
        <xdr:cNvSpPr/>
      </xdr:nvSpPr>
      <xdr:spPr>
        <a:xfrm>
          <a:off x="45847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149242</xdr:rowOff>
    </xdr:from>
    <xdr:ext cx="405111" cy="259045"/>
    <xdr:sp macro="" textlink="">
      <xdr:nvSpPr>
        <xdr:cNvPr id="185" name="【橋りょう・トンネル】&#10;有形固定資産減価償却率該当値テキスト"/>
        <xdr:cNvSpPr txBox="1"/>
      </xdr:nvSpPr>
      <xdr:spPr>
        <a:xfrm>
          <a:off x="4673600" y="957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90170</xdr:rowOff>
    </xdr:from>
    <xdr:to>
      <xdr:col>20</xdr:col>
      <xdr:colOff>38100</xdr:colOff>
      <xdr:row>57</xdr:row>
      <xdr:rowOff>20320</xdr:rowOff>
    </xdr:to>
    <xdr:sp macro="" textlink="">
      <xdr:nvSpPr>
        <xdr:cNvPr id="186" name="楕円 185"/>
        <xdr:cNvSpPr/>
      </xdr:nvSpPr>
      <xdr:spPr>
        <a:xfrm>
          <a:off x="37465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140970</xdr:rowOff>
    </xdr:from>
    <xdr:to>
      <xdr:col>24</xdr:col>
      <xdr:colOff>63500</xdr:colOff>
      <xdr:row>57</xdr:row>
      <xdr:rowOff>5715</xdr:rowOff>
    </xdr:to>
    <xdr:cxnSp macro="">
      <xdr:nvCxnSpPr>
        <xdr:cNvPr id="187" name="直線コネクタ 186"/>
        <xdr:cNvCxnSpPr/>
      </xdr:nvCxnSpPr>
      <xdr:spPr>
        <a:xfrm>
          <a:off x="3797300" y="97421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80645</xdr:rowOff>
    </xdr:from>
    <xdr:to>
      <xdr:col>15</xdr:col>
      <xdr:colOff>101600</xdr:colOff>
      <xdr:row>57</xdr:row>
      <xdr:rowOff>10795</xdr:rowOff>
    </xdr:to>
    <xdr:sp macro="" textlink="">
      <xdr:nvSpPr>
        <xdr:cNvPr id="188" name="楕円 187"/>
        <xdr:cNvSpPr/>
      </xdr:nvSpPr>
      <xdr:spPr>
        <a:xfrm>
          <a:off x="2857500" y="9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131445</xdr:rowOff>
    </xdr:from>
    <xdr:to>
      <xdr:col>19</xdr:col>
      <xdr:colOff>177800</xdr:colOff>
      <xdr:row>56</xdr:row>
      <xdr:rowOff>140970</xdr:rowOff>
    </xdr:to>
    <xdr:cxnSp macro="">
      <xdr:nvCxnSpPr>
        <xdr:cNvPr id="189" name="直線コネクタ 188"/>
        <xdr:cNvCxnSpPr/>
      </xdr:nvCxnSpPr>
      <xdr:spPr>
        <a:xfrm>
          <a:off x="2908300" y="97326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86360</xdr:rowOff>
    </xdr:from>
    <xdr:to>
      <xdr:col>10</xdr:col>
      <xdr:colOff>165100</xdr:colOff>
      <xdr:row>57</xdr:row>
      <xdr:rowOff>16510</xdr:rowOff>
    </xdr:to>
    <xdr:sp macro="" textlink="">
      <xdr:nvSpPr>
        <xdr:cNvPr id="190" name="楕円 189"/>
        <xdr:cNvSpPr/>
      </xdr:nvSpPr>
      <xdr:spPr>
        <a:xfrm>
          <a:off x="1968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131445</xdr:rowOff>
    </xdr:from>
    <xdr:to>
      <xdr:col>15</xdr:col>
      <xdr:colOff>50800</xdr:colOff>
      <xdr:row>56</xdr:row>
      <xdr:rowOff>137160</xdr:rowOff>
    </xdr:to>
    <xdr:cxnSp macro="">
      <xdr:nvCxnSpPr>
        <xdr:cNvPr id="191" name="直線コネクタ 190"/>
        <xdr:cNvCxnSpPr/>
      </xdr:nvCxnSpPr>
      <xdr:spPr>
        <a:xfrm flipV="1">
          <a:off x="2019300" y="97326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78740</xdr:rowOff>
    </xdr:from>
    <xdr:to>
      <xdr:col>6</xdr:col>
      <xdr:colOff>38100</xdr:colOff>
      <xdr:row>57</xdr:row>
      <xdr:rowOff>8890</xdr:rowOff>
    </xdr:to>
    <xdr:sp macro="" textlink="">
      <xdr:nvSpPr>
        <xdr:cNvPr id="192" name="楕円 191"/>
        <xdr:cNvSpPr/>
      </xdr:nvSpPr>
      <xdr:spPr>
        <a:xfrm>
          <a:off x="10795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129540</xdr:rowOff>
    </xdr:from>
    <xdr:to>
      <xdr:col>10</xdr:col>
      <xdr:colOff>114300</xdr:colOff>
      <xdr:row>56</xdr:row>
      <xdr:rowOff>137160</xdr:rowOff>
    </xdr:to>
    <xdr:cxnSp macro="">
      <xdr:nvCxnSpPr>
        <xdr:cNvPr id="193" name="直線コネクタ 192"/>
        <xdr:cNvCxnSpPr/>
      </xdr:nvCxnSpPr>
      <xdr:spPr>
        <a:xfrm>
          <a:off x="1130300" y="9730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xdr:cNvSpPr txBox="1"/>
      </xdr:nvSpPr>
      <xdr:spPr>
        <a:xfrm>
          <a:off x="3582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xdr:cNvSpPr txBox="1"/>
      </xdr:nvSpPr>
      <xdr:spPr>
        <a:xfrm>
          <a:off x="927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36847</xdr:rowOff>
    </xdr:from>
    <xdr:ext cx="405111" cy="259045"/>
    <xdr:sp macro="" textlink="">
      <xdr:nvSpPr>
        <xdr:cNvPr id="198" name="n_1mainValue【橋りょう・トンネル】&#10;有形固定資産減価償却率"/>
        <xdr:cNvSpPr txBox="1"/>
      </xdr:nvSpPr>
      <xdr:spPr>
        <a:xfrm>
          <a:off x="3582044" y="946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27322</xdr:rowOff>
    </xdr:from>
    <xdr:ext cx="405111" cy="259045"/>
    <xdr:sp macro="" textlink="">
      <xdr:nvSpPr>
        <xdr:cNvPr id="199" name="n_2mainValue【橋りょう・トンネル】&#10;有形固定資産減価償却率"/>
        <xdr:cNvSpPr txBox="1"/>
      </xdr:nvSpPr>
      <xdr:spPr>
        <a:xfrm>
          <a:off x="2705744" y="945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33037</xdr:rowOff>
    </xdr:from>
    <xdr:ext cx="405111" cy="259045"/>
    <xdr:sp macro="" textlink="">
      <xdr:nvSpPr>
        <xdr:cNvPr id="200" name="n_3mainValue【橋りょう・トンネル】&#10;有形固定資産減価償却率"/>
        <xdr:cNvSpPr txBox="1"/>
      </xdr:nvSpPr>
      <xdr:spPr>
        <a:xfrm>
          <a:off x="18167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25417</xdr:rowOff>
    </xdr:from>
    <xdr:ext cx="405111" cy="259045"/>
    <xdr:sp macro="" textlink="">
      <xdr:nvSpPr>
        <xdr:cNvPr id="201" name="n_4mainValue【橋りょう・トンネル】&#10;有形固定資産減価償却率"/>
        <xdr:cNvSpPr txBox="1"/>
      </xdr:nvSpPr>
      <xdr:spPr>
        <a:xfrm>
          <a:off x="927744" y="945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30" name="【橋りょう・トンネル】&#10;一人当たり有形固定資産（償却資産）額平均値テキスト"/>
        <xdr:cNvSpPr txBox="1"/>
      </xdr:nvSpPr>
      <xdr:spPr>
        <a:xfrm>
          <a:off x="10515600" y="10471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95477</xdr:rowOff>
    </xdr:from>
    <xdr:to>
      <xdr:col>55</xdr:col>
      <xdr:colOff>50800</xdr:colOff>
      <xdr:row>64</xdr:row>
      <xdr:rowOff>25627</xdr:rowOff>
    </xdr:to>
    <xdr:sp macro="" textlink="">
      <xdr:nvSpPr>
        <xdr:cNvPr id="241" name="楕円 240"/>
        <xdr:cNvSpPr/>
      </xdr:nvSpPr>
      <xdr:spPr>
        <a:xfrm>
          <a:off x="10426700" y="1089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10404</xdr:rowOff>
    </xdr:from>
    <xdr:ext cx="534377" cy="259045"/>
    <xdr:sp macro="" textlink="">
      <xdr:nvSpPr>
        <xdr:cNvPr id="242" name="【橋りょう・トンネル】&#10;一人当たり有形固定資産（償却資産）額該当値テキスト"/>
        <xdr:cNvSpPr txBox="1"/>
      </xdr:nvSpPr>
      <xdr:spPr>
        <a:xfrm>
          <a:off x="10515600" y="1081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99070</xdr:rowOff>
    </xdr:from>
    <xdr:to>
      <xdr:col>50</xdr:col>
      <xdr:colOff>165100</xdr:colOff>
      <xdr:row>64</xdr:row>
      <xdr:rowOff>29220</xdr:rowOff>
    </xdr:to>
    <xdr:sp macro="" textlink="">
      <xdr:nvSpPr>
        <xdr:cNvPr id="243" name="楕円 242"/>
        <xdr:cNvSpPr/>
      </xdr:nvSpPr>
      <xdr:spPr>
        <a:xfrm>
          <a:off x="9588500" y="10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146277</xdr:rowOff>
    </xdr:from>
    <xdr:to>
      <xdr:col>55</xdr:col>
      <xdr:colOff>0</xdr:colOff>
      <xdr:row>63</xdr:row>
      <xdr:rowOff>149870</xdr:rowOff>
    </xdr:to>
    <xdr:cxnSp macro="">
      <xdr:nvCxnSpPr>
        <xdr:cNvPr id="244" name="直線コネクタ 243"/>
        <xdr:cNvCxnSpPr/>
      </xdr:nvCxnSpPr>
      <xdr:spPr>
        <a:xfrm flipV="1">
          <a:off x="9639300" y="10947627"/>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101901</xdr:rowOff>
    </xdr:from>
    <xdr:to>
      <xdr:col>46</xdr:col>
      <xdr:colOff>38100</xdr:colOff>
      <xdr:row>64</xdr:row>
      <xdr:rowOff>32051</xdr:rowOff>
    </xdr:to>
    <xdr:sp macro="" textlink="">
      <xdr:nvSpPr>
        <xdr:cNvPr id="245" name="楕円 244"/>
        <xdr:cNvSpPr/>
      </xdr:nvSpPr>
      <xdr:spPr>
        <a:xfrm>
          <a:off x="8699500" y="1090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149870</xdr:rowOff>
    </xdr:from>
    <xdr:to>
      <xdr:col>50</xdr:col>
      <xdr:colOff>114300</xdr:colOff>
      <xdr:row>63</xdr:row>
      <xdr:rowOff>152701</xdr:rowOff>
    </xdr:to>
    <xdr:cxnSp macro="">
      <xdr:nvCxnSpPr>
        <xdr:cNvPr id="246" name="直線コネクタ 245"/>
        <xdr:cNvCxnSpPr/>
      </xdr:nvCxnSpPr>
      <xdr:spPr>
        <a:xfrm flipV="1">
          <a:off x="8750300" y="10951220"/>
          <a:ext cx="889000" cy="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106812</xdr:rowOff>
    </xdr:from>
    <xdr:to>
      <xdr:col>41</xdr:col>
      <xdr:colOff>101600</xdr:colOff>
      <xdr:row>64</xdr:row>
      <xdr:rowOff>36962</xdr:rowOff>
    </xdr:to>
    <xdr:sp macro="" textlink="">
      <xdr:nvSpPr>
        <xdr:cNvPr id="247" name="楕円 246"/>
        <xdr:cNvSpPr/>
      </xdr:nvSpPr>
      <xdr:spPr>
        <a:xfrm>
          <a:off x="7810500" y="1090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152701</xdr:rowOff>
    </xdr:from>
    <xdr:to>
      <xdr:col>45</xdr:col>
      <xdr:colOff>177800</xdr:colOff>
      <xdr:row>63</xdr:row>
      <xdr:rowOff>157612</xdr:rowOff>
    </xdr:to>
    <xdr:cxnSp macro="">
      <xdr:nvCxnSpPr>
        <xdr:cNvPr id="248" name="直線コネクタ 247"/>
        <xdr:cNvCxnSpPr/>
      </xdr:nvCxnSpPr>
      <xdr:spPr>
        <a:xfrm flipV="1">
          <a:off x="7861300" y="10954051"/>
          <a:ext cx="8890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109540</xdr:rowOff>
    </xdr:from>
    <xdr:to>
      <xdr:col>36</xdr:col>
      <xdr:colOff>165100</xdr:colOff>
      <xdr:row>64</xdr:row>
      <xdr:rowOff>39690</xdr:rowOff>
    </xdr:to>
    <xdr:sp macro="" textlink="">
      <xdr:nvSpPr>
        <xdr:cNvPr id="249" name="楕円 248"/>
        <xdr:cNvSpPr/>
      </xdr:nvSpPr>
      <xdr:spPr>
        <a:xfrm>
          <a:off x="6921500" y="1091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157612</xdr:rowOff>
    </xdr:from>
    <xdr:to>
      <xdr:col>41</xdr:col>
      <xdr:colOff>50800</xdr:colOff>
      <xdr:row>63</xdr:row>
      <xdr:rowOff>160340</xdr:rowOff>
    </xdr:to>
    <xdr:cxnSp macro="">
      <xdr:nvCxnSpPr>
        <xdr:cNvPr id="250" name="直線コネクタ 249"/>
        <xdr:cNvCxnSpPr/>
      </xdr:nvCxnSpPr>
      <xdr:spPr>
        <a:xfrm flipV="1">
          <a:off x="6972300" y="10958962"/>
          <a:ext cx="889000" cy="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51" name="n_1aveValue【橋りょう・トンネル】&#10;一人当たり有形固定資産（償却資産）額"/>
        <xdr:cNvSpPr txBox="1"/>
      </xdr:nvSpPr>
      <xdr:spPr>
        <a:xfrm>
          <a:off x="9359411" y="103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52" name="n_2aveValue【橋りょう・トンネル】&#10;一人当たり有形固定資産（償却資産）額"/>
        <xdr:cNvSpPr txBox="1"/>
      </xdr:nvSpPr>
      <xdr:spPr>
        <a:xfrm>
          <a:off x="8483111" y="1040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53" name="n_3aveValue【橋りょう・トンネル】&#10;一人当たり有形固定資産（償却資産）額"/>
        <xdr:cNvSpPr txBox="1"/>
      </xdr:nvSpPr>
      <xdr:spPr>
        <a:xfrm>
          <a:off x="75941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54" name="n_4aveValue【橋りょう・トンネル】&#10;一人当たり有形固定資産（償却資産）額"/>
        <xdr:cNvSpPr txBox="1"/>
      </xdr:nvSpPr>
      <xdr:spPr>
        <a:xfrm>
          <a:off x="6705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20347</xdr:rowOff>
    </xdr:from>
    <xdr:ext cx="534377" cy="259045"/>
    <xdr:sp macro="" textlink="">
      <xdr:nvSpPr>
        <xdr:cNvPr id="255" name="n_1mainValue【橋りょう・トンネル】&#10;一人当たり有形固定資産（償却資産）額"/>
        <xdr:cNvSpPr txBox="1"/>
      </xdr:nvSpPr>
      <xdr:spPr>
        <a:xfrm>
          <a:off x="9359411" y="1099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23178</xdr:rowOff>
    </xdr:from>
    <xdr:ext cx="534377" cy="259045"/>
    <xdr:sp macro="" textlink="">
      <xdr:nvSpPr>
        <xdr:cNvPr id="256" name="n_2mainValue【橋りょう・トンネル】&#10;一人当たり有形固定資産（償却資産）額"/>
        <xdr:cNvSpPr txBox="1"/>
      </xdr:nvSpPr>
      <xdr:spPr>
        <a:xfrm>
          <a:off x="8483111" y="1099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28089</xdr:rowOff>
    </xdr:from>
    <xdr:ext cx="534377" cy="259045"/>
    <xdr:sp macro="" textlink="">
      <xdr:nvSpPr>
        <xdr:cNvPr id="257" name="n_3mainValue【橋りょう・トンネル】&#10;一人当たり有形固定資産（償却資産）額"/>
        <xdr:cNvSpPr txBox="1"/>
      </xdr:nvSpPr>
      <xdr:spPr>
        <a:xfrm>
          <a:off x="7594111" y="1100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30817</xdr:rowOff>
    </xdr:from>
    <xdr:ext cx="534377" cy="259045"/>
    <xdr:sp macro="" textlink="">
      <xdr:nvSpPr>
        <xdr:cNvPr id="258" name="n_4mainValue【橋りょう・トンネル】&#10;一人当たり有形固定資産（償却資産）額"/>
        <xdr:cNvSpPr txBox="1"/>
      </xdr:nvSpPr>
      <xdr:spPr>
        <a:xfrm>
          <a:off x="6705111" y="1100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xdr:cNvSpPr txBox="1"/>
      </xdr:nvSpPr>
      <xdr:spPr>
        <a:xfrm>
          <a:off x="4673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165281</xdr:rowOff>
    </xdr:from>
    <xdr:to>
      <xdr:col>24</xdr:col>
      <xdr:colOff>114300</xdr:colOff>
      <xdr:row>84</xdr:row>
      <xdr:rowOff>95431</xdr:rowOff>
    </xdr:to>
    <xdr:sp macro="" textlink="">
      <xdr:nvSpPr>
        <xdr:cNvPr id="301" name="楕円 300"/>
        <xdr:cNvSpPr/>
      </xdr:nvSpPr>
      <xdr:spPr>
        <a:xfrm>
          <a:off x="4584700" y="14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143708</xdr:rowOff>
    </xdr:from>
    <xdr:ext cx="405111" cy="259045"/>
    <xdr:sp macro="" textlink="">
      <xdr:nvSpPr>
        <xdr:cNvPr id="302" name="【公営住宅】&#10;有形固定資産減価償却率該当値テキスト"/>
        <xdr:cNvSpPr txBox="1"/>
      </xdr:nvSpPr>
      <xdr:spPr>
        <a:xfrm>
          <a:off x="4673600"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106499</xdr:rowOff>
    </xdr:from>
    <xdr:to>
      <xdr:col>20</xdr:col>
      <xdr:colOff>38100</xdr:colOff>
      <xdr:row>84</xdr:row>
      <xdr:rowOff>36649</xdr:rowOff>
    </xdr:to>
    <xdr:sp macro="" textlink="">
      <xdr:nvSpPr>
        <xdr:cNvPr id="303" name="楕円 302"/>
        <xdr:cNvSpPr/>
      </xdr:nvSpPr>
      <xdr:spPr>
        <a:xfrm>
          <a:off x="37465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157299</xdr:rowOff>
    </xdr:from>
    <xdr:to>
      <xdr:col>24</xdr:col>
      <xdr:colOff>63500</xdr:colOff>
      <xdr:row>84</xdr:row>
      <xdr:rowOff>44631</xdr:rowOff>
    </xdr:to>
    <xdr:cxnSp macro="">
      <xdr:nvCxnSpPr>
        <xdr:cNvPr id="304" name="直線コネクタ 303"/>
        <xdr:cNvCxnSpPr/>
      </xdr:nvCxnSpPr>
      <xdr:spPr>
        <a:xfrm>
          <a:off x="3797300" y="14387649"/>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54248</xdr:rowOff>
    </xdr:from>
    <xdr:to>
      <xdr:col>15</xdr:col>
      <xdr:colOff>101600</xdr:colOff>
      <xdr:row>83</xdr:row>
      <xdr:rowOff>155848</xdr:rowOff>
    </xdr:to>
    <xdr:sp macro="" textlink="">
      <xdr:nvSpPr>
        <xdr:cNvPr id="305" name="楕円 304"/>
        <xdr:cNvSpPr/>
      </xdr:nvSpPr>
      <xdr:spPr>
        <a:xfrm>
          <a:off x="28575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105048</xdr:rowOff>
    </xdr:from>
    <xdr:to>
      <xdr:col>19</xdr:col>
      <xdr:colOff>177800</xdr:colOff>
      <xdr:row>83</xdr:row>
      <xdr:rowOff>157299</xdr:rowOff>
    </xdr:to>
    <xdr:cxnSp macro="">
      <xdr:nvCxnSpPr>
        <xdr:cNvPr id="306" name="直線コネクタ 305"/>
        <xdr:cNvCxnSpPr/>
      </xdr:nvCxnSpPr>
      <xdr:spPr>
        <a:xfrm>
          <a:off x="2908300" y="1433539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307" name="楕円 306"/>
        <xdr:cNvSpPr/>
      </xdr:nvSpPr>
      <xdr:spPr>
        <a:xfrm>
          <a:off x="1968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49530</xdr:rowOff>
    </xdr:from>
    <xdr:to>
      <xdr:col>15</xdr:col>
      <xdr:colOff>50800</xdr:colOff>
      <xdr:row>83</xdr:row>
      <xdr:rowOff>105048</xdr:rowOff>
    </xdr:to>
    <xdr:cxnSp macro="">
      <xdr:nvCxnSpPr>
        <xdr:cNvPr id="308" name="直線コネクタ 307"/>
        <xdr:cNvCxnSpPr/>
      </xdr:nvCxnSpPr>
      <xdr:spPr>
        <a:xfrm>
          <a:off x="2019300" y="14279880"/>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111398</xdr:rowOff>
    </xdr:from>
    <xdr:to>
      <xdr:col>6</xdr:col>
      <xdr:colOff>38100</xdr:colOff>
      <xdr:row>83</xdr:row>
      <xdr:rowOff>41548</xdr:rowOff>
    </xdr:to>
    <xdr:sp macro="" textlink="">
      <xdr:nvSpPr>
        <xdr:cNvPr id="309" name="楕円 308"/>
        <xdr:cNvSpPr/>
      </xdr:nvSpPr>
      <xdr:spPr>
        <a:xfrm>
          <a:off x="10795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162198</xdr:rowOff>
    </xdr:from>
    <xdr:to>
      <xdr:col>10</xdr:col>
      <xdr:colOff>114300</xdr:colOff>
      <xdr:row>83</xdr:row>
      <xdr:rowOff>49530</xdr:rowOff>
    </xdr:to>
    <xdr:cxnSp macro="">
      <xdr:nvCxnSpPr>
        <xdr:cNvPr id="310" name="直線コネクタ 309"/>
        <xdr:cNvCxnSpPr/>
      </xdr:nvCxnSpPr>
      <xdr:spPr>
        <a:xfrm>
          <a:off x="1130300" y="14221098"/>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xdr:cNvSpPr txBox="1"/>
      </xdr:nvSpPr>
      <xdr:spPr>
        <a:xfrm>
          <a:off x="2705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xdr:cNvSpPr txBox="1"/>
      </xdr:nvSpPr>
      <xdr:spPr>
        <a:xfrm>
          <a:off x="1816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xdr:cNvSpPr txBox="1"/>
      </xdr:nvSpPr>
      <xdr:spPr>
        <a:xfrm>
          <a:off x="927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27776</xdr:rowOff>
    </xdr:from>
    <xdr:ext cx="405111" cy="259045"/>
    <xdr:sp macro="" textlink="">
      <xdr:nvSpPr>
        <xdr:cNvPr id="315" name="n_1mainValue【公営住宅】&#10;有形固定資産減価償却率"/>
        <xdr:cNvSpPr txBox="1"/>
      </xdr:nvSpPr>
      <xdr:spPr>
        <a:xfrm>
          <a:off x="3582044"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146975</xdr:rowOff>
    </xdr:from>
    <xdr:ext cx="405111" cy="259045"/>
    <xdr:sp macro="" textlink="">
      <xdr:nvSpPr>
        <xdr:cNvPr id="316" name="n_2mainValue【公営住宅】&#10;有形固定資産減価償却率"/>
        <xdr:cNvSpPr txBox="1"/>
      </xdr:nvSpPr>
      <xdr:spPr>
        <a:xfrm>
          <a:off x="2705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17" name="n_3mainValue【公営住宅】&#10;有形固定資産減価償却率"/>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32675</xdr:rowOff>
    </xdr:from>
    <xdr:ext cx="405111" cy="259045"/>
    <xdr:sp macro="" textlink="">
      <xdr:nvSpPr>
        <xdr:cNvPr id="318" name="n_4mainValue【公営住宅】&#10;有形固定資産減価償却率"/>
        <xdr:cNvSpPr txBox="1"/>
      </xdr:nvSpPr>
      <xdr:spPr>
        <a:xfrm>
          <a:off x="927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7" name="【公営住宅】&#10;一人当たり面積平均値テキスト"/>
        <xdr:cNvSpPr txBox="1"/>
      </xdr:nvSpPr>
      <xdr:spPr>
        <a:xfrm>
          <a:off x="10515600" y="14267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xdr:rowOff>
    </xdr:from>
    <xdr:to>
      <xdr:col>55</xdr:col>
      <xdr:colOff>50800</xdr:colOff>
      <xdr:row>82</xdr:row>
      <xdr:rowOff>115570</xdr:rowOff>
    </xdr:to>
    <xdr:sp macro="" textlink="">
      <xdr:nvSpPr>
        <xdr:cNvPr id="358" name="楕円 357"/>
        <xdr:cNvSpPr/>
      </xdr:nvSpPr>
      <xdr:spPr>
        <a:xfrm>
          <a:off x="104267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36847</xdr:rowOff>
    </xdr:from>
    <xdr:ext cx="469744" cy="259045"/>
    <xdr:sp macro="" textlink="">
      <xdr:nvSpPr>
        <xdr:cNvPr id="359" name="【公営住宅】&#10;一人当たり面積該当値テキスト"/>
        <xdr:cNvSpPr txBox="1"/>
      </xdr:nvSpPr>
      <xdr:spPr>
        <a:xfrm>
          <a:off x="10515600"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24637</xdr:rowOff>
    </xdr:from>
    <xdr:to>
      <xdr:col>50</xdr:col>
      <xdr:colOff>165100</xdr:colOff>
      <xdr:row>82</xdr:row>
      <xdr:rowOff>126237</xdr:rowOff>
    </xdr:to>
    <xdr:sp macro="" textlink="">
      <xdr:nvSpPr>
        <xdr:cNvPr id="360" name="楕円 359"/>
        <xdr:cNvSpPr/>
      </xdr:nvSpPr>
      <xdr:spPr>
        <a:xfrm>
          <a:off x="9588500" y="1408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64770</xdr:rowOff>
    </xdr:from>
    <xdr:to>
      <xdr:col>55</xdr:col>
      <xdr:colOff>0</xdr:colOff>
      <xdr:row>82</xdr:row>
      <xdr:rowOff>75437</xdr:rowOff>
    </xdr:to>
    <xdr:cxnSp macro="">
      <xdr:nvCxnSpPr>
        <xdr:cNvPr id="361" name="直線コネクタ 360"/>
        <xdr:cNvCxnSpPr/>
      </xdr:nvCxnSpPr>
      <xdr:spPr>
        <a:xfrm flipV="1">
          <a:off x="9639300" y="14123670"/>
          <a:ext cx="8382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30735</xdr:rowOff>
    </xdr:from>
    <xdr:to>
      <xdr:col>46</xdr:col>
      <xdr:colOff>38100</xdr:colOff>
      <xdr:row>82</xdr:row>
      <xdr:rowOff>132335</xdr:rowOff>
    </xdr:to>
    <xdr:sp macro="" textlink="">
      <xdr:nvSpPr>
        <xdr:cNvPr id="362" name="楕円 361"/>
        <xdr:cNvSpPr/>
      </xdr:nvSpPr>
      <xdr:spPr>
        <a:xfrm>
          <a:off x="8699500" y="140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75437</xdr:rowOff>
    </xdr:from>
    <xdr:to>
      <xdr:col>50</xdr:col>
      <xdr:colOff>114300</xdr:colOff>
      <xdr:row>82</xdr:row>
      <xdr:rowOff>81535</xdr:rowOff>
    </xdr:to>
    <xdr:cxnSp macro="">
      <xdr:nvCxnSpPr>
        <xdr:cNvPr id="363" name="直線コネクタ 362"/>
        <xdr:cNvCxnSpPr/>
      </xdr:nvCxnSpPr>
      <xdr:spPr>
        <a:xfrm flipV="1">
          <a:off x="8750300" y="14134337"/>
          <a:ext cx="8890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38354</xdr:rowOff>
    </xdr:from>
    <xdr:to>
      <xdr:col>41</xdr:col>
      <xdr:colOff>101600</xdr:colOff>
      <xdr:row>82</xdr:row>
      <xdr:rowOff>139954</xdr:rowOff>
    </xdr:to>
    <xdr:sp macro="" textlink="">
      <xdr:nvSpPr>
        <xdr:cNvPr id="364" name="楕円 363"/>
        <xdr:cNvSpPr/>
      </xdr:nvSpPr>
      <xdr:spPr>
        <a:xfrm>
          <a:off x="7810500" y="140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81535</xdr:rowOff>
    </xdr:from>
    <xdr:to>
      <xdr:col>45</xdr:col>
      <xdr:colOff>177800</xdr:colOff>
      <xdr:row>82</xdr:row>
      <xdr:rowOff>89154</xdr:rowOff>
    </xdr:to>
    <xdr:cxnSp macro="">
      <xdr:nvCxnSpPr>
        <xdr:cNvPr id="365" name="直線コネクタ 364"/>
        <xdr:cNvCxnSpPr/>
      </xdr:nvCxnSpPr>
      <xdr:spPr>
        <a:xfrm flipV="1">
          <a:off x="7861300" y="1414043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44450</xdr:rowOff>
    </xdr:from>
    <xdr:to>
      <xdr:col>36</xdr:col>
      <xdr:colOff>165100</xdr:colOff>
      <xdr:row>82</xdr:row>
      <xdr:rowOff>146050</xdr:rowOff>
    </xdr:to>
    <xdr:sp macro="" textlink="">
      <xdr:nvSpPr>
        <xdr:cNvPr id="366" name="楕円 365"/>
        <xdr:cNvSpPr/>
      </xdr:nvSpPr>
      <xdr:spPr>
        <a:xfrm>
          <a:off x="6921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89154</xdr:rowOff>
    </xdr:from>
    <xdr:to>
      <xdr:col>41</xdr:col>
      <xdr:colOff>50800</xdr:colOff>
      <xdr:row>82</xdr:row>
      <xdr:rowOff>95250</xdr:rowOff>
    </xdr:to>
    <xdr:cxnSp macro="">
      <xdr:nvCxnSpPr>
        <xdr:cNvPr id="367" name="直線コネクタ 366"/>
        <xdr:cNvCxnSpPr/>
      </xdr:nvCxnSpPr>
      <xdr:spPr>
        <a:xfrm flipV="1">
          <a:off x="6972300" y="1414805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68" name="n_1aveValue【公営住宅】&#10;一人当たり面積"/>
        <xdr:cNvSpPr txBox="1"/>
      </xdr:nvSpPr>
      <xdr:spPr>
        <a:xfrm>
          <a:off x="93917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69" name="n_2aveValue【公営住宅】&#10;一人当たり面積"/>
        <xdr:cNvSpPr txBox="1"/>
      </xdr:nvSpPr>
      <xdr:spPr>
        <a:xfrm>
          <a:off x="8515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0" name="n_3aveValue【公営住宅】&#10;一人当たり面積"/>
        <xdr:cNvSpPr txBox="1"/>
      </xdr:nvSpPr>
      <xdr:spPr>
        <a:xfrm>
          <a:off x="76264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1" name="n_4aveValue【公営住宅】&#10;一人当たり面積"/>
        <xdr:cNvSpPr txBox="1"/>
      </xdr:nvSpPr>
      <xdr:spPr>
        <a:xfrm>
          <a:off x="6737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142764</xdr:rowOff>
    </xdr:from>
    <xdr:ext cx="469744" cy="259045"/>
    <xdr:sp macro="" textlink="">
      <xdr:nvSpPr>
        <xdr:cNvPr id="372" name="n_1mainValue【公営住宅】&#10;一人当たり面積"/>
        <xdr:cNvSpPr txBox="1"/>
      </xdr:nvSpPr>
      <xdr:spPr>
        <a:xfrm>
          <a:off x="9391727" y="1385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148862</xdr:rowOff>
    </xdr:from>
    <xdr:ext cx="469744" cy="259045"/>
    <xdr:sp macro="" textlink="">
      <xdr:nvSpPr>
        <xdr:cNvPr id="373" name="n_2mainValue【公営住宅】&#10;一人当たり面積"/>
        <xdr:cNvSpPr txBox="1"/>
      </xdr:nvSpPr>
      <xdr:spPr>
        <a:xfrm>
          <a:off x="8515427" y="138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156481</xdr:rowOff>
    </xdr:from>
    <xdr:ext cx="469744" cy="259045"/>
    <xdr:sp macro="" textlink="">
      <xdr:nvSpPr>
        <xdr:cNvPr id="374" name="n_3mainValue【公営住宅】&#10;一人当たり面積"/>
        <xdr:cNvSpPr txBox="1"/>
      </xdr:nvSpPr>
      <xdr:spPr>
        <a:xfrm>
          <a:off x="7626427" y="1387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162577</xdr:rowOff>
    </xdr:from>
    <xdr:ext cx="469744" cy="259045"/>
    <xdr:sp macro="" textlink="">
      <xdr:nvSpPr>
        <xdr:cNvPr id="375" name="n_4mainValue【公営住宅】&#10;一人当たり面積"/>
        <xdr:cNvSpPr txBox="1"/>
      </xdr:nvSpPr>
      <xdr:spPr>
        <a:xfrm>
          <a:off x="6737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162742</xdr:rowOff>
    </xdr:from>
    <xdr:to>
      <xdr:col>24</xdr:col>
      <xdr:colOff>62865</xdr:colOff>
      <xdr:row>109</xdr:row>
      <xdr:rowOff>28848</xdr:rowOff>
    </xdr:to>
    <xdr:cxnSp macro="">
      <xdr:nvCxnSpPr>
        <xdr:cNvPr id="401" name="直線コネクタ 400"/>
        <xdr:cNvCxnSpPr/>
      </xdr:nvCxnSpPr>
      <xdr:spPr>
        <a:xfrm flipV="1">
          <a:off x="4634865" y="17136292"/>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2" name="【港湾・漁港】&#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3" name="直線コネクタ 402"/>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109419</xdr:rowOff>
    </xdr:from>
    <xdr:ext cx="340478" cy="259045"/>
    <xdr:sp macro="" textlink="">
      <xdr:nvSpPr>
        <xdr:cNvPr id="404" name="【港湾・漁港】&#10;有形固定資産減価償却率最大値テキスト"/>
        <xdr:cNvSpPr txBox="1"/>
      </xdr:nvSpPr>
      <xdr:spPr>
        <a:xfrm>
          <a:off x="4673600" y="1691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162742</xdr:rowOff>
    </xdr:from>
    <xdr:to>
      <xdr:col>24</xdr:col>
      <xdr:colOff>152400</xdr:colOff>
      <xdr:row>99</xdr:row>
      <xdr:rowOff>162742</xdr:rowOff>
    </xdr:to>
    <xdr:cxnSp macro="">
      <xdr:nvCxnSpPr>
        <xdr:cNvPr id="405" name="直線コネクタ 404"/>
        <xdr:cNvCxnSpPr/>
      </xdr:nvCxnSpPr>
      <xdr:spPr>
        <a:xfrm>
          <a:off x="4546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8726</xdr:rowOff>
    </xdr:from>
    <xdr:ext cx="405111" cy="259045"/>
    <xdr:sp macro="" textlink="">
      <xdr:nvSpPr>
        <xdr:cNvPr id="406" name="【港湾・漁港】&#10;有形固定資産減価償却率平均値テキスト"/>
        <xdr:cNvSpPr txBox="1"/>
      </xdr:nvSpPr>
      <xdr:spPr>
        <a:xfrm>
          <a:off x="4673600" y="181824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07" name="フローチャート: 判断 406"/>
        <xdr:cNvSpPr/>
      </xdr:nvSpPr>
      <xdr:spPr>
        <a:xfrm>
          <a:off x="45847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408" name="フローチャート: 判断 407"/>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18869</xdr:rowOff>
    </xdr:from>
    <xdr:to>
      <xdr:col>15</xdr:col>
      <xdr:colOff>101600</xdr:colOff>
      <xdr:row>106</xdr:row>
      <xdr:rowOff>120469</xdr:rowOff>
    </xdr:to>
    <xdr:sp macro="" textlink="">
      <xdr:nvSpPr>
        <xdr:cNvPr id="409" name="フローチャート: 判断 408"/>
        <xdr:cNvSpPr/>
      </xdr:nvSpPr>
      <xdr:spPr>
        <a:xfrm>
          <a:off x="2857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170724</xdr:rowOff>
    </xdr:from>
    <xdr:to>
      <xdr:col>10</xdr:col>
      <xdr:colOff>165100</xdr:colOff>
      <xdr:row>106</xdr:row>
      <xdr:rowOff>100874</xdr:rowOff>
    </xdr:to>
    <xdr:sp macro="" textlink="">
      <xdr:nvSpPr>
        <xdr:cNvPr id="410" name="フローチャート: 判断 409"/>
        <xdr:cNvSpPr/>
      </xdr:nvSpPr>
      <xdr:spPr>
        <a:xfrm>
          <a:off x="1968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156029</xdr:rowOff>
    </xdr:from>
    <xdr:to>
      <xdr:col>6</xdr:col>
      <xdr:colOff>38100</xdr:colOff>
      <xdr:row>106</xdr:row>
      <xdr:rowOff>86179</xdr:rowOff>
    </xdr:to>
    <xdr:sp macro="" textlink="">
      <xdr:nvSpPr>
        <xdr:cNvPr id="411" name="フローチャート: 判断 410"/>
        <xdr:cNvSpPr/>
      </xdr:nvSpPr>
      <xdr:spPr>
        <a:xfrm>
          <a:off x="10795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111942</xdr:rowOff>
    </xdr:from>
    <xdr:to>
      <xdr:col>24</xdr:col>
      <xdr:colOff>114300</xdr:colOff>
      <xdr:row>100</xdr:row>
      <xdr:rowOff>42092</xdr:rowOff>
    </xdr:to>
    <xdr:sp macro="" textlink="">
      <xdr:nvSpPr>
        <xdr:cNvPr id="417" name="楕円 416"/>
        <xdr:cNvSpPr/>
      </xdr:nvSpPr>
      <xdr:spPr>
        <a:xfrm>
          <a:off x="4584700" y="1708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64969</xdr:rowOff>
    </xdr:from>
    <xdr:ext cx="340478" cy="259045"/>
    <xdr:sp macro="" textlink="">
      <xdr:nvSpPr>
        <xdr:cNvPr id="418" name="【港湾・漁港】&#10;有形固定資産減価償却率該当値テキスト"/>
        <xdr:cNvSpPr txBox="1"/>
      </xdr:nvSpPr>
      <xdr:spPr>
        <a:xfrm>
          <a:off x="4673600" y="17038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56424</xdr:rowOff>
    </xdr:from>
    <xdr:to>
      <xdr:col>20</xdr:col>
      <xdr:colOff>38100</xdr:colOff>
      <xdr:row>101</xdr:row>
      <xdr:rowOff>158024</xdr:rowOff>
    </xdr:to>
    <xdr:sp macro="" textlink="">
      <xdr:nvSpPr>
        <xdr:cNvPr id="419" name="楕円 418"/>
        <xdr:cNvSpPr/>
      </xdr:nvSpPr>
      <xdr:spPr>
        <a:xfrm>
          <a:off x="37465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162742</xdr:rowOff>
    </xdr:from>
    <xdr:to>
      <xdr:col>24</xdr:col>
      <xdr:colOff>63500</xdr:colOff>
      <xdr:row>101</xdr:row>
      <xdr:rowOff>107224</xdr:rowOff>
    </xdr:to>
    <xdr:cxnSp macro="">
      <xdr:nvCxnSpPr>
        <xdr:cNvPr id="420" name="直線コネクタ 419"/>
        <xdr:cNvCxnSpPr/>
      </xdr:nvCxnSpPr>
      <xdr:spPr>
        <a:xfrm flipV="1">
          <a:off x="3797300" y="17136292"/>
          <a:ext cx="838200" cy="28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907</xdr:rowOff>
    </xdr:from>
    <xdr:to>
      <xdr:col>15</xdr:col>
      <xdr:colOff>101600</xdr:colOff>
      <xdr:row>101</xdr:row>
      <xdr:rowOff>102507</xdr:rowOff>
    </xdr:to>
    <xdr:sp macro="" textlink="">
      <xdr:nvSpPr>
        <xdr:cNvPr id="421" name="楕円 420"/>
        <xdr:cNvSpPr/>
      </xdr:nvSpPr>
      <xdr:spPr>
        <a:xfrm>
          <a:off x="28575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51707</xdr:rowOff>
    </xdr:from>
    <xdr:to>
      <xdr:col>19</xdr:col>
      <xdr:colOff>177800</xdr:colOff>
      <xdr:row>101</xdr:row>
      <xdr:rowOff>107224</xdr:rowOff>
    </xdr:to>
    <xdr:cxnSp macro="">
      <xdr:nvCxnSpPr>
        <xdr:cNvPr id="422" name="直線コネクタ 421"/>
        <xdr:cNvCxnSpPr/>
      </xdr:nvCxnSpPr>
      <xdr:spPr>
        <a:xfrm>
          <a:off x="2908300" y="1736815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116839</xdr:rowOff>
    </xdr:from>
    <xdr:to>
      <xdr:col>10</xdr:col>
      <xdr:colOff>165100</xdr:colOff>
      <xdr:row>101</xdr:row>
      <xdr:rowOff>46989</xdr:rowOff>
    </xdr:to>
    <xdr:sp macro="" textlink="">
      <xdr:nvSpPr>
        <xdr:cNvPr id="423" name="楕円 422"/>
        <xdr:cNvSpPr/>
      </xdr:nvSpPr>
      <xdr:spPr>
        <a:xfrm>
          <a:off x="1968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167639</xdr:rowOff>
    </xdr:from>
    <xdr:to>
      <xdr:col>15</xdr:col>
      <xdr:colOff>50800</xdr:colOff>
      <xdr:row>101</xdr:row>
      <xdr:rowOff>51707</xdr:rowOff>
    </xdr:to>
    <xdr:cxnSp macro="">
      <xdr:nvCxnSpPr>
        <xdr:cNvPr id="424" name="直線コネクタ 423"/>
        <xdr:cNvCxnSpPr/>
      </xdr:nvCxnSpPr>
      <xdr:spPr>
        <a:xfrm>
          <a:off x="2019300" y="17312639"/>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61323</xdr:rowOff>
    </xdr:from>
    <xdr:to>
      <xdr:col>6</xdr:col>
      <xdr:colOff>38100</xdr:colOff>
      <xdr:row>100</xdr:row>
      <xdr:rowOff>162923</xdr:rowOff>
    </xdr:to>
    <xdr:sp macro="" textlink="">
      <xdr:nvSpPr>
        <xdr:cNvPr id="425" name="楕円 424"/>
        <xdr:cNvSpPr/>
      </xdr:nvSpPr>
      <xdr:spPr>
        <a:xfrm>
          <a:off x="1079500" y="172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112123</xdr:rowOff>
    </xdr:from>
    <xdr:to>
      <xdr:col>10</xdr:col>
      <xdr:colOff>114300</xdr:colOff>
      <xdr:row>100</xdr:row>
      <xdr:rowOff>167639</xdr:rowOff>
    </xdr:to>
    <xdr:cxnSp macro="">
      <xdr:nvCxnSpPr>
        <xdr:cNvPr id="426" name="直線コネクタ 425"/>
        <xdr:cNvCxnSpPr/>
      </xdr:nvCxnSpPr>
      <xdr:spPr>
        <a:xfrm>
          <a:off x="1130300" y="17257123"/>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129557</xdr:rowOff>
    </xdr:from>
    <xdr:ext cx="405111" cy="259045"/>
    <xdr:sp macro="" textlink="">
      <xdr:nvSpPr>
        <xdr:cNvPr id="427" name="n_1aveValue【港湾・漁港】&#10;有形固定資産減価償却率"/>
        <xdr:cNvSpPr txBox="1"/>
      </xdr:nvSpPr>
      <xdr:spPr>
        <a:xfrm>
          <a:off x="3582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111596</xdr:rowOff>
    </xdr:from>
    <xdr:ext cx="405111" cy="259045"/>
    <xdr:sp macro="" textlink="">
      <xdr:nvSpPr>
        <xdr:cNvPr id="428" name="n_2aveValue【港湾・漁港】&#10;有形固定資産減価償却率"/>
        <xdr:cNvSpPr txBox="1"/>
      </xdr:nvSpPr>
      <xdr:spPr>
        <a:xfrm>
          <a:off x="2705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92001</xdr:rowOff>
    </xdr:from>
    <xdr:ext cx="405111" cy="259045"/>
    <xdr:sp macro="" textlink="">
      <xdr:nvSpPr>
        <xdr:cNvPr id="429" name="n_3aveValue【港湾・漁港】&#10;有形固定資産減価償却率"/>
        <xdr:cNvSpPr txBox="1"/>
      </xdr:nvSpPr>
      <xdr:spPr>
        <a:xfrm>
          <a:off x="1816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77306</xdr:rowOff>
    </xdr:from>
    <xdr:ext cx="405111" cy="259045"/>
    <xdr:sp macro="" textlink="">
      <xdr:nvSpPr>
        <xdr:cNvPr id="430" name="n_4aveValue【港湾・漁港】&#10;有形固定資産減価償却率"/>
        <xdr:cNvSpPr txBox="1"/>
      </xdr:nvSpPr>
      <xdr:spPr>
        <a:xfrm>
          <a:off x="927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3101</xdr:rowOff>
    </xdr:from>
    <xdr:ext cx="405111" cy="259045"/>
    <xdr:sp macro="" textlink="">
      <xdr:nvSpPr>
        <xdr:cNvPr id="431" name="n_1mainValue【港湾・漁港】&#10;有形固定資産減価償却率"/>
        <xdr:cNvSpPr txBox="1"/>
      </xdr:nvSpPr>
      <xdr:spPr>
        <a:xfrm>
          <a:off x="35820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119034</xdr:rowOff>
    </xdr:from>
    <xdr:ext cx="405111" cy="259045"/>
    <xdr:sp macro="" textlink="">
      <xdr:nvSpPr>
        <xdr:cNvPr id="432" name="n_2mainValue【港湾・漁港】&#10;有形固定資産減価償却率"/>
        <xdr:cNvSpPr txBox="1"/>
      </xdr:nvSpPr>
      <xdr:spPr>
        <a:xfrm>
          <a:off x="2705744" y="1709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63516</xdr:rowOff>
    </xdr:from>
    <xdr:ext cx="405111" cy="259045"/>
    <xdr:sp macro="" textlink="">
      <xdr:nvSpPr>
        <xdr:cNvPr id="433" name="n_3mainValue【港湾・漁港】&#10;有形固定資産減価償却率"/>
        <xdr:cNvSpPr txBox="1"/>
      </xdr:nvSpPr>
      <xdr:spPr>
        <a:xfrm>
          <a:off x="18167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8000</xdr:rowOff>
    </xdr:from>
    <xdr:ext cx="405111" cy="259045"/>
    <xdr:sp macro="" textlink="">
      <xdr:nvSpPr>
        <xdr:cNvPr id="434" name="n_4mainValue【港湾・漁港】&#10;有形固定資産減価償却率"/>
        <xdr:cNvSpPr txBox="1"/>
      </xdr:nvSpPr>
      <xdr:spPr>
        <a:xfrm>
          <a:off x="927744" y="1698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5" name="直線コネクタ 44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6" name="テキスト ボックス 445"/>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7" name="直線コネクタ 44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8" name="テキスト ボックス 447"/>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9" name="直線コネクタ 44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0" name="テキスト ボックス 449"/>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1" name="直線コネクタ 45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2" name="テキスト ボックス 451"/>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3" name="直線コネクタ 45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4" name="テキスト ボックス 453"/>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5" name="直線コネクタ 45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6" name="テキスト ボックス 455"/>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8" name="テキスト ボックス 457"/>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69901</xdr:rowOff>
    </xdr:from>
    <xdr:to>
      <xdr:col>54</xdr:col>
      <xdr:colOff>189865</xdr:colOff>
      <xdr:row>109</xdr:row>
      <xdr:rowOff>35075</xdr:rowOff>
    </xdr:to>
    <xdr:cxnSp macro="">
      <xdr:nvCxnSpPr>
        <xdr:cNvPr id="460" name="直線コネクタ 459"/>
        <xdr:cNvCxnSpPr/>
      </xdr:nvCxnSpPr>
      <xdr:spPr>
        <a:xfrm flipV="1">
          <a:off x="10476865" y="17214901"/>
          <a:ext cx="0" cy="150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38902</xdr:rowOff>
    </xdr:from>
    <xdr:ext cx="313932" cy="259045"/>
    <xdr:sp macro="" textlink="">
      <xdr:nvSpPr>
        <xdr:cNvPr id="461" name="【港湾・漁港】&#10;一人当たり有形固定資産（償却資産）額最小値テキスト"/>
        <xdr:cNvSpPr txBox="1"/>
      </xdr:nvSpPr>
      <xdr:spPr>
        <a:xfrm>
          <a:off x="10515600" y="18726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35075</xdr:rowOff>
    </xdr:from>
    <xdr:to>
      <xdr:col>55</xdr:col>
      <xdr:colOff>88900</xdr:colOff>
      <xdr:row>109</xdr:row>
      <xdr:rowOff>35075</xdr:rowOff>
    </xdr:to>
    <xdr:cxnSp macro="">
      <xdr:nvCxnSpPr>
        <xdr:cNvPr id="462" name="直線コネクタ 461"/>
        <xdr:cNvCxnSpPr/>
      </xdr:nvCxnSpPr>
      <xdr:spPr>
        <a:xfrm>
          <a:off x="10388600" y="1872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16578</xdr:rowOff>
    </xdr:from>
    <xdr:ext cx="599010" cy="259045"/>
    <xdr:sp macro="" textlink="">
      <xdr:nvSpPr>
        <xdr:cNvPr id="463" name="【港湾・漁港】&#10;一人当たり有形固定資産（償却資産）額最大値テキスト"/>
        <xdr:cNvSpPr txBox="1"/>
      </xdr:nvSpPr>
      <xdr:spPr>
        <a:xfrm>
          <a:off x="10515600" y="1699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69901</xdr:rowOff>
    </xdr:from>
    <xdr:to>
      <xdr:col>55</xdr:col>
      <xdr:colOff>88900</xdr:colOff>
      <xdr:row>100</xdr:row>
      <xdr:rowOff>69901</xdr:rowOff>
    </xdr:to>
    <xdr:cxnSp macro="">
      <xdr:nvCxnSpPr>
        <xdr:cNvPr id="464" name="直線コネクタ 463"/>
        <xdr:cNvCxnSpPr/>
      </xdr:nvCxnSpPr>
      <xdr:spPr>
        <a:xfrm>
          <a:off x="10388600" y="1721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141588</xdr:rowOff>
    </xdr:from>
    <xdr:ext cx="534377" cy="259045"/>
    <xdr:sp macro="" textlink="">
      <xdr:nvSpPr>
        <xdr:cNvPr id="465" name="【港湾・漁港】&#10;一人当たり有形固定資産（償却資産）額平均値テキスト"/>
        <xdr:cNvSpPr txBox="1"/>
      </xdr:nvSpPr>
      <xdr:spPr>
        <a:xfrm>
          <a:off x="10515600" y="18315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118711</xdr:rowOff>
    </xdr:from>
    <xdr:to>
      <xdr:col>55</xdr:col>
      <xdr:colOff>50800</xdr:colOff>
      <xdr:row>108</xdr:row>
      <xdr:rowOff>48861</xdr:rowOff>
    </xdr:to>
    <xdr:sp macro="" textlink="">
      <xdr:nvSpPr>
        <xdr:cNvPr id="466" name="フローチャート: 判断 465"/>
        <xdr:cNvSpPr/>
      </xdr:nvSpPr>
      <xdr:spPr>
        <a:xfrm>
          <a:off x="10426700" y="1846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126620</xdr:rowOff>
    </xdr:from>
    <xdr:to>
      <xdr:col>50</xdr:col>
      <xdr:colOff>165100</xdr:colOff>
      <xdr:row>108</xdr:row>
      <xdr:rowOff>56770</xdr:rowOff>
    </xdr:to>
    <xdr:sp macro="" textlink="">
      <xdr:nvSpPr>
        <xdr:cNvPr id="467" name="フローチャート: 判断 466"/>
        <xdr:cNvSpPr/>
      </xdr:nvSpPr>
      <xdr:spPr>
        <a:xfrm>
          <a:off x="9588500" y="184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129014</xdr:rowOff>
    </xdr:from>
    <xdr:to>
      <xdr:col>46</xdr:col>
      <xdr:colOff>38100</xdr:colOff>
      <xdr:row>108</xdr:row>
      <xdr:rowOff>59164</xdr:rowOff>
    </xdr:to>
    <xdr:sp macro="" textlink="">
      <xdr:nvSpPr>
        <xdr:cNvPr id="468" name="フローチャート: 判断 467"/>
        <xdr:cNvSpPr/>
      </xdr:nvSpPr>
      <xdr:spPr>
        <a:xfrm>
          <a:off x="8699500" y="18474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126533</xdr:rowOff>
    </xdr:from>
    <xdr:to>
      <xdr:col>41</xdr:col>
      <xdr:colOff>101600</xdr:colOff>
      <xdr:row>108</xdr:row>
      <xdr:rowOff>56683</xdr:rowOff>
    </xdr:to>
    <xdr:sp macro="" textlink="">
      <xdr:nvSpPr>
        <xdr:cNvPr id="469" name="フローチャート: 判断 468"/>
        <xdr:cNvSpPr/>
      </xdr:nvSpPr>
      <xdr:spPr>
        <a:xfrm>
          <a:off x="7810500" y="1847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130034</xdr:rowOff>
    </xdr:from>
    <xdr:to>
      <xdr:col>36</xdr:col>
      <xdr:colOff>165100</xdr:colOff>
      <xdr:row>108</xdr:row>
      <xdr:rowOff>60184</xdr:rowOff>
    </xdr:to>
    <xdr:sp macro="" textlink="">
      <xdr:nvSpPr>
        <xdr:cNvPr id="470" name="フローチャート: 判断 469"/>
        <xdr:cNvSpPr/>
      </xdr:nvSpPr>
      <xdr:spPr>
        <a:xfrm>
          <a:off x="6921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154947</xdr:rowOff>
    </xdr:from>
    <xdr:to>
      <xdr:col>55</xdr:col>
      <xdr:colOff>50800</xdr:colOff>
      <xdr:row>109</xdr:row>
      <xdr:rowOff>85097</xdr:rowOff>
    </xdr:to>
    <xdr:sp macro="" textlink="">
      <xdr:nvSpPr>
        <xdr:cNvPr id="476" name="楕円 475"/>
        <xdr:cNvSpPr/>
      </xdr:nvSpPr>
      <xdr:spPr>
        <a:xfrm>
          <a:off x="10426700" y="1867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69874</xdr:rowOff>
    </xdr:from>
    <xdr:ext cx="378565" cy="259045"/>
    <xdr:sp macro="" textlink="">
      <xdr:nvSpPr>
        <xdr:cNvPr id="477" name="【港湾・漁港】&#10;一人当たり有形固定資産（償却資産）額該当値テキスト"/>
        <xdr:cNvSpPr txBox="1"/>
      </xdr:nvSpPr>
      <xdr:spPr>
        <a:xfrm>
          <a:off x="10515600" y="1858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155901</xdr:rowOff>
    </xdr:from>
    <xdr:to>
      <xdr:col>50</xdr:col>
      <xdr:colOff>165100</xdr:colOff>
      <xdr:row>109</xdr:row>
      <xdr:rowOff>86051</xdr:rowOff>
    </xdr:to>
    <xdr:sp macro="" textlink="">
      <xdr:nvSpPr>
        <xdr:cNvPr id="478" name="楕円 477"/>
        <xdr:cNvSpPr/>
      </xdr:nvSpPr>
      <xdr:spPr>
        <a:xfrm>
          <a:off x="9588500" y="1867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34297</xdr:rowOff>
    </xdr:from>
    <xdr:to>
      <xdr:col>55</xdr:col>
      <xdr:colOff>0</xdr:colOff>
      <xdr:row>109</xdr:row>
      <xdr:rowOff>35251</xdr:rowOff>
    </xdr:to>
    <xdr:cxnSp macro="">
      <xdr:nvCxnSpPr>
        <xdr:cNvPr id="479" name="直線コネクタ 478"/>
        <xdr:cNvCxnSpPr/>
      </xdr:nvCxnSpPr>
      <xdr:spPr>
        <a:xfrm flipV="1">
          <a:off x="9639300" y="18722347"/>
          <a:ext cx="8382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155905</xdr:rowOff>
    </xdr:from>
    <xdr:to>
      <xdr:col>46</xdr:col>
      <xdr:colOff>38100</xdr:colOff>
      <xdr:row>109</xdr:row>
      <xdr:rowOff>86055</xdr:rowOff>
    </xdr:to>
    <xdr:sp macro="" textlink="">
      <xdr:nvSpPr>
        <xdr:cNvPr id="480" name="楕円 479"/>
        <xdr:cNvSpPr/>
      </xdr:nvSpPr>
      <xdr:spPr>
        <a:xfrm>
          <a:off x="8699500" y="186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35251</xdr:rowOff>
    </xdr:from>
    <xdr:to>
      <xdr:col>50</xdr:col>
      <xdr:colOff>114300</xdr:colOff>
      <xdr:row>109</xdr:row>
      <xdr:rowOff>35255</xdr:rowOff>
    </xdr:to>
    <xdr:cxnSp macro="">
      <xdr:nvCxnSpPr>
        <xdr:cNvPr id="481" name="直線コネクタ 480"/>
        <xdr:cNvCxnSpPr/>
      </xdr:nvCxnSpPr>
      <xdr:spPr>
        <a:xfrm flipV="1">
          <a:off x="8750300" y="18723301"/>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155905</xdr:rowOff>
    </xdr:from>
    <xdr:to>
      <xdr:col>41</xdr:col>
      <xdr:colOff>101600</xdr:colOff>
      <xdr:row>109</xdr:row>
      <xdr:rowOff>86055</xdr:rowOff>
    </xdr:to>
    <xdr:sp macro="" textlink="">
      <xdr:nvSpPr>
        <xdr:cNvPr id="482" name="楕円 481"/>
        <xdr:cNvSpPr/>
      </xdr:nvSpPr>
      <xdr:spPr>
        <a:xfrm>
          <a:off x="7810500" y="186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35255</xdr:rowOff>
    </xdr:from>
    <xdr:to>
      <xdr:col>45</xdr:col>
      <xdr:colOff>177800</xdr:colOff>
      <xdr:row>109</xdr:row>
      <xdr:rowOff>35255</xdr:rowOff>
    </xdr:to>
    <xdr:cxnSp macro="">
      <xdr:nvCxnSpPr>
        <xdr:cNvPr id="483" name="直線コネクタ 482"/>
        <xdr:cNvCxnSpPr/>
      </xdr:nvCxnSpPr>
      <xdr:spPr>
        <a:xfrm>
          <a:off x="7861300" y="187233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155905</xdr:rowOff>
    </xdr:from>
    <xdr:to>
      <xdr:col>36</xdr:col>
      <xdr:colOff>165100</xdr:colOff>
      <xdr:row>109</xdr:row>
      <xdr:rowOff>86055</xdr:rowOff>
    </xdr:to>
    <xdr:sp macro="" textlink="">
      <xdr:nvSpPr>
        <xdr:cNvPr id="484" name="楕円 483"/>
        <xdr:cNvSpPr/>
      </xdr:nvSpPr>
      <xdr:spPr>
        <a:xfrm>
          <a:off x="6921500" y="186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109</xdr:row>
      <xdr:rowOff>35255</xdr:rowOff>
    </xdr:from>
    <xdr:to>
      <xdr:col>41</xdr:col>
      <xdr:colOff>50800</xdr:colOff>
      <xdr:row>109</xdr:row>
      <xdr:rowOff>35255</xdr:rowOff>
    </xdr:to>
    <xdr:cxnSp macro="">
      <xdr:nvCxnSpPr>
        <xdr:cNvPr id="485" name="直線コネクタ 484"/>
        <xdr:cNvCxnSpPr/>
      </xdr:nvCxnSpPr>
      <xdr:spPr>
        <a:xfrm>
          <a:off x="6972300" y="187233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73297</xdr:rowOff>
    </xdr:from>
    <xdr:ext cx="534377" cy="259045"/>
    <xdr:sp macro="" textlink="">
      <xdr:nvSpPr>
        <xdr:cNvPr id="486" name="n_1aveValue【港湾・漁港】&#10;一人当たり有形固定資産（償却資産）額"/>
        <xdr:cNvSpPr txBox="1"/>
      </xdr:nvSpPr>
      <xdr:spPr>
        <a:xfrm>
          <a:off x="9359411" y="1824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75691</xdr:rowOff>
    </xdr:from>
    <xdr:ext cx="534377" cy="259045"/>
    <xdr:sp macro="" textlink="">
      <xdr:nvSpPr>
        <xdr:cNvPr id="487" name="n_2aveValue【港湾・漁港】&#10;一人当たり有形固定資産（償却資産）額"/>
        <xdr:cNvSpPr txBox="1"/>
      </xdr:nvSpPr>
      <xdr:spPr>
        <a:xfrm>
          <a:off x="8483111" y="1824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73210</xdr:rowOff>
    </xdr:from>
    <xdr:ext cx="534377" cy="259045"/>
    <xdr:sp macro="" textlink="">
      <xdr:nvSpPr>
        <xdr:cNvPr id="488" name="n_3aveValue【港湾・漁港】&#10;一人当たり有形固定資産（償却資産）額"/>
        <xdr:cNvSpPr txBox="1"/>
      </xdr:nvSpPr>
      <xdr:spPr>
        <a:xfrm>
          <a:off x="7594111" y="1824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76711</xdr:rowOff>
    </xdr:from>
    <xdr:ext cx="534377" cy="259045"/>
    <xdr:sp macro="" textlink="">
      <xdr:nvSpPr>
        <xdr:cNvPr id="489" name="n_4aveValue【港湾・漁港】&#10;一人当たり有形固定資産（償却資産）額"/>
        <xdr:cNvSpPr txBox="1"/>
      </xdr:nvSpPr>
      <xdr:spPr>
        <a:xfrm>
          <a:off x="6705111" y="182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135133</xdr:colOff>
      <xdr:row>109</xdr:row>
      <xdr:rowOff>77178</xdr:rowOff>
    </xdr:from>
    <xdr:ext cx="313932" cy="259045"/>
    <xdr:sp macro="" textlink="">
      <xdr:nvSpPr>
        <xdr:cNvPr id="490" name="n_1mainValue【港湾・漁港】&#10;一人当たり有形固定資産（償却資産）額"/>
        <xdr:cNvSpPr txBox="1"/>
      </xdr:nvSpPr>
      <xdr:spPr>
        <a:xfrm>
          <a:off x="9469633" y="187652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45</xdr:col>
      <xdr:colOff>20833</xdr:colOff>
      <xdr:row>109</xdr:row>
      <xdr:rowOff>77182</xdr:rowOff>
    </xdr:from>
    <xdr:ext cx="313932" cy="259045"/>
    <xdr:sp macro="" textlink="">
      <xdr:nvSpPr>
        <xdr:cNvPr id="491" name="n_2mainValue【港湾・漁港】&#10;一人当たり有形固定資産（償却資産）額"/>
        <xdr:cNvSpPr txBox="1"/>
      </xdr:nvSpPr>
      <xdr:spPr>
        <a:xfrm>
          <a:off x="8593333" y="1876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84333</xdr:colOff>
      <xdr:row>109</xdr:row>
      <xdr:rowOff>77182</xdr:rowOff>
    </xdr:from>
    <xdr:ext cx="313932" cy="259045"/>
    <xdr:sp macro="" textlink="">
      <xdr:nvSpPr>
        <xdr:cNvPr id="492" name="n_3mainValue【港湾・漁港】&#10;一人当たり有形固定資産（償却資産）額"/>
        <xdr:cNvSpPr txBox="1"/>
      </xdr:nvSpPr>
      <xdr:spPr>
        <a:xfrm>
          <a:off x="7704333" y="1876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147833</xdr:colOff>
      <xdr:row>109</xdr:row>
      <xdr:rowOff>77182</xdr:rowOff>
    </xdr:from>
    <xdr:ext cx="313932" cy="259045"/>
    <xdr:sp macro="" textlink="">
      <xdr:nvSpPr>
        <xdr:cNvPr id="493" name="n_4mainValue【港湾・漁港】&#10;一人当たり有形固定資産（償却資産）額"/>
        <xdr:cNvSpPr txBox="1"/>
      </xdr:nvSpPr>
      <xdr:spPr>
        <a:xfrm>
          <a:off x="6815333" y="1876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34" name="直線コネクタ 533"/>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5" name="【学校施設】&#10;有形固定資産減価償却率最小値テキスト"/>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6" name="直線コネクタ 535"/>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7" name="【学校施設】&#10;有形固定資産減価償却率最大値テキスト"/>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8" name="直線コネクタ 537"/>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539" name="【学校施設】&#10;有形固定資産減価償却率平均値テキスト"/>
        <xdr:cNvSpPr txBox="1"/>
      </xdr:nvSpPr>
      <xdr:spPr>
        <a:xfrm>
          <a:off x="16357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40" name="フローチャート: 判断 539"/>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41" name="フローチャート: 判断 540"/>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42" name="フローチャート: 判断 541"/>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43" name="フローチャート: 判断 542"/>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44" name="フローチャート: 判断 543"/>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550" name="楕円 549"/>
        <xdr:cNvSpPr/>
      </xdr:nvSpPr>
      <xdr:spPr>
        <a:xfrm>
          <a:off x="16268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140987</xdr:rowOff>
    </xdr:from>
    <xdr:ext cx="405111" cy="259045"/>
    <xdr:sp macro="" textlink="">
      <xdr:nvSpPr>
        <xdr:cNvPr id="551" name="【学校施設】&#10;有形固定資産減価償却率該当値テキスト"/>
        <xdr:cNvSpPr txBox="1"/>
      </xdr:nvSpPr>
      <xdr:spPr>
        <a:xfrm>
          <a:off x="16357600"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149225</xdr:rowOff>
    </xdr:from>
    <xdr:to>
      <xdr:col>81</xdr:col>
      <xdr:colOff>101600</xdr:colOff>
      <xdr:row>61</xdr:row>
      <xdr:rowOff>79375</xdr:rowOff>
    </xdr:to>
    <xdr:sp macro="" textlink="">
      <xdr:nvSpPr>
        <xdr:cNvPr id="552" name="楕円 551"/>
        <xdr:cNvSpPr/>
      </xdr:nvSpPr>
      <xdr:spPr>
        <a:xfrm>
          <a:off x="15430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28575</xdr:rowOff>
    </xdr:from>
    <xdr:to>
      <xdr:col>85</xdr:col>
      <xdr:colOff>127000</xdr:colOff>
      <xdr:row>61</xdr:row>
      <xdr:rowOff>41910</xdr:rowOff>
    </xdr:to>
    <xdr:cxnSp macro="">
      <xdr:nvCxnSpPr>
        <xdr:cNvPr id="553" name="直線コネクタ 552"/>
        <xdr:cNvCxnSpPr/>
      </xdr:nvCxnSpPr>
      <xdr:spPr>
        <a:xfrm>
          <a:off x="15481300" y="1048702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126365</xdr:rowOff>
    </xdr:from>
    <xdr:to>
      <xdr:col>76</xdr:col>
      <xdr:colOff>165100</xdr:colOff>
      <xdr:row>61</xdr:row>
      <xdr:rowOff>56515</xdr:rowOff>
    </xdr:to>
    <xdr:sp macro="" textlink="">
      <xdr:nvSpPr>
        <xdr:cNvPr id="554" name="楕円 553"/>
        <xdr:cNvSpPr/>
      </xdr:nvSpPr>
      <xdr:spPr>
        <a:xfrm>
          <a:off x="14541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xdr:rowOff>
    </xdr:from>
    <xdr:to>
      <xdr:col>81</xdr:col>
      <xdr:colOff>50800</xdr:colOff>
      <xdr:row>61</xdr:row>
      <xdr:rowOff>28575</xdr:rowOff>
    </xdr:to>
    <xdr:cxnSp macro="">
      <xdr:nvCxnSpPr>
        <xdr:cNvPr id="555" name="直線コネクタ 554"/>
        <xdr:cNvCxnSpPr/>
      </xdr:nvCxnSpPr>
      <xdr:spPr>
        <a:xfrm>
          <a:off x="14592300" y="104641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109220</xdr:rowOff>
    </xdr:from>
    <xdr:to>
      <xdr:col>72</xdr:col>
      <xdr:colOff>38100</xdr:colOff>
      <xdr:row>61</xdr:row>
      <xdr:rowOff>39370</xdr:rowOff>
    </xdr:to>
    <xdr:sp macro="" textlink="">
      <xdr:nvSpPr>
        <xdr:cNvPr id="556" name="楕円 555"/>
        <xdr:cNvSpPr/>
      </xdr:nvSpPr>
      <xdr:spPr>
        <a:xfrm>
          <a:off x="13652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160020</xdr:rowOff>
    </xdr:from>
    <xdr:to>
      <xdr:col>76</xdr:col>
      <xdr:colOff>114300</xdr:colOff>
      <xdr:row>61</xdr:row>
      <xdr:rowOff>5715</xdr:rowOff>
    </xdr:to>
    <xdr:cxnSp macro="">
      <xdr:nvCxnSpPr>
        <xdr:cNvPr id="557" name="直線コネクタ 556"/>
        <xdr:cNvCxnSpPr/>
      </xdr:nvCxnSpPr>
      <xdr:spPr>
        <a:xfrm>
          <a:off x="13703300" y="104470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93980</xdr:rowOff>
    </xdr:from>
    <xdr:to>
      <xdr:col>67</xdr:col>
      <xdr:colOff>101600</xdr:colOff>
      <xdr:row>61</xdr:row>
      <xdr:rowOff>24130</xdr:rowOff>
    </xdr:to>
    <xdr:sp macro="" textlink="">
      <xdr:nvSpPr>
        <xdr:cNvPr id="558" name="楕円 557"/>
        <xdr:cNvSpPr/>
      </xdr:nvSpPr>
      <xdr:spPr>
        <a:xfrm>
          <a:off x="12763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144780</xdr:rowOff>
    </xdr:from>
    <xdr:to>
      <xdr:col>71</xdr:col>
      <xdr:colOff>177800</xdr:colOff>
      <xdr:row>60</xdr:row>
      <xdr:rowOff>160020</xdr:rowOff>
    </xdr:to>
    <xdr:cxnSp macro="">
      <xdr:nvCxnSpPr>
        <xdr:cNvPr id="559" name="直線コネクタ 558"/>
        <xdr:cNvCxnSpPr/>
      </xdr:nvCxnSpPr>
      <xdr:spPr>
        <a:xfrm>
          <a:off x="12814300" y="10431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560" name="n_1aveValue【学校施設】&#10;有形固定資産減価償却率"/>
        <xdr:cNvSpPr txBox="1"/>
      </xdr:nvSpPr>
      <xdr:spPr>
        <a:xfrm>
          <a:off x="15266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561" name="n_2aveValue【学校施設】&#10;有形固定資産減価償却率"/>
        <xdr:cNvSpPr txBox="1"/>
      </xdr:nvSpPr>
      <xdr:spPr>
        <a:xfrm>
          <a:off x="14389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62" name="n_3aveValue【学校施設】&#10;有形固定資産減価償却率"/>
        <xdr:cNvSpPr txBox="1"/>
      </xdr:nvSpPr>
      <xdr:spPr>
        <a:xfrm>
          <a:off x="13500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63" name="n_4aveValue【学校施設】&#10;有形固定資産減価償却率"/>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70502</xdr:rowOff>
    </xdr:from>
    <xdr:ext cx="405111" cy="259045"/>
    <xdr:sp macro="" textlink="">
      <xdr:nvSpPr>
        <xdr:cNvPr id="564" name="n_1mainValue【学校施設】&#10;有形固定資産減価償却率"/>
        <xdr:cNvSpPr txBox="1"/>
      </xdr:nvSpPr>
      <xdr:spPr>
        <a:xfrm>
          <a:off x="152660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47642</xdr:rowOff>
    </xdr:from>
    <xdr:ext cx="405111" cy="259045"/>
    <xdr:sp macro="" textlink="">
      <xdr:nvSpPr>
        <xdr:cNvPr id="565" name="n_2mainValue【学校施設】&#10;有形固定資産減価償却率"/>
        <xdr:cNvSpPr txBox="1"/>
      </xdr:nvSpPr>
      <xdr:spPr>
        <a:xfrm>
          <a:off x="14389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30497</xdr:rowOff>
    </xdr:from>
    <xdr:ext cx="405111" cy="259045"/>
    <xdr:sp macro="" textlink="">
      <xdr:nvSpPr>
        <xdr:cNvPr id="566" name="n_3mainValue【学校施設】&#10;有形固定資産減価償却率"/>
        <xdr:cNvSpPr txBox="1"/>
      </xdr:nvSpPr>
      <xdr:spPr>
        <a:xfrm>
          <a:off x="13500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15257</xdr:rowOff>
    </xdr:from>
    <xdr:ext cx="405111" cy="259045"/>
    <xdr:sp macro="" textlink="">
      <xdr:nvSpPr>
        <xdr:cNvPr id="567" name="n_4mainValue【学校施設】&#10;有形固定資産減価償却率"/>
        <xdr:cNvSpPr txBox="1"/>
      </xdr:nvSpPr>
      <xdr:spPr>
        <a:xfrm>
          <a:off x="12611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9" name="直線コネクタ 578"/>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80" name="テキスト ボックス 579"/>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81" name="直線コネクタ 580"/>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2" name="テキスト ボックス 581"/>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3" name="直線コネクタ 582"/>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4" name="テキスト ボックス 583"/>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7" name="直線コネクタ 586"/>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8" name="テキスト ボックス 587"/>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9" name="直線コネクタ 588"/>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90" name="テキスト ボックス 589"/>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91" name="直線コネクタ 590"/>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92" name="テキスト ボックス 591"/>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6" name="直線コネクタ 595"/>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7" name="【学校施設】&#10;一人当たり面積最小値テキスト"/>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8" name="直線コネクタ 597"/>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9" name="【学校施設】&#10;一人当たり面積最大値テキスト"/>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600" name="直線コネクタ 599"/>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601" name="【学校施設】&#10;一人当たり面積平均値テキスト"/>
        <xdr:cNvSpPr txBox="1"/>
      </xdr:nvSpPr>
      <xdr:spPr>
        <a:xfrm>
          <a:off x="22199600" y="10290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602" name="フローチャート: 判断 601"/>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603" name="フローチャート: 判断 602"/>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604" name="フローチャート: 判断 603"/>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5" name="フローチャート: 判断 604"/>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6" name="フローチャート: 判断 605"/>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47784</xdr:rowOff>
    </xdr:from>
    <xdr:to>
      <xdr:col>116</xdr:col>
      <xdr:colOff>114300</xdr:colOff>
      <xdr:row>56</xdr:row>
      <xdr:rowOff>149384</xdr:rowOff>
    </xdr:to>
    <xdr:sp macro="" textlink="">
      <xdr:nvSpPr>
        <xdr:cNvPr id="612" name="楕円 611"/>
        <xdr:cNvSpPr/>
      </xdr:nvSpPr>
      <xdr:spPr>
        <a:xfrm>
          <a:off x="22110700" y="96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134161</xdr:rowOff>
    </xdr:from>
    <xdr:ext cx="469744" cy="259045"/>
    <xdr:sp macro="" textlink="">
      <xdr:nvSpPr>
        <xdr:cNvPr id="613" name="【学校施設】&#10;一人当たり面積該当値テキスト"/>
        <xdr:cNvSpPr txBox="1"/>
      </xdr:nvSpPr>
      <xdr:spPr>
        <a:xfrm>
          <a:off x="22199600" y="95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83503</xdr:rowOff>
    </xdr:from>
    <xdr:to>
      <xdr:col>112</xdr:col>
      <xdr:colOff>38100</xdr:colOff>
      <xdr:row>57</xdr:row>
      <xdr:rowOff>13653</xdr:rowOff>
    </xdr:to>
    <xdr:sp macro="" textlink="">
      <xdr:nvSpPr>
        <xdr:cNvPr id="614" name="楕円 613"/>
        <xdr:cNvSpPr/>
      </xdr:nvSpPr>
      <xdr:spPr>
        <a:xfrm>
          <a:off x="21272500" y="968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98584</xdr:rowOff>
    </xdr:from>
    <xdr:to>
      <xdr:col>116</xdr:col>
      <xdr:colOff>63500</xdr:colOff>
      <xdr:row>56</xdr:row>
      <xdr:rowOff>134303</xdr:rowOff>
    </xdr:to>
    <xdr:cxnSp macro="">
      <xdr:nvCxnSpPr>
        <xdr:cNvPr id="615" name="直線コネクタ 614"/>
        <xdr:cNvCxnSpPr/>
      </xdr:nvCxnSpPr>
      <xdr:spPr>
        <a:xfrm flipV="1">
          <a:off x="21323300" y="9699784"/>
          <a:ext cx="8382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109220</xdr:rowOff>
    </xdr:from>
    <xdr:to>
      <xdr:col>107</xdr:col>
      <xdr:colOff>101600</xdr:colOff>
      <xdr:row>57</xdr:row>
      <xdr:rowOff>39370</xdr:rowOff>
    </xdr:to>
    <xdr:sp macro="" textlink="">
      <xdr:nvSpPr>
        <xdr:cNvPr id="616" name="楕円 615"/>
        <xdr:cNvSpPr/>
      </xdr:nvSpPr>
      <xdr:spPr>
        <a:xfrm>
          <a:off x="20383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134303</xdr:rowOff>
    </xdr:from>
    <xdr:to>
      <xdr:col>111</xdr:col>
      <xdr:colOff>177800</xdr:colOff>
      <xdr:row>56</xdr:row>
      <xdr:rowOff>160020</xdr:rowOff>
    </xdr:to>
    <xdr:cxnSp macro="">
      <xdr:nvCxnSpPr>
        <xdr:cNvPr id="617" name="直線コネクタ 616"/>
        <xdr:cNvCxnSpPr/>
      </xdr:nvCxnSpPr>
      <xdr:spPr>
        <a:xfrm flipV="1">
          <a:off x="20434300" y="9735503"/>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134938</xdr:rowOff>
    </xdr:from>
    <xdr:to>
      <xdr:col>102</xdr:col>
      <xdr:colOff>165100</xdr:colOff>
      <xdr:row>57</xdr:row>
      <xdr:rowOff>65088</xdr:rowOff>
    </xdr:to>
    <xdr:sp macro="" textlink="">
      <xdr:nvSpPr>
        <xdr:cNvPr id="618" name="楕円 617"/>
        <xdr:cNvSpPr/>
      </xdr:nvSpPr>
      <xdr:spPr>
        <a:xfrm>
          <a:off x="19494500" y="973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160020</xdr:rowOff>
    </xdr:from>
    <xdr:to>
      <xdr:col>107</xdr:col>
      <xdr:colOff>50800</xdr:colOff>
      <xdr:row>57</xdr:row>
      <xdr:rowOff>14288</xdr:rowOff>
    </xdr:to>
    <xdr:cxnSp macro="">
      <xdr:nvCxnSpPr>
        <xdr:cNvPr id="619" name="直線コネクタ 618"/>
        <xdr:cNvCxnSpPr/>
      </xdr:nvCxnSpPr>
      <xdr:spPr>
        <a:xfrm flipV="1">
          <a:off x="19545300" y="9761220"/>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166370</xdr:rowOff>
    </xdr:from>
    <xdr:to>
      <xdr:col>98</xdr:col>
      <xdr:colOff>38100</xdr:colOff>
      <xdr:row>57</xdr:row>
      <xdr:rowOff>96520</xdr:rowOff>
    </xdr:to>
    <xdr:sp macro="" textlink="">
      <xdr:nvSpPr>
        <xdr:cNvPr id="620" name="楕円 619"/>
        <xdr:cNvSpPr/>
      </xdr:nvSpPr>
      <xdr:spPr>
        <a:xfrm>
          <a:off x="18605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14288</xdr:rowOff>
    </xdr:from>
    <xdr:to>
      <xdr:col>102</xdr:col>
      <xdr:colOff>114300</xdr:colOff>
      <xdr:row>57</xdr:row>
      <xdr:rowOff>45720</xdr:rowOff>
    </xdr:to>
    <xdr:cxnSp macro="">
      <xdr:nvCxnSpPr>
        <xdr:cNvPr id="621" name="直線コネクタ 620"/>
        <xdr:cNvCxnSpPr/>
      </xdr:nvCxnSpPr>
      <xdr:spPr>
        <a:xfrm flipV="1">
          <a:off x="18656300" y="9786938"/>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622" name="n_1aveValue【学校施設】&#10;一人当たり面積"/>
        <xdr:cNvSpPr txBox="1"/>
      </xdr:nvSpPr>
      <xdr:spPr>
        <a:xfrm>
          <a:off x="21075727" y="1041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623" name="n_2aveValue【学校施設】&#10;一人当たり面積"/>
        <xdr:cNvSpPr txBox="1"/>
      </xdr:nvSpPr>
      <xdr:spPr>
        <a:xfrm>
          <a:off x="20199427" y="104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624" name="n_3aveValue【学校施設】&#10;一人当たり面積"/>
        <xdr:cNvSpPr txBox="1"/>
      </xdr:nvSpPr>
      <xdr:spPr>
        <a:xfrm>
          <a:off x="19310427" y="104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625" name="n_4aveValue【学校施設】&#10;一人当たり面積"/>
        <xdr:cNvSpPr txBox="1"/>
      </xdr:nvSpPr>
      <xdr:spPr>
        <a:xfrm>
          <a:off x="18421427" y="1044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30180</xdr:rowOff>
    </xdr:from>
    <xdr:ext cx="469744" cy="259045"/>
    <xdr:sp macro="" textlink="">
      <xdr:nvSpPr>
        <xdr:cNvPr id="626" name="n_1mainValue【学校施設】&#10;一人当たり面積"/>
        <xdr:cNvSpPr txBox="1"/>
      </xdr:nvSpPr>
      <xdr:spPr>
        <a:xfrm>
          <a:off x="21075727" y="945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55897</xdr:rowOff>
    </xdr:from>
    <xdr:ext cx="469744" cy="259045"/>
    <xdr:sp macro="" textlink="">
      <xdr:nvSpPr>
        <xdr:cNvPr id="627" name="n_2mainValue【学校施設】&#10;一人当たり面積"/>
        <xdr:cNvSpPr txBox="1"/>
      </xdr:nvSpPr>
      <xdr:spPr>
        <a:xfrm>
          <a:off x="20199427" y="948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81615</xdr:rowOff>
    </xdr:from>
    <xdr:ext cx="469744" cy="259045"/>
    <xdr:sp macro="" textlink="">
      <xdr:nvSpPr>
        <xdr:cNvPr id="628" name="n_3mainValue【学校施設】&#10;一人当たり面積"/>
        <xdr:cNvSpPr txBox="1"/>
      </xdr:nvSpPr>
      <xdr:spPr>
        <a:xfrm>
          <a:off x="19310427" y="951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113047</xdr:rowOff>
    </xdr:from>
    <xdr:ext cx="469744" cy="259045"/>
    <xdr:sp macro="" textlink="">
      <xdr:nvSpPr>
        <xdr:cNvPr id="629" name="n_4mainValue【学校施設】&#10;一人当たり面積"/>
        <xdr:cNvSpPr txBox="1"/>
      </xdr:nvSpPr>
      <xdr:spPr>
        <a:xfrm>
          <a:off x="18421427" y="954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1" name="直線コネクタ 64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2" name="テキスト ボックス 64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3" name="直線コネクタ 64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4" name="テキスト ボックス 64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5" name="直線コネクタ 64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6" name="テキスト ボックス 64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7" name="直線コネクタ 64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8" name="テキスト ボックス 64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9" name="直線コネクタ 64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0" name="テキスト ボックス 64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1" name="直線コネクタ 65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2" name="テキスト ボックス 65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5" name="直線コネクタ 654"/>
        <xdr:cNvCxnSpPr/>
      </xdr:nvCxnSpPr>
      <xdr:spPr>
        <a:xfrm flipV="1">
          <a:off x="16318864" y="1349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6"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7" name="直線コネクタ 65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8" name="【児童館】&#10;有形固定資産減価償却率最大値テキスト"/>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9" name="直線コネクタ 658"/>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660" name="【児童館】&#10;有形固定資産減価償却率平均値テキスト"/>
        <xdr:cNvSpPr txBox="1"/>
      </xdr:nvSpPr>
      <xdr:spPr>
        <a:xfrm>
          <a:off x="16357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61" name="フローチャート: 判断 660"/>
        <xdr:cNvSpPr/>
      </xdr:nvSpPr>
      <xdr:spPr>
        <a:xfrm>
          <a:off x="16268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62" name="フローチャート: 判断 661"/>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63" name="フローチャート: 判断 662"/>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64" name="フローチャート: 判断 663"/>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5" name="フローチャート: 判断 664"/>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23223</xdr:rowOff>
    </xdr:from>
    <xdr:to>
      <xdr:col>85</xdr:col>
      <xdr:colOff>177800</xdr:colOff>
      <xdr:row>84</xdr:row>
      <xdr:rowOff>124823</xdr:rowOff>
    </xdr:to>
    <xdr:sp macro="" textlink="">
      <xdr:nvSpPr>
        <xdr:cNvPr id="671" name="楕円 670"/>
        <xdr:cNvSpPr/>
      </xdr:nvSpPr>
      <xdr:spPr>
        <a:xfrm>
          <a:off x="16268700" y="144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1650</xdr:rowOff>
    </xdr:from>
    <xdr:ext cx="405111" cy="259045"/>
    <xdr:sp macro="" textlink="">
      <xdr:nvSpPr>
        <xdr:cNvPr id="672" name="【児童館】&#10;有形固定資産減価償却率該当値テキスト"/>
        <xdr:cNvSpPr txBox="1"/>
      </xdr:nvSpPr>
      <xdr:spPr>
        <a:xfrm>
          <a:off x="16357600"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150586</xdr:rowOff>
    </xdr:from>
    <xdr:to>
      <xdr:col>81</xdr:col>
      <xdr:colOff>101600</xdr:colOff>
      <xdr:row>84</xdr:row>
      <xdr:rowOff>80736</xdr:rowOff>
    </xdr:to>
    <xdr:sp macro="" textlink="">
      <xdr:nvSpPr>
        <xdr:cNvPr id="673" name="楕円 672"/>
        <xdr:cNvSpPr/>
      </xdr:nvSpPr>
      <xdr:spPr>
        <a:xfrm>
          <a:off x="15430500" y="143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29936</xdr:rowOff>
    </xdr:from>
    <xdr:to>
      <xdr:col>85</xdr:col>
      <xdr:colOff>127000</xdr:colOff>
      <xdr:row>84</xdr:row>
      <xdr:rowOff>74023</xdr:rowOff>
    </xdr:to>
    <xdr:cxnSp macro="">
      <xdr:nvCxnSpPr>
        <xdr:cNvPr id="674" name="直線コネクタ 673"/>
        <xdr:cNvCxnSpPr/>
      </xdr:nvCxnSpPr>
      <xdr:spPr>
        <a:xfrm>
          <a:off x="15481300" y="1443173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104866</xdr:rowOff>
    </xdr:from>
    <xdr:to>
      <xdr:col>76</xdr:col>
      <xdr:colOff>165100</xdr:colOff>
      <xdr:row>84</xdr:row>
      <xdr:rowOff>35016</xdr:rowOff>
    </xdr:to>
    <xdr:sp macro="" textlink="">
      <xdr:nvSpPr>
        <xdr:cNvPr id="675" name="楕円 674"/>
        <xdr:cNvSpPr/>
      </xdr:nvSpPr>
      <xdr:spPr>
        <a:xfrm>
          <a:off x="14541500" y="1433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155666</xdr:rowOff>
    </xdr:from>
    <xdr:to>
      <xdr:col>81</xdr:col>
      <xdr:colOff>50800</xdr:colOff>
      <xdr:row>84</xdr:row>
      <xdr:rowOff>29936</xdr:rowOff>
    </xdr:to>
    <xdr:cxnSp macro="">
      <xdr:nvCxnSpPr>
        <xdr:cNvPr id="676" name="直線コネクタ 675"/>
        <xdr:cNvCxnSpPr/>
      </xdr:nvCxnSpPr>
      <xdr:spPr>
        <a:xfrm>
          <a:off x="14592300" y="143860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60779</xdr:rowOff>
    </xdr:from>
    <xdr:to>
      <xdr:col>72</xdr:col>
      <xdr:colOff>38100</xdr:colOff>
      <xdr:row>83</xdr:row>
      <xdr:rowOff>162379</xdr:rowOff>
    </xdr:to>
    <xdr:sp macro="" textlink="">
      <xdr:nvSpPr>
        <xdr:cNvPr id="677" name="楕円 676"/>
        <xdr:cNvSpPr/>
      </xdr:nvSpPr>
      <xdr:spPr>
        <a:xfrm>
          <a:off x="13652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111579</xdr:rowOff>
    </xdr:from>
    <xdr:to>
      <xdr:col>76</xdr:col>
      <xdr:colOff>114300</xdr:colOff>
      <xdr:row>83</xdr:row>
      <xdr:rowOff>155666</xdr:rowOff>
    </xdr:to>
    <xdr:cxnSp macro="">
      <xdr:nvCxnSpPr>
        <xdr:cNvPr id="678" name="直線コネクタ 677"/>
        <xdr:cNvCxnSpPr/>
      </xdr:nvCxnSpPr>
      <xdr:spPr>
        <a:xfrm>
          <a:off x="13703300" y="1434192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15058</xdr:rowOff>
    </xdr:from>
    <xdr:to>
      <xdr:col>67</xdr:col>
      <xdr:colOff>101600</xdr:colOff>
      <xdr:row>83</xdr:row>
      <xdr:rowOff>116658</xdr:rowOff>
    </xdr:to>
    <xdr:sp macro="" textlink="">
      <xdr:nvSpPr>
        <xdr:cNvPr id="679" name="楕円 678"/>
        <xdr:cNvSpPr/>
      </xdr:nvSpPr>
      <xdr:spPr>
        <a:xfrm>
          <a:off x="12763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65858</xdr:rowOff>
    </xdr:from>
    <xdr:to>
      <xdr:col>71</xdr:col>
      <xdr:colOff>177800</xdr:colOff>
      <xdr:row>83</xdr:row>
      <xdr:rowOff>111579</xdr:rowOff>
    </xdr:to>
    <xdr:cxnSp macro="">
      <xdr:nvCxnSpPr>
        <xdr:cNvPr id="680" name="直線コネクタ 679"/>
        <xdr:cNvCxnSpPr/>
      </xdr:nvCxnSpPr>
      <xdr:spPr>
        <a:xfrm>
          <a:off x="12814300" y="1429620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81" name="n_1aveValue【児童館】&#10;有形固定資産減価償却率"/>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82" name="n_2aveValue【児童館】&#10;有形固定資産減価償却率"/>
        <xdr:cNvSpPr txBox="1"/>
      </xdr:nvSpPr>
      <xdr:spPr>
        <a:xfrm>
          <a:off x="14389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683" name="n_3aveValue【児童館】&#10;有形固定資産減価償却率"/>
        <xdr:cNvSpPr txBox="1"/>
      </xdr:nvSpPr>
      <xdr:spPr>
        <a:xfrm>
          <a:off x="13500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684" name="n_4aveValue【児童館】&#10;有形固定資産減価償却率"/>
        <xdr:cNvSpPr txBox="1"/>
      </xdr:nvSpPr>
      <xdr:spPr>
        <a:xfrm>
          <a:off x="12611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71863</xdr:rowOff>
    </xdr:from>
    <xdr:ext cx="405111" cy="259045"/>
    <xdr:sp macro="" textlink="">
      <xdr:nvSpPr>
        <xdr:cNvPr id="685" name="n_1mainValue【児童館】&#10;有形固定資産減価償却率"/>
        <xdr:cNvSpPr txBox="1"/>
      </xdr:nvSpPr>
      <xdr:spPr>
        <a:xfrm>
          <a:off x="15266044" y="1447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26143</xdr:rowOff>
    </xdr:from>
    <xdr:ext cx="405111" cy="259045"/>
    <xdr:sp macro="" textlink="">
      <xdr:nvSpPr>
        <xdr:cNvPr id="686" name="n_2mainValue【児童館】&#10;有形固定資産減価償却率"/>
        <xdr:cNvSpPr txBox="1"/>
      </xdr:nvSpPr>
      <xdr:spPr>
        <a:xfrm>
          <a:off x="14389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153506</xdr:rowOff>
    </xdr:from>
    <xdr:ext cx="405111" cy="259045"/>
    <xdr:sp macro="" textlink="">
      <xdr:nvSpPr>
        <xdr:cNvPr id="687" name="n_3mainValue【児童館】&#10;有形固定資産減価償却率"/>
        <xdr:cNvSpPr txBox="1"/>
      </xdr:nvSpPr>
      <xdr:spPr>
        <a:xfrm>
          <a:off x="13500744"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107785</xdr:rowOff>
    </xdr:from>
    <xdr:ext cx="405111" cy="259045"/>
    <xdr:sp macro="" textlink="">
      <xdr:nvSpPr>
        <xdr:cNvPr id="688" name="n_4mainValue【児童館】&#10;有形固定資産減価償却率"/>
        <xdr:cNvSpPr txBox="1"/>
      </xdr:nvSpPr>
      <xdr:spPr>
        <a:xfrm>
          <a:off x="12611744"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9" name="直線コネクタ 69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0" name="テキスト ボックス 69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1" name="直線コネクタ 70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2" name="テキスト ボックス 70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3" name="直線コネクタ 70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4" name="テキスト ボックス 70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5" name="直線コネクタ 70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6" name="テキスト ボックス 70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710" name="直線コネクタ 709"/>
        <xdr:cNvCxnSpPr/>
      </xdr:nvCxnSpPr>
      <xdr:spPr>
        <a:xfrm flipV="1">
          <a:off x="22160864" y="133654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11" name="【児童館】&#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12" name="直線コネクタ 711"/>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13"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14" name="直線コネクタ 713"/>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715" name="【児童館】&#10;一人当たり面積平均値テキスト"/>
        <xdr:cNvSpPr txBox="1"/>
      </xdr:nvSpPr>
      <xdr:spPr>
        <a:xfrm>
          <a:off x="22199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6" name="フローチャート: 判断 715"/>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7" name="フローチャート: 判断 716"/>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8" name="フローチャート: 判断 717"/>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9" name="フローチャート: 判断 718"/>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20" name="フローチャート: 判断 719"/>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26" name="楕円 725"/>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727" name="【児童館】&#10;一人当たり面積該当値テキスト"/>
        <xdr:cNvSpPr txBox="1"/>
      </xdr:nvSpPr>
      <xdr:spPr>
        <a:xfrm>
          <a:off x="22199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728" name="楕円 727"/>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729" name="直線コネクタ 728"/>
        <xdr:cNvCxnSpPr/>
      </xdr:nvCxnSpPr>
      <xdr:spPr>
        <a:xfrm>
          <a:off x="21323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730" name="楕円 729"/>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731" name="直線コネクタ 730"/>
        <xdr:cNvCxnSpPr/>
      </xdr:nvCxnSpPr>
      <xdr:spPr>
        <a:xfrm>
          <a:off x="20434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32" name="楕円 731"/>
        <xdr:cNvSpPr/>
      </xdr:nvSpPr>
      <xdr:spPr>
        <a:xfrm>
          <a:off x="19494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118111</xdr:rowOff>
    </xdr:to>
    <xdr:cxnSp macro="">
      <xdr:nvCxnSpPr>
        <xdr:cNvPr id="733" name="直線コネクタ 732"/>
        <xdr:cNvCxnSpPr/>
      </xdr:nvCxnSpPr>
      <xdr:spPr>
        <a:xfrm flipV="1">
          <a:off x="19545300" y="143256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734" name="楕円 733"/>
        <xdr:cNvSpPr/>
      </xdr:nvSpPr>
      <xdr:spPr>
        <a:xfrm>
          <a:off x="18605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49530</xdr:rowOff>
    </xdr:from>
    <xdr:to>
      <xdr:col>102</xdr:col>
      <xdr:colOff>114300</xdr:colOff>
      <xdr:row>83</xdr:row>
      <xdr:rowOff>118111</xdr:rowOff>
    </xdr:to>
    <xdr:cxnSp macro="">
      <xdr:nvCxnSpPr>
        <xdr:cNvPr id="735" name="直線コネクタ 734"/>
        <xdr:cNvCxnSpPr/>
      </xdr:nvCxnSpPr>
      <xdr:spPr>
        <a:xfrm>
          <a:off x="18656300" y="142798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736" name="n_1aveValue【児童館】&#10;一人当たり面積"/>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737" name="n_2aveValue【児童館】&#10;一人当たり面積"/>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738" name="n_3aveValue【児童館】&#10;一人当たり面積"/>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39" name="n_4aveValue【児童館】&#10;一人当たり面積"/>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740" name="n_1main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41" name="n_2main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42" name="n_3mainValue【児童館】&#10;一人当たり面積"/>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116857</xdr:rowOff>
    </xdr:from>
    <xdr:ext cx="469744" cy="259045"/>
    <xdr:sp macro="" textlink="">
      <xdr:nvSpPr>
        <xdr:cNvPr id="743" name="n_4mainValue【児童館】&#10;一人当たり面積"/>
        <xdr:cNvSpPr txBox="1"/>
      </xdr:nvSpPr>
      <xdr:spPr>
        <a:xfrm>
          <a:off x="18421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5" name="直線コネクタ 75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6" name="テキスト ボックス 755"/>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7" name="直線コネクタ 75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8" name="テキスト ボックス 75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9" name="直線コネクタ 75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60" name="テキスト ボックス 75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61" name="直線コネクタ 76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62" name="テキスト ボックス 761"/>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4" name="テキスト ボックス 76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66" name="直線コネクタ 765"/>
        <xdr:cNvCxnSpPr/>
      </xdr:nvCxnSpPr>
      <xdr:spPr>
        <a:xfrm flipV="1">
          <a:off x="16318864" y="171137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7" name="【公民館】&#10;有形固定資産減価償却率最小値テキスト"/>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8" name="直線コネクタ 767"/>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69" name="【公民館】&#10;有形固定資産減価償却率最大値テキスト"/>
        <xdr:cNvSpPr txBox="1"/>
      </xdr:nvSpPr>
      <xdr:spPr>
        <a:xfrm>
          <a:off x="16357600" y="1688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70" name="直線コネクタ 769"/>
        <xdr:cNvCxnSpPr/>
      </xdr:nvCxnSpPr>
      <xdr:spPr>
        <a:xfrm>
          <a:off x="16230600" y="1711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99840</xdr:rowOff>
    </xdr:from>
    <xdr:ext cx="405111" cy="259045"/>
    <xdr:sp macro="" textlink="">
      <xdr:nvSpPr>
        <xdr:cNvPr id="771" name="【公民館】&#10;有形固定資産減価償却率平均値テキスト"/>
        <xdr:cNvSpPr txBox="1"/>
      </xdr:nvSpPr>
      <xdr:spPr>
        <a:xfrm>
          <a:off x="16357600" y="17587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72" name="フローチャート: 判断 771"/>
        <xdr:cNvSpPr/>
      </xdr:nvSpPr>
      <xdr:spPr>
        <a:xfrm>
          <a:off x="162687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73" name="フローチャート: 判断 772"/>
        <xdr:cNvSpPr/>
      </xdr:nvSpPr>
      <xdr:spPr>
        <a:xfrm>
          <a:off x="15430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74" name="フローチャート: 判断 773"/>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775" name="フローチャート: 判断 774"/>
        <xdr:cNvSpPr/>
      </xdr:nvSpPr>
      <xdr:spPr>
        <a:xfrm>
          <a:off x="13652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76" name="フローチャート: 判断 775"/>
        <xdr:cNvSpPr/>
      </xdr:nvSpPr>
      <xdr:spPr>
        <a:xfrm>
          <a:off x="12763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103124</xdr:rowOff>
    </xdr:from>
    <xdr:to>
      <xdr:col>85</xdr:col>
      <xdr:colOff>177800</xdr:colOff>
      <xdr:row>103</xdr:row>
      <xdr:rowOff>33274</xdr:rowOff>
    </xdr:to>
    <xdr:sp macro="" textlink="">
      <xdr:nvSpPr>
        <xdr:cNvPr id="782" name="楕円 781"/>
        <xdr:cNvSpPr/>
      </xdr:nvSpPr>
      <xdr:spPr>
        <a:xfrm>
          <a:off x="16268700" y="1759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126001</xdr:rowOff>
    </xdr:from>
    <xdr:ext cx="405111" cy="259045"/>
    <xdr:sp macro="" textlink="">
      <xdr:nvSpPr>
        <xdr:cNvPr id="783" name="【公民館】&#10;有形固定資産減価償却率該当値テキスト"/>
        <xdr:cNvSpPr txBox="1"/>
      </xdr:nvSpPr>
      <xdr:spPr>
        <a:xfrm>
          <a:off x="16357600" y="174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64263</xdr:rowOff>
    </xdr:from>
    <xdr:to>
      <xdr:col>81</xdr:col>
      <xdr:colOff>101600</xdr:colOff>
      <xdr:row>102</xdr:row>
      <xdr:rowOff>165863</xdr:rowOff>
    </xdr:to>
    <xdr:sp macro="" textlink="">
      <xdr:nvSpPr>
        <xdr:cNvPr id="784" name="楕円 783"/>
        <xdr:cNvSpPr/>
      </xdr:nvSpPr>
      <xdr:spPr>
        <a:xfrm>
          <a:off x="15430500" y="175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115063</xdr:rowOff>
    </xdr:from>
    <xdr:to>
      <xdr:col>85</xdr:col>
      <xdr:colOff>127000</xdr:colOff>
      <xdr:row>102</xdr:row>
      <xdr:rowOff>153924</xdr:rowOff>
    </xdr:to>
    <xdr:cxnSp macro="">
      <xdr:nvCxnSpPr>
        <xdr:cNvPr id="785" name="直線コネクタ 784"/>
        <xdr:cNvCxnSpPr/>
      </xdr:nvCxnSpPr>
      <xdr:spPr>
        <a:xfrm>
          <a:off x="15481300" y="17602963"/>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16256</xdr:rowOff>
    </xdr:from>
    <xdr:to>
      <xdr:col>76</xdr:col>
      <xdr:colOff>165100</xdr:colOff>
      <xdr:row>102</xdr:row>
      <xdr:rowOff>117856</xdr:rowOff>
    </xdr:to>
    <xdr:sp macro="" textlink="">
      <xdr:nvSpPr>
        <xdr:cNvPr id="786" name="楕円 785"/>
        <xdr:cNvSpPr/>
      </xdr:nvSpPr>
      <xdr:spPr>
        <a:xfrm>
          <a:off x="14541500" y="1750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67056</xdr:rowOff>
    </xdr:from>
    <xdr:to>
      <xdr:col>81</xdr:col>
      <xdr:colOff>50800</xdr:colOff>
      <xdr:row>102</xdr:row>
      <xdr:rowOff>115063</xdr:rowOff>
    </xdr:to>
    <xdr:cxnSp macro="">
      <xdr:nvCxnSpPr>
        <xdr:cNvPr id="787" name="直線コネクタ 786"/>
        <xdr:cNvCxnSpPr/>
      </xdr:nvCxnSpPr>
      <xdr:spPr>
        <a:xfrm>
          <a:off x="14592300" y="17554956"/>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139700</xdr:rowOff>
    </xdr:from>
    <xdr:to>
      <xdr:col>72</xdr:col>
      <xdr:colOff>38100</xdr:colOff>
      <xdr:row>102</xdr:row>
      <xdr:rowOff>69850</xdr:rowOff>
    </xdr:to>
    <xdr:sp macro="" textlink="">
      <xdr:nvSpPr>
        <xdr:cNvPr id="788" name="楕円 787"/>
        <xdr:cNvSpPr/>
      </xdr:nvSpPr>
      <xdr:spPr>
        <a:xfrm>
          <a:off x="13652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19050</xdr:rowOff>
    </xdr:from>
    <xdr:to>
      <xdr:col>76</xdr:col>
      <xdr:colOff>114300</xdr:colOff>
      <xdr:row>102</xdr:row>
      <xdr:rowOff>67056</xdr:rowOff>
    </xdr:to>
    <xdr:cxnSp macro="">
      <xdr:nvCxnSpPr>
        <xdr:cNvPr id="789" name="直線コネクタ 788"/>
        <xdr:cNvCxnSpPr/>
      </xdr:nvCxnSpPr>
      <xdr:spPr>
        <a:xfrm>
          <a:off x="13703300" y="1750695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93980</xdr:rowOff>
    </xdr:from>
    <xdr:to>
      <xdr:col>67</xdr:col>
      <xdr:colOff>101600</xdr:colOff>
      <xdr:row>102</xdr:row>
      <xdr:rowOff>24130</xdr:rowOff>
    </xdr:to>
    <xdr:sp macro="" textlink="">
      <xdr:nvSpPr>
        <xdr:cNvPr id="790" name="楕円 789"/>
        <xdr:cNvSpPr/>
      </xdr:nvSpPr>
      <xdr:spPr>
        <a:xfrm>
          <a:off x="1276350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144780</xdr:rowOff>
    </xdr:from>
    <xdr:to>
      <xdr:col>71</xdr:col>
      <xdr:colOff>177800</xdr:colOff>
      <xdr:row>102</xdr:row>
      <xdr:rowOff>19050</xdr:rowOff>
    </xdr:to>
    <xdr:cxnSp macro="">
      <xdr:nvCxnSpPr>
        <xdr:cNvPr id="791" name="直線コネクタ 790"/>
        <xdr:cNvCxnSpPr/>
      </xdr:nvCxnSpPr>
      <xdr:spPr>
        <a:xfrm>
          <a:off x="12814300" y="174612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12971</xdr:rowOff>
    </xdr:from>
    <xdr:ext cx="405111" cy="259045"/>
    <xdr:sp macro="" textlink="">
      <xdr:nvSpPr>
        <xdr:cNvPr id="792" name="n_1aveValue【公民館】&#10;有形固定資産減価償却率"/>
        <xdr:cNvSpPr txBox="1"/>
      </xdr:nvSpPr>
      <xdr:spPr>
        <a:xfrm>
          <a:off x="15266044" y="1767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163847</xdr:rowOff>
    </xdr:from>
    <xdr:ext cx="405111" cy="259045"/>
    <xdr:sp macro="" textlink="">
      <xdr:nvSpPr>
        <xdr:cNvPr id="793" name="n_2aveValue【公民館】&#10;有形固定資産減価償却率"/>
        <xdr:cNvSpPr txBox="1"/>
      </xdr:nvSpPr>
      <xdr:spPr>
        <a:xfrm>
          <a:off x="14389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145559</xdr:rowOff>
    </xdr:from>
    <xdr:ext cx="405111" cy="259045"/>
    <xdr:sp macro="" textlink="">
      <xdr:nvSpPr>
        <xdr:cNvPr id="794" name="n_3aveValue【公民館】&#10;有形固定資産減価償却率"/>
        <xdr:cNvSpPr txBox="1"/>
      </xdr:nvSpPr>
      <xdr:spPr>
        <a:xfrm>
          <a:off x="13500744" y="1763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134129</xdr:rowOff>
    </xdr:from>
    <xdr:ext cx="405111" cy="259045"/>
    <xdr:sp macro="" textlink="">
      <xdr:nvSpPr>
        <xdr:cNvPr id="795" name="n_4aveValue【公民館】&#10;有形固定資産減価償却率"/>
        <xdr:cNvSpPr txBox="1"/>
      </xdr:nvSpPr>
      <xdr:spPr>
        <a:xfrm>
          <a:off x="12611744" y="1762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10940</xdr:rowOff>
    </xdr:from>
    <xdr:ext cx="405111" cy="259045"/>
    <xdr:sp macro="" textlink="">
      <xdr:nvSpPr>
        <xdr:cNvPr id="796" name="n_1mainValue【公民館】&#10;有形固定資産減価償却率"/>
        <xdr:cNvSpPr txBox="1"/>
      </xdr:nvSpPr>
      <xdr:spPr>
        <a:xfrm>
          <a:off x="15266044" y="1732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134383</xdr:rowOff>
    </xdr:from>
    <xdr:ext cx="405111" cy="259045"/>
    <xdr:sp macro="" textlink="">
      <xdr:nvSpPr>
        <xdr:cNvPr id="797" name="n_2mainValue【公民館】&#10;有形固定資産減価償却率"/>
        <xdr:cNvSpPr txBox="1"/>
      </xdr:nvSpPr>
      <xdr:spPr>
        <a:xfrm>
          <a:off x="14389744" y="1727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86377</xdr:rowOff>
    </xdr:from>
    <xdr:ext cx="405111" cy="259045"/>
    <xdr:sp macro="" textlink="">
      <xdr:nvSpPr>
        <xdr:cNvPr id="798" name="n_3mainValue【公民館】&#10;有形固定資産減価償却率"/>
        <xdr:cNvSpPr txBox="1"/>
      </xdr:nvSpPr>
      <xdr:spPr>
        <a:xfrm>
          <a:off x="135007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40657</xdr:rowOff>
    </xdr:from>
    <xdr:ext cx="405111" cy="259045"/>
    <xdr:sp macro="" textlink="">
      <xdr:nvSpPr>
        <xdr:cNvPr id="799" name="n_4mainValue【公民館】&#10;有形固定資産減価償却率"/>
        <xdr:cNvSpPr txBox="1"/>
      </xdr:nvSpPr>
      <xdr:spPr>
        <a:xfrm>
          <a:off x="126117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823" name="直線コネクタ 822"/>
        <xdr:cNvCxnSpPr/>
      </xdr:nvCxnSpPr>
      <xdr:spPr>
        <a:xfrm flipV="1">
          <a:off x="22160864" y="172135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24" name="【公民館】&#10;一人当たり面積最小値テキスト"/>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5" name="直線コネクタ 824"/>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6" name="【公民館】&#10;一人当たり面積最大値テキスト"/>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7" name="直線コネクタ 826"/>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828" name="【公民館】&#10;一人当たり面積平均値テキスト"/>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9" name="フローチャート: 判断 828"/>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30" name="フローチャート: 判断 829"/>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31" name="フローチャート: 判断 830"/>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32" name="フローチャート: 判断 831"/>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33" name="フローチャート: 判断 832"/>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132080</xdr:rowOff>
    </xdr:from>
    <xdr:to>
      <xdr:col>116</xdr:col>
      <xdr:colOff>114300</xdr:colOff>
      <xdr:row>103</xdr:row>
      <xdr:rowOff>62230</xdr:rowOff>
    </xdr:to>
    <xdr:sp macro="" textlink="">
      <xdr:nvSpPr>
        <xdr:cNvPr id="839" name="楕円 838"/>
        <xdr:cNvSpPr/>
      </xdr:nvSpPr>
      <xdr:spPr>
        <a:xfrm>
          <a:off x="221107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154957</xdr:rowOff>
    </xdr:from>
    <xdr:ext cx="469744" cy="259045"/>
    <xdr:sp macro="" textlink="">
      <xdr:nvSpPr>
        <xdr:cNvPr id="840" name="【公民館】&#10;一人当たり面積該当値テキスト"/>
        <xdr:cNvSpPr txBox="1"/>
      </xdr:nvSpPr>
      <xdr:spPr>
        <a:xfrm>
          <a:off x="22199600"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139700</xdr:rowOff>
    </xdr:from>
    <xdr:to>
      <xdr:col>112</xdr:col>
      <xdr:colOff>38100</xdr:colOff>
      <xdr:row>103</xdr:row>
      <xdr:rowOff>69850</xdr:rowOff>
    </xdr:to>
    <xdr:sp macro="" textlink="">
      <xdr:nvSpPr>
        <xdr:cNvPr id="841" name="楕円 840"/>
        <xdr:cNvSpPr/>
      </xdr:nvSpPr>
      <xdr:spPr>
        <a:xfrm>
          <a:off x="21272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11430</xdr:rowOff>
    </xdr:from>
    <xdr:to>
      <xdr:col>116</xdr:col>
      <xdr:colOff>63500</xdr:colOff>
      <xdr:row>103</xdr:row>
      <xdr:rowOff>19050</xdr:rowOff>
    </xdr:to>
    <xdr:cxnSp macro="">
      <xdr:nvCxnSpPr>
        <xdr:cNvPr id="842" name="直線コネクタ 841"/>
        <xdr:cNvCxnSpPr/>
      </xdr:nvCxnSpPr>
      <xdr:spPr>
        <a:xfrm flipV="1">
          <a:off x="21323300" y="17670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154939</xdr:rowOff>
    </xdr:from>
    <xdr:to>
      <xdr:col>107</xdr:col>
      <xdr:colOff>101600</xdr:colOff>
      <xdr:row>103</xdr:row>
      <xdr:rowOff>85089</xdr:rowOff>
    </xdr:to>
    <xdr:sp macro="" textlink="">
      <xdr:nvSpPr>
        <xdr:cNvPr id="843" name="楕円 842"/>
        <xdr:cNvSpPr/>
      </xdr:nvSpPr>
      <xdr:spPr>
        <a:xfrm>
          <a:off x="20383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19050</xdr:rowOff>
    </xdr:from>
    <xdr:to>
      <xdr:col>111</xdr:col>
      <xdr:colOff>177800</xdr:colOff>
      <xdr:row>103</xdr:row>
      <xdr:rowOff>34289</xdr:rowOff>
    </xdr:to>
    <xdr:cxnSp macro="">
      <xdr:nvCxnSpPr>
        <xdr:cNvPr id="844" name="直線コネクタ 843"/>
        <xdr:cNvCxnSpPr/>
      </xdr:nvCxnSpPr>
      <xdr:spPr>
        <a:xfrm flipV="1">
          <a:off x="20434300" y="176784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162561</xdr:rowOff>
    </xdr:from>
    <xdr:to>
      <xdr:col>102</xdr:col>
      <xdr:colOff>165100</xdr:colOff>
      <xdr:row>103</xdr:row>
      <xdr:rowOff>92711</xdr:rowOff>
    </xdr:to>
    <xdr:sp macro="" textlink="">
      <xdr:nvSpPr>
        <xdr:cNvPr id="845" name="楕円 844"/>
        <xdr:cNvSpPr/>
      </xdr:nvSpPr>
      <xdr:spPr>
        <a:xfrm>
          <a:off x="19494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34289</xdr:rowOff>
    </xdr:from>
    <xdr:to>
      <xdr:col>107</xdr:col>
      <xdr:colOff>50800</xdr:colOff>
      <xdr:row>103</xdr:row>
      <xdr:rowOff>41911</xdr:rowOff>
    </xdr:to>
    <xdr:cxnSp macro="">
      <xdr:nvCxnSpPr>
        <xdr:cNvPr id="846" name="直線コネクタ 845"/>
        <xdr:cNvCxnSpPr/>
      </xdr:nvCxnSpPr>
      <xdr:spPr>
        <a:xfrm flipV="1">
          <a:off x="19545300" y="17693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170180</xdr:rowOff>
    </xdr:from>
    <xdr:to>
      <xdr:col>98</xdr:col>
      <xdr:colOff>38100</xdr:colOff>
      <xdr:row>103</xdr:row>
      <xdr:rowOff>100330</xdr:rowOff>
    </xdr:to>
    <xdr:sp macro="" textlink="">
      <xdr:nvSpPr>
        <xdr:cNvPr id="847" name="楕円 846"/>
        <xdr:cNvSpPr/>
      </xdr:nvSpPr>
      <xdr:spPr>
        <a:xfrm>
          <a:off x="186055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41911</xdr:rowOff>
    </xdr:from>
    <xdr:to>
      <xdr:col>102</xdr:col>
      <xdr:colOff>114300</xdr:colOff>
      <xdr:row>103</xdr:row>
      <xdr:rowOff>49530</xdr:rowOff>
    </xdr:to>
    <xdr:cxnSp macro="">
      <xdr:nvCxnSpPr>
        <xdr:cNvPr id="848" name="直線コネクタ 847"/>
        <xdr:cNvCxnSpPr/>
      </xdr:nvCxnSpPr>
      <xdr:spPr>
        <a:xfrm flipV="1">
          <a:off x="18656300" y="17701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849" name="n_1aveValue【公民館】&#10;一人当たり面積"/>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50" name="n_2aveValue【公民館】&#10;一人当たり面積"/>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51" name="n_3aveValue【公民館】&#10;一人当たり面積"/>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852" name="n_4aveValue【公民館】&#10;一人当たり面積"/>
        <xdr:cNvSpPr txBox="1"/>
      </xdr:nvSpPr>
      <xdr:spPr>
        <a:xfrm>
          <a:off x="18421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86377</xdr:rowOff>
    </xdr:from>
    <xdr:ext cx="469744" cy="259045"/>
    <xdr:sp macro="" textlink="">
      <xdr:nvSpPr>
        <xdr:cNvPr id="853" name="n_1mainValue【公民館】&#10;一人当たり面積"/>
        <xdr:cNvSpPr txBox="1"/>
      </xdr:nvSpPr>
      <xdr:spPr>
        <a:xfrm>
          <a:off x="210757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101616</xdr:rowOff>
    </xdr:from>
    <xdr:ext cx="469744" cy="259045"/>
    <xdr:sp macro="" textlink="">
      <xdr:nvSpPr>
        <xdr:cNvPr id="854" name="n_2mainValue【公民館】&#10;一人当たり面積"/>
        <xdr:cNvSpPr txBox="1"/>
      </xdr:nvSpPr>
      <xdr:spPr>
        <a:xfrm>
          <a:off x="20199427"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109238</xdr:rowOff>
    </xdr:from>
    <xdr:ext cx="469744" cy="259045"/>
    <xdr:sp macro="" textlink="">
      <xdr:nvSpPr>
        <xdr:cNvPr id="855" name="n_3mainValue【公民館】&#10;一人当たり面積"/>
        <xdr:cNvSpPr txBox="1"/>
      </xdr:nvSpPr>
      <xdr:spPr>
        <a:xfrm>
          <a:off x="1931042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116857</xdr:rowOff>
    </xdr:from>
    <xdr:ext cx="469744" cy="259045"/>
    <xdr:sp macro="" textlink="">
      <xdr:nvSpPr>
        <xdr:cNvPr id="856" name="n_4mainValue【公民館】&#10;一人当たり面積"/>
        <xdr:cNvSpPr txBox="1"/>
      </xdr:nvSpPr>
      <xdr:spPr>
        <a:xfrm>
          <a:off x="18421427" y="1743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・類似団体と比較して特に有形固定資産減価償却率が高くなっている施設は、児童館と公営住宅であり、特に低くなっている施設は、港湾・漁港、橋りょう・トンネルである。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・児童館については、令和元年度に三条児童館を新築して以降、減価償却率が上昇している。新設されたこども・</a:t>
          </a:r>
          <a:r>
            <a:rPr lang="ja-JP" altLang="ja-JP" sz="1100" b="0" i="0">
              <a:solidFill>
                <a:schemeClr val="dk1"/>
              </a:solidFill>
              <a:effectLst/>
              <a:latin typeface="+mn-lt"/>
              <a:ea typeface="+mn-ea"/>
              <a:cs typeface="+mn-cs"/>
            </a:rPr>
            <a:t>子育て支援事業債を発行額に留意し</a:t>
          </a:r>
          <a:r>
            <a:rPr lang="ja-JP" altLang="en-US" sz="1100" b="0" i="0">
              <a:solidFill>
                <a:schemeClr val="dk1"/>
              </a:solidFill>
              <a:effectLst/>
              <a:latin typeface="+mn-lt"/>
              <a:ea typeface="+mn-ea"/>
              <a:cs typeface="+mn-cs"/>
            </a:rPr>
            <a:t>つつ</a:t>
          </a:r>
          <a:r>
            <a:rPr lang="ja-JP" altLang="ja-JP" sz="1100" b="0" i="0">
              <a:solidFill>
                <a:schemeClr val="dk1"/>
              </a:solidFill>
              <a:effectLst/>
              <a:latin typeface="+mn-lt"/>
              <a:ea typeface="+mn-ea"/>
              <a:cs typeface="+mn-cs"/>
            </a:rPr>
            <a:t>活用</a:t>
          </a:r>
          <a:r>
            <a:rPr lang="ja-JP" altLang="en-US" sz="1100" b="0" i="0">
              <a:solidFill>
                <a:schemeClr val="dk1"/>
              </a:solidFill>
              <a:effectLst/>
              <a:latin typeface="+mn-lt"/>
              <a:ea typeface="+mn-ea"/>
              <a:cs typeface="+mn-cs"/>
            </a:rPr>
            <a:t>するなどし、</a:t>
          </a:r>
          <a:r>
            <a:rPr lang="ja-JP" altLang="ja-JP" sz="1100" b="0" i="0">
              <a:solidFill>
                <a:schemeClr val="dk1"/>
              </a:solidFill>
              <a:effectLst/>
              <a:latin typeface="+mn-lt"/>
              <a:ea typeface="+mn-ea"/>
              <a:cs typeface="+mn-cs"/>
            </a:rPr>
            <a:t>施設の長寿命化等を進めていきたい。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・公営住宅については、令和２年に改訂した「八戸市公営住宅等長寿命化計画」に基づき、施設の長寿命化等につながるよう適切な維持管理に努めつつ、建替えや統廃合、用途廃止を進めることとしている。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学校施設についても、類似団体平均を上回る高い水準となっているが、計画的に更新を行い減価償却率の減少に努め、施設の集約化や適正配置を進めるほか、可能な限り長寿命化計画を策定し老朽化対策に取り組むことと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青森県八戸市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218,182
216,487
305.56
112,551,650
108,767,060
3,037,042
54,521,540
120,216,750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xdr:cNvSpPr txBox="1"/>
      </xdr:nvSpPr>
      <xdr:spPr>
        <a:xfrm>
          <a:off x="4673600" y="608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65405</xdr:rowOff>
    </xdr:from>
    <xdr:to>
      <xdr:col>24</xdr:col>
      <xdr:colOff>114300</xdr:colOff>
      <xdr:row>37</xdr:row>
      <xdr:rowOff>167005</xdr:rowOff>
    </xdr:to>
    <xdr:sp macro="" textlink="">
      <xdr:nvSpPr>
        <xdr:cNvPr id="73" name="楕円 72"/>
        <xdr:cNvSpPr/>
      </xdr:nvSpPr>
      <xdr:spPr>
        <a:xfrm>
          <a:off x="45847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43832</xdr:rowOff>
    </xdr:from>
    <xdr:ext cx="405111" cy="259045"/>
    <xdr:sp macro="" textlink="">
      <xdr:nvSpPr>
        <xdr:cNvPr id="74" name="【図書館】&#10;有形固定資産減価償却率該当値テキスト"/>
        <xdr:cNvSpPr txBox="1"/>
      </xdr:nvSpPr>
      <xdr:spPr>
        <a:xfrm>
          <a:off x="4673600"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29210</xdr:rowOff>
    </xdr:from>
    <xdr:to>
      <xdr:col>20</xdr:col>
      <xdr:colOff>38100</xdr:colOff>
      <xdr:row>37</xdr:row>
      <xdr:rowOff>130810</xdr:rowOff>
    </xdr:to>
    <xdr:sp macro="" textlink="">
      <xdr:nvSpPr>
        <xdr:cNvPr id="75" name="楕円 74"/>
        <xdr:cNvSpPr/>
      </xdr:nvSpPr>
      <xdr:spPr>
        <a:xfrm>
          <a:off x="3746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80010</xdr:rowOff>
    </xdr:from>
    <xdr:to>
      <xdr:col>24</xdr:col>
      <xdr:colOff>63500</xdr:colOff>
      <xdr:row>37</xdr:row>
      <xdr:rowOff>116205</xdr:rowOff>
    </xdr:to>
    <xdr:cxnSp macro="">
      <xdr:nvCxnSpPr>
        <xdr:cNvPr id="76" name="直線コネクタ 75"/>
        <xdr:cNvCxnSpPr/>
      </xdr:nvCxnSpPr>
      <xdr:spPr>
        <a:xfrm>
          <a:off x="3797300" y="642366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164465</xdr:rowOff>
    </xdr:from>
    <xdr:to>
      <xdr:col>15</xdr:col>
      <xdr:colOff>101600</xdr:colOff>
      <xdr:row>37</xdr:row>
      <xdr:rowOff>94615</xdr:rowOff>
    </xdr:to>
    <xdr:sp macro="" textlink="">
      <xdr:nvSpPr>
        <xdr:cNvPr id="77" name="楕円 76"/>
        <xdr:cNvSpPr/>
      </xdr:nvSpPr>
      <xdr:spPr>
        <a:xfrm>
          <a:off x="2857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43815</xdr:rowOff>
    </xdr:from>
    <xdr:to>
      <xdr:col>19</xdr:col>
      <xdr:colOff>177800</xdr:colOff>
      <xdr:row>37</xdr:row>
      <xdr:rowOff>80010</xdr:rowOff>
    </xdr:to>
    <xdr:cxnSp macro="">
      <xdr:nvCxnSpPr>
        <xdr:cNvPr id="78" name="直線コネクタ 77"/>
        <xdr:cNvCxnSpPr/>
      </xdr:nvCxnSpPr>
      <xdr:spPr>
        <a:xfrm>
          <a:off x="2908300" y="63874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128270</xdr:rowOff>
    </xdr:from>
    <xdr:to>
      <xdr:col>10</xdr:col>
      <xdr:colOff>165100</xdr:colOff>
      <xdr:row>37</xdr:row>
      <xdr:rowOff>58420</xdr:rowOff>
    </xdr:to>
    <xdr:sp macro="" textlink="">
      <xdr:nvSpPr>
        <xdr:cNvPr id="79" name="楕円 78"/>
        <xdr:cNvSpPr/>
      </xdr:nvSpPr>
      <xdr:spPr>
        <a:xfrm>
          <a:off x="1968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xdr:rowOff>
    </xdr:from>
    <xdr:to>
      <xdr:col>15</xdr:col>
      <xdr:colOff>50800</xdr:colOff>
      <xdr:row>37</xdr:row>
      <xdr:rowOff>43815</xdr:rowOff>
    </xdr:to>
    <xdr:cxnSp macro="">
      <xdr:nvCxnSpPr>
        <xdr:cNvPr id="80" name="直線コネクタ 79"/>
        <xdr:cNvCxnSpPr/>
      </xdr:nvCxnSpPr>
      <xdr:spPr>
        <a:xfrm>
          <a:off x="2019300" y="63512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90170</xdr:rowOff>
    </xdr:from>
    <xdr:to>
      <xdr:col>6</xdr:col>
      <xdr:colOff>38100</xdr:colOff>
      <xdr:row>37</xdr:row>
      <xdr:rowOff>20320</xdr:rowOff>
    </xdr:to>
    <xdr:sp macro="" textlink="">
      <xdr:nvSpPr>
        <xdr:cNvPr id="81" name="楕円 80"/>
        <xdr:cNvSpPr/>
      </xdr:nvSpPr>
      <xdr:spPr>
        <a:xfrm>
          <a:off x="1079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140970</xdr:rowOff>
    </xdr:from>
    <xdr:to>
      <xdr:col>10</xdr:col>
      <xdr:colOff>114300</xdr:colOff>
      <xdr:row>37</xdr:row>
      <xdr:rowOff>7620</xdr:rowOff>
    </xdr:to>
    <xdr:cxnSp macro="">
      <xdr:nvCxnSpPr>
        <xdr:cNvPr id="82" name="直線コネクタ 81"/>
        <xdr:cNvCxnSpPr/>
      </xdr:nvCxnSpPr>
      <xdr:spPr>
        <a:xfrm>
          <a:off x="1130300" y="63131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xdr:cNvSpPr txBox="1"/>
      </xdr:nvSpPr>
      <xdr:spPr>
        <a:xfrm>
          <a:off x="3582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xdr:cNvSpPr txBox="1"/>
      </xdr:nvSpPr>
      <xdr:spPr>
        <a:xfrm>
          <a:off x="1816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xdr:cNvSpPr txBox="1"/>
      </xdr:nvSpPr>
      <xdr:spPr>
        <a:xfrm>
          <a:off x="927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121937</xdr:rowOff>
    </xdr:from>
    <xdr:ext cx="405111" cy="259045"/>
    <xdr:sp macro="" textlink="">
      <xdr:nvSpPr>
        <xdr:cNvPr id="87" name="n_1mainValue【図書館】&#10;有形固定資産減価償却率"/>
        <xdr:cNvSpPr txBox="1"/>
      </xdr:nvSpPr>
      <xdr:spPr>
        <a:xfrm>
          <a:off x="35820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85742</xdr:rowOff>
    </xdr:from>
    <xdr:ext cx="405111" cy="259045"/>
    <xdr:sp macro="" textlink="">
      <xdr:nvSpPr>
        <xdr:cNvPr id="88" name="n_2mainValue【図書館】&#10;有形固定資産減価償却率"/>
        <xdr:cNvSpPr txBox="1"/>
      </xdr:nvSpPr>
      <xdr:spPr>
        <a:xfrm>
          <a:off x="2705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9" name="n_3mainValue【図書館】&#10;有形固定資産減価償却率"/>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11447</xdr:rowOff>
    </xdr:from>
    <xdr:ext cx="405111" cy="259045"/>
    <xdr:sp macro="" textlink="">
      <xdr:nvSpPr>
        <xdr:cNvPr id="90" name="n_4mainValue【図書館】&#10;有形固定資産減価償却率"/>
        <xdr:cNvSpPr txBox="1"/>
      </xdr:nvSpPr>
      <xdr:spPr>
        <a:xfrm>
          <a:off x="927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2557</xdr:rowOff>
    </xdr:from>
    <xdr:ext cx="469744" cy="259045"/>
    <xdr:sp macro="" textlink="">
      <xdr:nvSpPr>
        <xdr:cNvPr id="117" name="【図書館】&#10;一人当たり面積平均値テキスト"/>
        <xdr:cNvSpPr txBox="1"/>
      </xdr:nvSpPr>
      <xdr:spPr>
        <a:xfrm>
          <a:off x="10515600" y="634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28" name="楕円 127"/>
        <xdr:cNvSpPr/>
      </xdr:nvSpPr>
      <xdr:spPr>
        <a:xfrm>
          <a:off x="10426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129557</xdr:rowOff>
    </xdr:from>
    <xdr:ext cx="469744" cy="259045"/>
    <xdr:sp macro="" textlink="">
      <xdr:nvSpPr>
        <xdr:cNvPr id="129" name="【図書館】&#10;一人当たり面積該当値テキスト"/>
        <xdr:cNvSpPr txBox="1"/>
      </xdr:nvSpPr>
      <xdr:spPr>
        <a:xfrm>
          <a:off x="10515600" y="647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151130</xdr:rowOff>
    </xdr:from>
    <xdr:to>
      <xdr:col>50</xdr:col>
      <xdr:colOff>165100</xdr:colOff>
      <xdr:row>38</xdr:row>
      <xdr:rowOff>81280</xdr:rowOff>
    </xdr:to>
    <xdr:sp macro="" textlink="">
      <xdr:nvSpPr>
        <xdr:cNvPr id="130" name="楕円 129"/>
        <xdr:cNvSpPr/>
      </xdr:nvSpPr>
      <xdr:spPr>
        <a:xfrm>
          <a:off x="9588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30480</xdr:rowOff>
    </xdr:from>
    <xdr:to>
      <xdr:col>55</xdr:col>
      <xdr:colOff>0</xdr:colOff>
      <xdr:row>38</xdr:row>
      <xdr:rowOff>30480</xdr:rowOff>
    </xdr:to>
    <xdr:cxnSp macro="">
      <xdr:nvCxnSpPr>
        <xdr:cNvPr id="131" name="直線コネクタ 130"/>
        <xdr:cNvCxnSpPr/>
      </xdr:nvCxnSpPr>
      <xdr:spPr>
        <a:xfrm>
          <a:off x="9639300" y="6545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151130</xdr:rowOff>
    </xdr:from>
    <xdr:to>
      <xdr:col>46</xdr:col>
      <xdr:colOff>38100</xdr:colOff>
      <xdr:row>38</xdr:row>
      <xdr:rowOff>81280</xdr:rowOff>
    </xdr:to>
    <xdr:sp macro="" textlink="">
      <xdr:nvSpPr>
        <xdr:cNvPr id="132" name="楕円 131"/>
        <xdr:cNvSpPr/>
      </xdr:nvSpPr>
      <xdr:spPr>
        <a:xfrm>
          <a:off x="8699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30480</xdr:rowOff>
    </xdr:from>
    <xdr:to>
      <xdr:col>50</xdr:col>
      <xdr:colOff>114300</xdr:colOff>
      <xdr:row>38</xdr:row>
      <xdr:rowOff>30480</xdr:rowOff>
    </xdr:to>
    <xdr:cxnSp macro="">
      <xdr:nvCxnSpPr>
        <xdr:cNvPr id="133" name="直線コネクタ 132"/>
        <xdr:cNvCxnSpPr/>
      </xdr:nvCxnSpPr>
      <xdr:spPr>
        <a:xfrm>
          <a:off x="8750300" y="654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xdr:rowOff>
    </xdr:from>
    <xdr:to>
      <xdr:col>41</xdr:col>
      <xdr:colOff>101600</xdr:colOff>
      <xdr:row>38</xdr:row>
      <xdr:rowOff>104140</xdr:rowOff>
    </xdr:to>
    <xdr:sp macro="" textlink="">
      <xdr:nvSpPr>
        <xdr:cNvPr id="134" name="楕円 133"/>
        <xdr:cNvSpPr/>
      </xdr:nvSpPr>
      <xdr:spPr>
        <a:xfrm>
          <a:off x="7810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30480</xdr:rowOff>
    </xdr:from>
    <xdr:to>
      <xdr:col>45</xdr:col>
      <xdr:colOff>177800</xdr:colOff>
      <xdr:row>38</xdr:row>
      <xdr:rowOff>53340</xdr:rowOff>
    </xdr:to>
    <xdr:cxnSp macro="">
      <xdr:nvCxnSpPr>
        <xdr:cNvPr id="135" name="直線コネクタ 134"/>
        <xdr:cNvCxnSpPr/>
      </xdr:nvCxnSpPr>
      <xdr:spPr>
        <a:xfrm flipV="1">
          <a:off x="7861300" y="6545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2540</xdr:rowOff>
    </xdr:from>
    <xdr:to>
      <xdr:col>36</xdr:col>
      <xdr:colOff>165100</xdr:colOff>
      <xdr:row>38</xdr:row>
      <xdr:rowOff>104140</xdr:rowOff>
    </xdr:to>
    <xdr:sp macro="" textlink="">
      <xdr:nvSpPr>
        <xdr:cNvPr id="136" name="楕円 135"/>
        <xdr:cNvSpPr/>
      </xdr:nvSpPr>
      <xdr:spPr>
        <a:xfrm>
          <a:off x="6921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53340</xdr:rowOff>
    </xdr:from>
    <xdr:to>
      <xdr:col>41</xdr:col>
      <xdr:colOff>50800</xdr:colOff>
      <xdr:row>38</xdr:row>
      <xdr:rowOff>53340</xdr:rowOff>
    </xdr:to>
    <xdr:cxnSp macro="">
      <xdr:nvCxnSpPr>
        <xdr:cNvPr id="137" name="直線コネクタ 136"/>
        <xdr:cNvCxnSpPr/>
      </xdr:nvCxnSpPr>
      <xdr:spPr>
        <a:xfrm>
          <a:off x="6972300" y="6568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xdr:cNvSpPr txBox="1"/>
      </xdr:nvSpPr>
      <xdr:spPr>
        <a:xfrm>
          <a:off x="7626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97807</xdr:rowOff>
    </xdr:from>
    <xdr:ext cx="469744" cy="259045"/>
    <xdr:sp macro="" textlink="">
      <xdr:nvSpPr>
        <xdr:cNvPr id="142" name="n_1mainValue【図書館】&#10;一人当たり面積"/>
        <xdr:cNvSpPr txBox="1"/>
      </xdr:nvSpPr>
      <xdr:spPr>
        <a:xfrm>
          <a:off x="93917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97807</xdr:rowOff>
    </xdr:from>
    <xdr:ext cx="469744" cy="259045"/>
    <xdr:sp macro="" textlink="">
      <xdr:nvSpPr>
        <xdr:cNvPr id="143" name="n_2mainValue【図書館】&#10;一人当たり面積"/>
        <xdr:cNvSpPr txBox="1"/>
      </xdr:nvSpPr>
      <xdr:spPr>
        <a:xfrm>
          <a:off x="8515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4" name="n_3mainValue【図書館】&#10;一人当たり面積"/>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45" name="n_4mainValue【図書館】&#10;一人当たり面積"/>
        <xdr:cNvSpPr txBox="1"/>
      </xdr:nvSpPr>
      <xdr:spPr>
        <a:xfrm>
          <a:off x="6737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xdr:cNvSpPr txBox="1"/>
      </xdr:nvSpPr>
      <xdr:spPr>
        <a:xfrm>
          <a:off x="4673600" y="1002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126365</xdr:rowOff>
    </xdr:from>
    <xdr:to>
      <xdr:col>24</xdr:col>
      <xdr:colOff>114300</xdr:colOff>
      <xdr:row>62</xdr:row>
      <xdr:rowOff>56515</xdr:rowOff>
    </xdr:to>
    <xdr:sp macro="" textlink="">
      <xdr:nvSpPr>
        <xdr:cNvPr id="186" name="楕円 185"/>
        <xdr:cNvSpPr/>
      </xdr:nvSpPr>
      <xdr:spPr>
        <a:xfrm>
          <a:off x="45847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104792</xdr:rowOff>
    </xdr:from>
    <xdr:ext cx="405111" cy="259045"/>
    <xdr:sp macro="" textlink="">
      <xdr:nvSpPr>
        <xdr:cNvPr id="187" name="【体育館・プール】&#10;有形固定資産減価償却率該当値テキスト"/>
        <xdr:cNvSpPr txBox="1"/>
      </xdr:nvSpPr>
      <xdr:spPr>
        <a:xfrm>
          <a:off x="4673600"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93980</xdr:rowOff>
    </xdr:from>
    <xdr:to>
      <xdr:col>20</xdr:col>
      <xdr:colOff>38100</xdr:colOff>
      <xdr:row>62</xdr:row>
      <xdr:rowOff>24130</xdr:rowOff>
    </xdr:to>
    <xdr:sp macro="" textlink="">
      <xdr:nvSpPr>
        <xdr:cNvPr id="188" name="楕円 187"/>
        <xdr:cNvSpPr/>
      </xdr:nvSpPr>
      <xdr:spPr>
        <a:xfrm>
          <a:off x="3746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144780</xdr:rowOff>
    </xdr:from>
    <xdr:to>
      <xdr:col>24</xdr:col>
      <xdr:colOff>63500</xdr:colOff>
      <xdr:row>62</xdr:row>
      <xdr:rowOff>5715</xdr:rowOff>
    </xdr:to>
    <xdr:cxnSp macro="">
      <xdr:nvCxnSpPr>
        <xdr:cNvPr id="189" name="直線コネクタ 188"/>
        <xdr:cNvCxnSpPr/>
      </xdr:nvCxnSpPr>
      <xdr:spPr>
        <a:xfrm>
          <a:off x="3797300" y="1060323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61595</xdr:rowOff>
    </xdr:from>
    <xdr:to>
      <xdr:col>15</xdr:col>
      <xdr:colOff>101600</xdr:colOff>
      <xdr:row>61</xdr:row>
      <xdr:rowOff>163195</xdr:rowOff>
    </xdr:to>
    <xdr:sp macro="" textlink="">
      <xdr:nvSpPr>
        <xdr:cNvPr id="190" name="楕円 189"/>
        <xdr:cNvSpPr/>
      </xdr:nvSpPr>
      <xdr:spPr>
        <a:xfrm>
          <a:off x="2857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112395</xdr:rowOff>
    </xdr:from>
    <xdr:to>
      <xdr:col>19</xdr:col>
      <xdr:colOff>177800</xdr:colOff>
      <xdr:row>61</xdr:row>
      <xdr:rowOff>144780</xdr:rowOff>
    </xdr:to>
    <xdr:cxnSp macro="">
      <xdr:nvCxnSpPr>
        <xdr:cNvPr id="191" name="直線コネクタ 190"/>
        <xdr:cNvCxnSpPr/>
      </xdr:nvCxnSpPr>
      <xdr:spPr>
        <a:xfrm>
          <a:off x="2908300" y="105708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29210</xdr:rowOff>
    </xdr:from>
    <xdr:to>
      <xdr:col>10</xdr:col>
      <xdr:colOff>165100</xdr:colOff>
      <xdr:row>61</xdr:row>
      <xdr:rowOff>130810</xdr:rowOff>
    </xdr:to>
    <xdr:sp macro="" textlink="">
      <xdr:nvSpPr>
        <xdr:cNvPr id="192" name="楕円 191"/>
        <xdr:cNvSpPr/>
      </xdr:nvSpPr>
      <xdr:spPr>
        <a:xfrm>
          <a:off x="1968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80010</xdr:rowOff>
    </xdr:from>
    <xdr:to>
      <xdr:col>15</xdr:col>
      <xdr:colOff>50800</xdr:colOff>
      <xdr:row>61</xdr:row>
      <xdr:rowOff>112395</xdr:rowOff>
    </xdr:to>
    <xdr:cxnSp macro="">
      <xdr:nvCxnSpPr>
        <xdr:cNvPr id="193" name="直線コネクタ 192"/>
        <xdr:cNvCxnSpPr/>
      </xdr:nvCxnSpPr>
      <xdr:spPr>
        <a:xfrm>
          <a:off x="2019300" y="105384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xdr:rowOff>
    </xdr:from>
    <xdr:to>
      <xdr:col>6</xdr:col>
      <xdr:colOff>38100</xdr:colOff>
      <xdr:row>61</xdr:row>
      <xdr:rowOff>102235</xdr:rowOff>
    </xdr:to>
    <xdr:sp macro="" textlink="">
      <xdr:nvSpPr>
        <xdr:cNvPr id="194" name="楕円 193"/>
        <xdr:cNvSpPr/>
      </xdr:nvSpPr>
      <xdr:spPr>
        <a:xfrm>
          <a:off x="1079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51435</xdr:rowOff>
    </xdr:from>
    <xdr:to>
      <xdr:col>10</xdr:col>
      <xdr:colOff>114300</xdr:colOff>
      <xdr:row>61</xdr:row>
      <xdr:rowOff>80010</xdr:rowOff>
    </xdr:to>
    <xdr:cxnSp macro="">
      <xdr:nvCxnSpPr>
        <xdr:cNvPr id="195" name="直線コネクタ 194"/>
        <xdr:cNvCxnSpPr/>
      </xdr:nvCxnSpPr>
      <xdr:spPr>
        <a:xfrm>
          <a:off x="1130300" y="105098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xdr:cNvSpPr txBox="1"/>
      </xdr:nvSpPr>
      <xdr:spPr>
        <a:xfrm>
          <a:off x="2705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xdr:cNvSpPr txBox="1"/>
      </xdr:nvSpPr>
      <xdr:spPr>
        <a:xfrm>
          <a:off x="1816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xdr:cNvSpPr txBox="1"/>
      </xdr:nvSpPr>
      <xdr:spPr>
        <a:xfrm>
          <a:off x="927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15257</xdr:rowOff>
    </xdr:from>
    <xdr:ext cx="405111" cy="259045"/>
    <xdr:sp macro="" textlink="">
      <xdr:nvSpPr>
        <xdr:cNvPr id="200" name="n_1mainValue【体育館・プール】&#10;有形固定資産減価償却率"/>
        <xdr:cNvSpPr txBox="1"/>
      </xdr:nvSpPr>
      <xdr:spPr>
        <a:xfrm>
          <a:off x="35820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154322</xdr:rowOff>
    </xdr:from>
    <xdr:ext cx="405111" cy="259045"/>
    <xdr:sp macro="" textlink="">
      <xdr:nvSpPr>
        <xdr:cNvPr id="201" name="n_2mainValue【体育館・プール】&#10;有形固定資産減価償却率"/>
        <xdr:cNvSpPr txBox="1"/>
      </xdr:nvSpPr>
      <xdr:spPr>
        <a:xfrm>
          <a:off x="2705744" y="1061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121937</xdr:rowOff>
    </xdr:from>
    <xdr:ext cx="405111" cy="259045"/>
    <xdr:sp macro="" textlink="">
      <xdr:nvSpPr>
        <xdr:cNvPr id="202" name="n_3mainValue【体育館・プール】&#10;有形固定資産減価償却率"/>
        <xdr:cNvSpPr txBox="1"/>
      </xdr:nvSpPr>
      <xdr:spPr>
        <a:xfrm>
          <a:off x="1816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93362</xdr:rowOff>
    </xdr:from>
    <xdr:ext cx="405111" cy="259045"/>
    <xdr:sp macro="" textlink="">
      <xdr:nvSpPr>
        <xdr:cNvPr id="203" name="n_4mainValue【体育館・プール】&#10;有形固定資産減価償却率"/>
        <xdr:cNvSpPr txBox="1"/>
      </xdr:nvSpPr>
      <xdr:spPr>
        <a:xfrm>
          <a:off x="9277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3065</xdr:rowOff>
    </xdr:from>
    <xdr:ext cx="469744" cy="259045"/>
    <xdr:sp macro="" textlink="">
      <xdr:nvSpPr>
        <xdr:cNvPr id="230" name="【体育館・プール】&#10;一人当たり面積平均値テキスト"/>
        <xdr:cNvSpPr txBox="1"/>
      </xdr:nvSpPr>
      <xdr:spPr>
        <a:xfrm>
          <a:off x="10515600" y="10632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241" name="楕円 240"/>
        <xdr:cNvSpPr/>
      </xdr:nvSpPr>
      <xdr:spPr>
        <a:xfrm>
          <a:off x="10426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17797</xdr:rowOff>
    </xdr:from>
    <xdr:ext cx="469744" cy="259045"/>
    <xdr:sp macro="" textlink="">
      <xdr:nvSpPr>
        <xdr:cNvPr id="242" name="【体育館・プール】&#10;一人当たり面積該当値テキスト"/>
        <xdr:cNvSpPr txBox="1"/>
      </xdr:nvSpPr>
      <xdr:spPr>
        <a:xfrm>
          <a:off x="10515600"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170942</xdr:rowOff>
    </xdr:from>
    <xdr:to>
      <xdr:col>50</xdr:col>
      <xdr:colOff>165100</xdr:colOff>
      <xdr:row>62</xdr:row>
      <xdr:rowOff>101092</xdr:rowOff>
    </xdr:to>
    <xdr:sp macro="" textlink="">
      <xdr:nvSpPr>
        <xdr:cNvPr id="243" name="楕円 242"/>
        <xdr:cNvSpPr/>
      </xdr:nvSpPr>
      <xdr:spPr>
        <a:xfrm>
          <a:off x="9588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45720</xdr:rowOff>
    </xdr:from>
    <xdr:to>
      <xdr:col>55</xdr:col>
      <xdr:colOff>0</xdr:colOff>
      <xdr:row>62</xdr:row>
      <xdr:rowOff>50292</xdr:rowOff>
    </xdr:to>
    <xdr:cxnSp macro="">
      <xdr:nvCxnSpPr>
        <xdr:cNvPr id="244" name="直線コネクタ 243"/>
        <xdr:cNvCxnSpPr/>
      </xdr:nvCxnSpPr>
      <xdr:spPr>
        <a:xfrm flipV="1">
          <a:off x="9639300" y="106756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1778</xdr:rowOff>
    </xdr:from>
    <xdr:to>
      <xdr:col>46</xdr:col>
      <xdr:colOff>38100</xdr:colOff>
      <xdr:row>62</xdr:row>
      <xdr:rowOff>103378</xdr:rowOff>
    </xdr:to>
    <xdr:sp macro="" textlink="">
      <xdr:nvSpPr>
        <xdr:cNvPr id="245" name="楕円 244"/>
        <xdr:cNvSpPr/>
      </xdr:nvSpPr>
      <xdr:spPr>
        <a:xfrm>
          <a:off x="86995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50292</xdr:rowOff>
    </xdr:from>
    <xdr:to>
      <xdr:col>50</xdr:col>
      <xdr:colOff>114300</xdr:colOff>
      <xdr:row>62</xdr:row>
      <xdr:rowOff>52578</xdr:rowOff>
    </xdr:to>
    <xdr:cxnSp macro="">
      <xdr:nvCxnSpPr>
        <xdr:cNvPr id="246" name="直線コネクタ 245"/>
        <xdr:cNvCxnSpPr/>
      </xdr:nvCxnSpPr>
      <xdr:spPr>
        <a:xfrm flipV="1">
          <a:off x="8750300" y="106801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8636</xdr:rowOff>
    </xdr:from>
    <xdr:to>
      <xdr:col>41</xdr:col>
      <xdr:colOff>101600</xdr:colOff>
      <xdr:row>62</xdr:row>
      <xdr:rowOff>110236</xdr:rowOff>
    </xdr:to>
    <xdr:sp macro="" textlink="">
      <xdr:nvSpPr>
        <xdr:cNvPr id="247" name="楕円 246"/>
        <xdr:cNvSpPr/>
      </xdr:nvSpPr>
      <xdr:spPr>
        <a:xfrm>
          <a:off x="7810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52578</xdr:rowOff>
    </xdr:from>
    <xdr:to>
      <xdr:col>45</xdr:col>
      <xdr:colOff>177800</xdr:colOff>
      <xdr:row>62</xdr:row>
      <xdr:rowOff>59436</xdr:rowOff>
    </xdr:to>
    <xdr:cxnSp macro="">
      <xdr:nvCxnSpPr>
        <xdr:cNvPr id="248" name="直線コネクタ 247"/>
        <xdr:cNvCxnSpPr/>
      </xdr:nvCxnSpPr>
      <xdr:spPr>
        <a:xfrm flipV="1">
          <a:off x="7861300" y="1068247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4064</xdr:rowOff>
    </xdr:from>
    <xdr:to>
      <xdr:col>36</xdr:col>
      <xdr:colOff>165100</xdr:colOff>
      <xdr:row>62</xdr:row>
      <xdr:rowOff>105664</xdr:rowOff>
    </xdr:to>
    <xdr:sp macro="" textlink="">
      <xdr:nvSpPr>
        <xdr:cNvPr id="249" name="楕円 248"/>
        <xdr:cNvSpPr/>
      </xdr:nvSpPr>
      <xdr:spPr>
        <a:xfrm>
          <a:off x="6921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54864</xdr:rowOff>
    </xdr:from>
    <xdr:to>
      <xdr:col>41</xdr:col>
      <xdr:colOff>50800</xdr:colOff>
      <xdr:row>62</xdr:row>
      <xdr:rowOff>59436</xdr:rowOff>
    </xdr:to>
    <xdr:cxnSp macro="">
      <xdr:nvCxnSpPr>
        <xdr:cNvPr id="250" name="直線コネクタ 249"/>
        <xdr:cNvCxnSpPr/>
      </xdr:nvCxnSpPr>
      <xdr:spPr>
        <a:xfrm>
          <a:off x="6972300" y="10684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119651</xdr:rowOff>
    </xdr:from>
    <xdr:ext cx="469744" cy="259045"/>
    <xdr:sp macro="" textlink="">
      <xdr:nvSpPr>
        <xdr:cNvPr id="251" name="n_1aveValue【体育館・プール】&#10;一人当たり面積"/>
        <xdr:cNvSpPr txBox="1"/>
      </xdr:nvSpPr>
      <xdr:spPr>
        <a:xfrm>
          <a:off x="93917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52" name="n_2aveValue【体育館・プール】&#10;一人当たり面積"/>
        <xdr:cNvSpPr txBox="1"/>
      </xdr:nvSpPr>
      <xdr:spPr>
        <a:xfrm>
          <a:off x="8515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3" name="n_3aveValue【体育館・プール】&#10;一人当たり面積"/>
        <xdr:cNvSpPr txBox="1"/>
      </xdr:nvSpPr>
      <xdr:spPr>
        <a:xfrm>
          <a:off x="7626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54" name="n_4aveValue【体育館・プール】&#10;一人当たり面積"/>
        <xdr:cNvSpPr txBox="1"/>
      </xdr:nvSpPr>
      <xdr:spPr>
        <a:xfrm>
          <a:off x="6737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117619</xdr:rowOff>
    </xdr:from>
    <xdr:ext cx="469744" cy="259045"/>
    <xdr:sp macro="" textlink="">
      <xdr:nvSpPr>
        <xdr:cNvPr id="255" name="n_1mainValue【体育館・プール】&#10;一人当たり面積"/>
        <xdr:cNvSpPr txBox="1"/>
      </xdr:nvSpPr>
      <xdr:spPr>
        <a:xfrm>
          <a:off x="93917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119905</xdr:rowOff>
    </xdr:from>
    <xdr:ext cx="469744" cy="259045"/>
    <xdr:sp macro="" textlink="">
      <xdr:nvSpPr>
        <xdr:cNvPr id="256" name="n_2mainValue【体育館・プール】&#10;一人当たり面積"/>
        <xdr:cNvSpPr txBox="1"/>
      </xdr:nvSpPr>
      <xdr:spPr>
        <a:xfrm>
          <a:off x="8515427" y="1040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126763</xdr:rowOff>
    </xdr:from>
    <xdr:ext cx="469744" cy="259045"/>
    <xdr:sp macro="" textlink="">
      <xdr:nvSpPr>
        <xdr:cNvPr id="257" name="n_3mainValue【体育館・プール】&#10;一人当たり面積"/>
        <xdr:cNvSpPr txBox="1"/>
      </xdr:nvSpPr>
      <xdr:spPr>
        <a:xfrm>
          <a:off x="7626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122191</xdr:rowOff>
    </xdr:from>
    <xdr:ext cx="469744" cy="259045"/>
    <xdr:sp macro="" textlink="">
      <xdr:nvSpPr>
        <xdr:cNvPr id="258" name="n_4mainValue【体育館・プール】&#10;一人当たり面積"/>
        <xdr:cNvSpPr txBox="1"/>
      </xdr:nvSpPr>
      <xdr:spPr>
        <a:xfrm>
          <a:off x="6737427" y="1040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xdr:cNvSpPr txBox="1"/>
      </xdr:nvSpPr>
      <xdr:spPr>
        <a:xfrm>
          <a:off x="4673600" y="13643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142748</xdr:rowOff>
    </xdr:from>
    <xdr:to>
      <xdr:col>24</xdr:col>
      <xdr:colOff>114300</xdr:colOff>
      <xdr:row>82</xdr:row>
      <xdr:rowOff>72898</xdr:rowOff>
    </xdr:to>
    <xdr:sp macro="" textlink="">
      <xdr:nvSpPr>
        <xdr:cNvPr id="297" name="楕円 296"/>
        <xdr:cNvSpPr/>
      </xdr:nvSpPr>
      <xdr:spPr>
        <a:xfrm>
          <a:off x="4584700" y="1403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121175</xdr:rowOff>
    </xdr:from>
    <xdr:ext cx="405111" cy="259045"/>
    <xdr:sp macro="" textlink="">
      <xdr:nvSpPr>
        <xdr:cNvPr id="298" name="【福祉施設】&#10;有形固定資産減価償却率該当値テキスト"/>
        <xdr:cNvSpPr txBox="1"/>
      </xdr:nvSpPr>
      <xdr:spPr>
        <a:xfrm>
          <a:off x="4673600" y="1400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92456</xdr:rowOff>
    </xdr:from>
    <xdr:to>
      <xdr:col>20</xdr:col>
      <xdr:colOff>38100</xdr:colOff>
      <xdr:row>82</xdr:row>
      <xdr:rowOff>22606</xdr:rowOff>
    </xdr:to>
    <xdr:sp macro="" textlink="">
      <xdr:nvSpPr>
        <xdr:cNvPr id="299" name="楕円 298"/>
        <xdr:cNvSpPr/>
      </xdr:nvSpPr>
      <xdr:spPr>
        <a:xfrm>
          <a:off x="3746500" y="1397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143256</xdr:rowOff>
    </xdr:from>
    <xdr:to>
      <xdr:col>24</xdr:col>
      <xdr:colOff>63500</xdr:colOff>
      <xdr:row>82</xdr:row>
      <xdr:rowOff>22098</xdr:rowOff>
    </xdr:to>
    <xdr:cxnSp macro="">
      <xdr:nvCxnSpPr>
        <xdr:cNvPr id="300" name="直線コネクタ 299"/>
        <xdr:cNvCxnSpPr/>
      </xdr:nvCxnSpPr>
      <xdr:spPr>
        <a:xfrm>
          <a:off x="3797300" y="1403070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44450</xdr:rowOff>
    </xdr:from>
    <xdr:to>
      <xdr:col>15</xdr:col>
      <xdr:colOff>101600</xdr:colOff>
      <xdr:row>81</xdr:row>
      <xdr:rowOff>146050</xdr:rowOff>
    </xdr:to>
    <xdr:sp macro="" textlink="">
      <xdr:nvSpPr>
        <xdr:cNvPr id="301" name="楕円 300"/>
        <xdr:cNvSpPr/>
      </xdr:nvSpPr>
      <xdr:spPr>
        <a:xfrm>
          <a:off x="2857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95250</xdr:rowOff>
    </xdr:from>
    <xdr:to>
      <xdr:col>19</xdr:col>
      <xdr:colOff>177800</xdr:colOff>
      <xdr:row>81</xdr:row>
      <xdr:rowOff>143256</xdr:rowOff>
    </xdr:to>
    <xdr:cxnSp macro="">
      <xdr:nvCxnSpPr>
        <xdr:cNvPr id="302" name="直線コネクタ 301"/>
        <xdr:cNvCxnSpPr/>
      </xdr:nvCxnSpPr>
      <xdr:spPr>
        <a:xfrm>
          <a:off x="2908300" y="1398270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140463</xdr:rowOff>
    </xdr:from>
    <xdr:to>
      <xdr:col>10</xdr:col>
      <xdr:colOff>165100</xdr:colOff>
      <xdr:row>81</xdr:row>
      <xdr:rowOff>70613</xdr:rowOff>
    </xdr:to>
    <xdr:sp macro="" textlink="">
      <xdr:nvSpPr>
        <xdr:cNvPr id="303" name="楕円 302"/>
        <xdr:cNvSpPr/>
      </xdr:nvSpPr>
      <xdr:spPr>
        <a:xfrm>
          <a:off x="1968500" y="1385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19813</xdr:rowOff>
    </xdr:from>
    <xdr:to>
      <xdr:col>15</xdr:col>
      <xdr:colOff>50800</xdr:colOff>
      <xdr:row>81</xdr:row>
      <xdr:rowOff>95250</xdr:rowOff>
    </xdr:to>
    <xdr:cxnSp macro="">
      <xdr:nvCxnSpPr>
        <xdr:cNvPr id="304" name="直線コネクタ 303"/>
        <xdr:cNvCxnSpPr/>
      </xdr:nvCxnSpPr>
      <xdr:spPr>
        <a:xfrm>
          <a:off x="2019300" y="13907263"/>
          <a:ext cx="8890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117602</xdr:rowOff>
    </xdr:from>
    <xdr:to>
      <xdr:col>6</xdr:col>
      <xdr:colOff>38100</xdr:colOff>
      <xdr:row>81</xdr:row>
      <xdr:rowOff>47752</xdr:rowOff>
    </xdr:to>
    <xdr:sp macro="" textlink="">
      <xdr:nvSpPr>
        <xdr:cNvPr id="305" name="楕円 304"/>
        <xdr:cNvSpPr/>
      </xdr:nvSpPr>
      <xdr:spPr>
        <a:xfrm>
          <a:off x="1079500" y="1383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168402</xdr:rowOff>
    </xdr:from>
    <xdr:to>
      <xdr:col>10</xdr:col>
      <xdr:colOff>114300</xdr:colOff>
      <xdr:row>81</xdr:row>
      <xdr:rowOff>19813</xdr:rowOff>
    </xdr:to>
    <xdr:cxnSp macro="">
      <xdr:nvCxnSpPr>
        <xdr:cNvPr id="306" name="直線コネクタ 305"/>
        <xdr:cNvCxnSpPr/>
      </xdr:nvCxnSpPr>
      <xdr:spPr>
        <a:xfrm>
          <a:off x="1130300" y="1388440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xdr:cNvSpPr txBox="1"/>
      </xdr:nvSpPr>
      <xdr:spPr>
        <a:xfrm>
          <a:off x="3582044" y="1353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xdr:cNvSpPr txBox="1"/>
      </xdr:nvSpPr>
      <xdr:spPr>
        <a:xfrm>
          <a:off x="2705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xdr:cNvSpPr txBox="1"/>
      </xdr:nvSpPr>
      <xdr:spPr>
        <a:xfrm>
          <a:off x="927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13733</xdr:rowOff>
    </xdr:from>
    <xdr:ext cx="405111" cy="259045"/>
    <xdr:sp macro="" textlink="">
      <xdr:nvSpPr>
        <xdr:cNvPr id="311" name="n_1mainValue【福祉施設】&#10;有形固定資産減価償却率"/>
        <xdr:cNvSpPr txBox="1"/>
      </xdr:nvSpPr>
      <xdr:spPr>
        <a:xfrm>
          <a:off x="3582044" y="1407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137177</xdr:rowOff>
    </xdr:from>
    <xdr:ext cx="405111" cy="259045"/>
    <xdr:sp macro="" textlink="">
      <xdr:nvSpPr>
        <xdr:cNvPr id="312" name="n_2mainValue【福祉施設】&#10;有形固定資産減価償却率"/>
        <xdr:cNvSpPr txBox="1"/>
      </xdr:nvSpPr>
      <xdr:spPr>
        <a:xfrm>
          <a:off x="2705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61740</xdr:rowOff>
    </xdr:from>
    <xdr:ext cx="405111" cy="259045"/>
    <xdr:sp macro="" textlink="">
      <xdr:nvSpPr>
        <xdr:cNvPr id="313" name="n_3mainValue【福祉施設】&#10;有形固定資産減価償却率"/>
        <xdr:cNvSpPr txBox="1"/>
      </xdr:nvSpPr>
      <xdr:spPr>
        <a:xfrm>
          <a:off x="1816744" y="1394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38879</xdr:rowOff>
    </xdr:from>
    <xdr:ext cx="405111" cy="259045"/>
    <xdr:sp macro="" textlink="">
      <xdr:nvSpPr>
        <xdr:cNvPr id="314" name="n_4mainValue【福祉施設】&#10;有形固定資産減価償却率"/>
        <xdr:cNvSpPr txBox="1"/>
      </xdr:nvSpPr>
      <xdr:spPr>
        <a:xfrm>
          <a:off x="927744" y="1392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45" name="【福祉施設】&#10;一人当たり面積平均値テキスト"/>
        <xdr:cNvSpPr txBox="1"/>
      </xdr:nvSpPr>
      <xdr:spPr>
        <a:xfrm>
          <a:off x="10515600" y="14274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134257</xdr:rowOff>
    </xdr:from>
    <xdr:to>
      <xdr:col>55</xdr:col>
      <xdr:colOff>50800</xdr:colOff>
      <xdr:row>81</xdr:row>
      <xdr:rowOff>64407</xdr:rowOff>
    </xdr:to>
    <xdr:sp macro="" textlink="">
      <xdr:nvSpPr>
        <xdr:cNvPr id="356" name="楕円 355"/>
        <xdr:cNvSpPr/>
      </xdr:nvSpPr>
      <xdr:spPr>
        <a:xfrm>
          <a:off x="104267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157134</xdr:rowOff>
    </xdr:from>
    <xdr:ext cx="469744" cy="259045"/>
    <xdr:sp macro="" textlink="">
      <xdr:nvSpPr>
        <xdr:cNvPr id="357" name="【福祉施設】&#10;一人当たり面積該当値テキスト"/>
        <xdr:cNvSpPr txBox="1"/>
      </xdr:nvSpPr>
      <xdr:spPr>
        <a:xfrm>
          <a:off x="10515600" y="1370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145143</xdr:rowOff>
    </xdr:from>
    <xdr:to>
      <xdr:col>50</xdr:col>
      <xdr:colOff>165100</xdr:colOff>
      <xdr:row>81</xdr:row>
      <xdr:rowOff>75293</xdr:rowOff>
    </xdr:to>
    <xdr:sp macro="" textlink="">
      <xdr:nvSpPr>
        <xdr:cNvPr id="358" name="楕円 357"/>
        <xdr:cNvSpPr/>
      </xdr:nvSpPr>
      <xdr:spPr>
        <a:xfrm>
          <a:off x="9588500" y="1386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13607</xdr:rowOff>
    </xdr:from>
    <xdr:to>
      <xdr:col>55</xdr:col>
      <xdr:colOff>0</xdr:colOff>
      <xdr:row>81</xdr:row>
      <xdr:rowOff>24493</xdr:rowOff>
    </xdr:to>
    <xdr:cxnSp macro="">
      <xdr:nvCxnSpPr>
        <xdr:cNvPr id="359" name="直線コネクタ 358"/>
        <xdr:cNvCxnSpPr/>
      </xdr:nvCxnSpPr>
      <xdr:spPr>
        <a:xfrm flipV="1">
          <a:off x="9639300" y="139010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156029</xdr:rowOff>
    </xdr:from>
    <xdr:to>
      <xdr:col>46</xdr:col>
      <xdr:colOff>38100</xdr:colOff>
      <xdr:row>81</xdr:row>
      <xdr:rowOff>86179</xdr:rowOff>
    </xdr:to>
    <xdr:sp macro="" textlink="">
      <xdr:nvSpPr>
        <xdr:cNvPr id="360" name="楕円 359"/>
        <xdr:cNvSpPr/>
      </xdr:nvSpPr>
      <xdr:spPr>
        <a:xfrm>
          <a:off x="8699500" y="1387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24493</xdr:rowOff>
    </xdr:from>
    <xdr:to>
      <xdr:col>50</xdr:col>
      <xdr:colOff>114300</xdr:colOff>
      <xdr:row>81</xdr:row>
      <xdr:rowOff>35379</xdr:rowOff>
    </xdr:to>
    <xdr:cxnSp macro="">
      <xdr:nvCxnSpPr>
        <xdr:cNvPr id="361" name="直線コネクタ 360"/>
        <xdr:cNvCxnSpPr/>
      </xdr:nvCxnSpPr>
      <xdr:spPr>
        <a:xfrm flipV="1">
          <a:off x="8750300" y="139119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166914</xdr:rowOff>
    </xdr:from>
    <xdr:to>
      <xdr:col>41</xdr:col>
      <xdr:colOff>101600</xdr:colOff>
      <xdr:row>81</xdr:row>
      <xdr:rowOff>97064</xdr:rowOff>
    </xdr:to>
    <xdr:sp macro="" textlink="">
      <xdr:nvSpPr>
        <xdr:cNvPr id="362" name="楕円 361"/>
        <xdr:cNvSpPr/>
      </xdr:nvSpPr>
      <xdr:spPr>
        <a:xfrm>
          <a:off x="7810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35379</xdr:rowOff>
    </xdr:from>
    <xdr:to>
      <xdr:col>45</xdr:col>
      <xdr:colOff>177800</xdr:colOff>
      <xdr:row>81</xdr:row>
      <xdr:rowOff>46264</xdr:rowOff>
    </xdr:to>
    <xdr:cxnSp macro="">
      <xdr:nvCxnSpPr>
        <xdr:cNvPr id="363" name="直線コネクタ 362"/>
        <xdr:cNvCxnSpPr/>
      </xdr:nvCxnSpPr>
      <xdr:spPr>
        <a:xfrm flipV="1">
          <a:off x="7861300" y="139228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6350</xdr:rowOff>
    </xdr:from>
    <xdr:to>
      <xdr:col>36</xdr:col>
      <xdr:colOff>165100</xdr:colOff>
      <xdr:row>81</xdr:row>
      <xdr:rowOff>107950</xdr:rowOff>
    </xdr:to>
    <xdr:sp macro="" textlink="">
      <xdr:nvSpPr>
        <xdr:cNvPr id="364" name="楕円 363"/>
        <xdr:cNvSpPr/>
      </xdr:nvSpPr>
      <xdr:spPr>
        <a:xfrm>
          <a:off x="6921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46264</xdr:rowOff>
    </xdr:from>
    <xdr:to>
      <xdr:col>41</xdr:col>
      <xdr:colOff>50800</xdr:colOff>
      <xdr:row>81</xdr:row>
      <xdr:rowOff>57150</xdr:rowOff>
    </xdr:to>
    <xdr:cxnSp macro="">
      <xdr:nvCxnSpPr>
        <xdr:cNvPr id="365" name="直線コネクタ 364"/>
        <xdr:cNvCxnSpPr/>
      </xdr:nvCxnSpPr>
      <xdr:spPr>
        <a:xfrm flipV="1">
          <a:off x="6972300" y="139337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66" name="n_1aveValue【福祉施設】&#10;一人当たり面積"/>
        <xdr:cNvSpPr txBox="1"/>
      </xdr:nvSpPr>
      <xdr:spPr>
        <a:xfrm>
          <a:off x="93917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67" name="n_2aveValue【福祉施設】&#10;一人当たり面積"/>
        <xdr:cNvSpPr txBox="1"/>
      </xdr:nvSpPr>
      <xdr:spPr>
        <a:xfrm>
          <a:off x="8515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68" name="n_3aveValue【福祉施設】&#10;一人当たり面積"/>
        <xdr:cNvSpPr txBox="1"/>
      </xdr:nvSpPr>
      <xdr:spPr>
        <a:xfrm>
          <a:off x="7626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169834</xdr:rowOff>
    </xdr:from>
    <xdr:ext cx="469744" cy="259045"/>
    <xdr:sp macro="" textlink="">
      <xdr:nvSpPr>
        <xdr:cNvPr id="369" name="n_4aveValue【福祉施設】&#10;一人当たり面積"/>
        <xdr:cNvSpPr txBox="1"/>
      </xdr:nvSpPr>
      <xdr:spPr>
        <a:xfrm>
          <a:off x="6737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91820</xdr:rowOff>
    </xdr:from>
    <xdr:ext cx="469744" cy="259045"/>
    <xdr:sp macro="" textlink="">
      <xdr:nvSpPr>
        <xdr:cNvPr id="370" name="n_1mainValue【福祉施設】&#10;一人当たり面積"/>
        <xdr:cNvSpPr txBox="1"/>
      </xdr:nvSpPr>
      <xdr:spPr>
        <a:xfrm>
          <a:off x="9391727" y="1363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102706</xdr:rowOff>
    </xdr:from>
    <xdr:ext cx="469744" cy="259045"/>
    <xdr:sp macro="" textlink="">
      <xdr:nvSpPr>
        <xdr:cNvPr id="371" name="n_2mainValue【福祉施設】&#10;一人当たり面積"/>
        <xdr:cNvSpPr txBox="1"/>
      </xdr:nvSpPr>
      <xdr:spPr>
        <a:xfrm>
          <a:off x="8515427" y="1364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113591</xdr:rowOff>
    </xdr:from>
    <xdr:ext cx="469744" cy="259045"/>
    <xdr:sp macro="" textlink="">
      <xdr:nvSpPr>
        <xdr:cNvPr id="372" name="n_3mainValue【福祉施設】&#10;一人当たり面積"/>
        <xdr:cNvSpPr txBox="1"/>
      </xdr:nvSpPr>
      <xdr:spPr>
        <a:xfrm>
          <a:off x="7626427" y="1365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124477</xdr:rowOff>
    </xdr:from>
    <xdr:ext cx="469744" cy="259045"/>
    <xdr:sp macro="" textlink="">
      <xdr:nvSpPr>
        <xdr:cNvPr id="373" name="n_4mainValue【福祉施設】&#10;一人当たり面積"/>
        <xdr:cNvSpPr txBox="1"/>
      </xdr:nvSpPr>
      <xdr:spPr>
        <a:xfrm>
          <a:off x="6737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xdr:cNvSpPr txBox="1"/>
      </xdr:nvSpPr>
      <xdr:spPr>
        <a:xfrm>
          <a:off x="4673600" y="1756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15875</xdr:rowOff>
    </xdr:from>
    <xdr:to>
      <xdr:col>24</xdr:col>
      <xdr:colOff>114300</xdr:colOff>
      <xdr:row>104</xdr:row>
      <xdr:rowOff>117475</xdr:rowOff>
    </xdr:to>
    <xdr:sp macro="" textlink="">
      <xdr:nvSpPr>
        <xdr:cNvPr id="414" name="楕円 413"/>
        <xdr:cNvSpPr/>
      </xdr:nvSpPr>
      <xdr:spPr>
        <a:xfrm>
          <a:off x="45847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165752</xdr:rowOff>
    </xdr:from>
    <xdr:ext cx="405111" cy="259045"/>
    <xdr:sp macro="" textlink="">
      <xdr:nvSpPr>
        <xdr:cNvPr id="415" name="【市民会館】&#10;有形固定資産減価償却率該当値テキスト"/>
        <xdr:cNvSpPr txBox="1"/>
      </xdr:nvSpPr>
      <xdr:spPr>
        <a:xfrm>
          <a:off x="4673600" y="178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156845</xdr:rowOff>
    </xdr:from>
    <xdr:to>
      <xdr:col>20</xdr:col>
      <xdr:colOff>38100</xdr:colOff>
      <xdr:row>104</xdr:row>
      <xdr:rowOff>86995</xdr:rowOff>
    </xdr:to>
    <xdr:sp macro="" textlink="">
      <xdr:nvSpPr>
        <xdr:cNvPr id="416" name="楕円 415"/>
        <xdr:cNvSpPr/>
      </xdr:nvSpPr>
      <xdr:spPr>
        <a:xfrm>
          <a:off x="3746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36195</xdr:rowOff>
    </xdr:from>
    <xdr:to>
      <xdr:col>24</xdr:col>
      <xdr:colOff>63500</xdr:colOff>
      <xdr:row>104</xdr:row>
      <xdr:rowOff>66675</xdr:rowOff>
    </xdr:to>
    <xdr:cxnSp macro="">
      <xdr:nvCxnSpPr>
        <xdr:cNvPr id="417" name="直線コネクタ 416"/>
        <xdr:cNvCxnSpPr/>
      </xdr:nvCxnSpPr>
      <xdr:spPr>
        <a:xfrm>
          <a:off x="3797300" y="1786699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120650</xdr:rowOff>
    </xdr:from>
    <xdr:to>
      <xdr:col>15</xdr:col>
      <xdr:colOff>101600</xdr:colOff>
      <xdr:row>104</xdr:row>
      <xdr:rowOff>50800</xdr:rowOff>
    </xdr:to>
    <xdr:sp macro="" textlink="">
      <xdr:nvSpPr>
        <xdr:cNvPr id="418" name="楕円 417"/>
        <xdr:cNvSpPr/>
      </xdr:nvSpPr>
      <xdr:spPr>
        <a:xfrm>
          <a:off x="2857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0</xdr:rowOff>
    </xdr:from>
    <xdr:to>
      <xdr:col>19</xdr:col>
      <xdr:colOff>177800</xdr:colOff>
      <xdr:row>104</xdr:row>
      <xdr:rowOff>36195</xdr:rowOff>
    </xdr:to>
    <xdr:cxnSp macro="">
      <xdr:nvCxnSpPr>
        <xdr:cNvPr id="419" name="直線コネクタ 418"/>
        <xdr:cNvCxnSpPr/>
      </xdr:nvCxnSpPr>
      <xdr:spPr>
        <a:xfrm>
          <a:off x="2908300" y="178308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46355</xdr:rowOff>
    </xdr:from>
    <xdr:to>
      <xdr:col>10</xdr:col>
      <xdr:colOff>165100</xdr:colOff>
      <xdr:row>106</xdr:row>
      <xdr:rowOff>147955</xdr:rowOff>
    </xdr:to>
    <xdr:sp macro="" textlink="">
      <xdr:nvSpPr>
        <xdr:cNvPr id="420" name="楕円 419"/>
        <xdr:cNvSpPr/>
      </xdr:nvSpPr>
      <xdr:spPr>
        <a:xfrm>
          <a:off x="1968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0</xdr:rowOff>
    </xdr:from>
    <xdr:to>
      <xdr:col>15</xdr:col>
      <xdr:colOff>50800</xdr:colOff>
      <xdr:row>106</xdr:row>
      <xdr:rowOff>97155</xdr:rowOff>
    </xdr:to>
    <xdr:cxnSp macro="">
      <xdr:nvCxnSpPr>
        <xdr:cNvPr id="421" name="直線コネクタ 420"/>
        <xdr:cNvCxnSpPr/>
      </xdr:nvCxnSpPr>
      <xdr:spPr>
        <a:xfrm flipV="1">
          <a:off x="2019300" y="17830800"/>
          <a:ext cx="889000" cy="4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13970</xdr:rowOff>
    </xdr:from>
    <xdr:to>
      <xdr:col>6</xdr:col>
      <xdr:colOff>38100</xdr:colOff>
      <xdr:row>106</xdr:row>
      <xdr:rowOff>115570</xdr:rowOff>
    </xdr:to>
    <xdr:sp macro="" textlink="">
      <xdr:nvSpPr>
        <xdr:cNvPr id="422" name="楕円 421"/>
        <xdr:cNvSpPr/>
      </xdr:nvSpPr>
      <xdr:spPr>
        <a:xfrm>
          <a:off x="1079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64770</xdr:rowOff>
    </xdr:from>
    <xdr:to>
      <xdr:col>10</xdr:col>
      <xdr:colOff>114300</xdr:colOff>
      <xdr:row>106</xdr:row>
      <xdr:rowOff>97155</xdr:rowOff>
    </xdr:to>
    <xdr:cxnSp macro="">
      <xdr:nvCxnSpPr>
        <xdr:cNvPr id="423" name="直線コネクタ 422"/>
        <xdr:cNvCxnSpPr/>
      </xdr:nvCxnSpPr>
      <xdr:spPr>
        <a:xfrm>
          <a:off x="1130300" y="182384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xdr:cNvSpPr txBox="1"/>
      </xdr:nvSpPr>
      <xdr:spPr>
        <a:xfrm>
          <a:off x="3582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xdr:cNvSpPr txBox="1"/>
      </xdr:nvSpPr>
      <xdr:spPr>
        <a:xfrm>
          <a:off x="2705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xdr:cNvSpPr txBox="1"/>
      </xdr:nvSpPr>
      <xdr:spPr>
        <a:xfrm>
          <a:off x="927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78122</xdr:rowOff>
    </xdr:from>
    <xdr:ext cx="405111" cy="259045"/>
    <xdr:sp macro="" textlink="">
      <xdr:nvSpPr>
        <xdr:cNvPr id="428" name="n_1mainValue【市民会館】&#10;有形固定資産減価償却率"/>
        <xdr:cNvSpPr txBox="1"/>
      </xdr:nvSpPr>
      <xdr:spPr>
        <a:xfrm>
          <a:off x="3582044" y="179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41927</xdr:rowOff>
    </xdr:from>
    <xdr:ext cx="405111" cy="259045"/>
    <xdr:sp macro="" textlink="">
      <xdr:nvSpPr>
        <xdr:cNvPr id="429" name="n_2mainValue【市民会館】&#10;有形固定資産減価償却率"/>
        <xdr:cNvSpPr txBox="1"/>
      </xdr:nvSpPr>
      <xdr:spPr>
        <a:xfrm>
          <a:off x="270574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139082</xdr:rowOff>
    </xdr:from>
    <xdr:ext cx="405111" cy="259045"/>
    <xdr:sp macro="" textlink="">
      <xdr:nvSpPr>
        <xdr:cNvPr id="430" name="n_3mainValue【市民会館】&#10;有形固定資産減価償却率"/>
        <xdr:cNvSpPr txBox="1"/>
      </xdr:nvSpPr>
      <xdr:spPr>
        <a:xfrm>
          <a:off x="1816744"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106697</xdr:rowOff>
    </xdr:from>
    <xdr:ext cx="405111" cy="259045"/>
    <xdr:sp macro="" textlink="">
      <xdr:nvSpPr>
        <xdr:cNvPr id="431" name="n_4mainValue【市民会館】&#10;有形固定資産減価償却率"/>
        <xdr:cNvSpPr txBox="1"/>
      </xdr:nvSpPr>
      <xdr:spPr>
        <a:xfrm>
          <a:off x="927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456" name="【市民会館】&#10;一人当たり面積平均値テキスト"/>
        <xdr:cNvSpPr txBox="1"/>
      </xdr:nvSpPr>
      <xdr:spPr>
        <a:xfrm>
          <a:off x="10515600" y="17954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156845</xdr:rowOff>
    </xdr:from>
    <xdr:to>
      <xdr:col>55</xdr:col>
      <xdr:colOff>50800</xdr:colOff>
      <xdr:row>104</xdr:row>
      <xdr:rowOff>86995</xdr:rowOff>
    </xdr:to>
    <xdr:sp macro="" textlink="">
      <xdr:nvSpPr>
        <xdr:cNvPr id="467" name="楕円 466"/>
        <xdr:cNvSpPr/>
      </xdr:nvSpPr>
      <xdr:spPr>
        <a:xfrm>
          <a:off x="104267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8272</xdr:rowOff>
    </xdr:from>
    <xdr:ext cx="469744" cy="259045"/>
    <xdr:sp macro="" textlink="">
      <xdr:nvSpPr>
        <xdr:cNvPr id="468" name="【市民会館】&#10;一人当たり面積該当値テキスト"/>
        <xdr:cNvSpPr txBox="1"/>
      </xdr:nvSpPr>
      <xdr:spPr>
        <a:xfrm>
          <a:off x="10515600" y="17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168275</xdr:rowOff>
    </xdr:from>
    <xdr:to>
      <xdr:col>50</xdr:col>
      <xdr:colOff>165100</xdr:colOff>
      <xdr:row>104</xdr:row>
      <xdr:rowOff>98425</xdr:rowOff>
    </xdr:to>
    <xdr:sp macro="" textlink="">
      <xdr:nvSpPr>
        <xdr:cNvPr id="469" name="楕円 468"/>
        <xdr:cNvSpPr/>
      </xdr:nvSpPr>
      <xdr:spPr>
        <a:xfrm>
          <a:off x="95885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36195</xdr:rowOff>
    </xdr:from>
    <xdr:to>
      <xdr:col>55</xdr:col>
      <xdr:colOff>0</xdr:colOff>
      <xdr:row>104</xdr:row>
      <xdr:rowOff>47625</xdr:rowOff>
    </xdr:to>
    <xdr:cxnSp macro="">
      <xdr:nvCxnSpPr>
        <xdr:cNvPr id="470" name="直線コネクタ 469"/>
        <xdr:cNvCxnSpPr/>
      </xdr:nvCxnSpPr>
      <xdr:spPr>
        <a:xfrm flipV="1">
          <a:off x="9639300" y="178669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2539</xdr:rowOff>
    </xdr:from>
    <xdr:to>
      <xdr:col>46</xdr:col>
      <xdr:colOff>38100</xdr:colOff>
      <xdr:row>104</xdr:row>
      <xdr:rowOff>104139</xdr:rowOff>
    </xdr:to>
    <xdr:sp macro="" textlink="">
      <xdr:nvSpPr>
        <xdr:cNvPr id="471" name="楕円 470"/>
        <xdr:cNvSpPr/>
      </xdr:nvSpPr>
      <xdr:spPr>
        <a:xfrm>
          <a:off x="8699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47625</xdr:rowOff>
    </xdr:from>
    <xdr:to>
      <xdr:col>50</xdr:col>
      <xdr:colOff>114300</xdr:colOff>
      <xdr:row>104</xdr:row>
      <xdr:rowOff>53339</xdr:rowOff>
    </xdr:to>
    <xdr:cxnSp macro="">
      <xdr:nvCxnSpPr>
        <xdr:cNvPr id="472" name="直線コネクタ 471"/>
        <xdr:cNvCxnSpPr/>
      </xdr:nvCxnSpPr>
      <xdr:spPr>
        <a:xfrm flipV="1">
          <a:off x="8750300" y="178784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8255</xdr:rowOff>
    </xdr:from>
    <xdr:to>
      <xdr:col>41</xdr:col>
      <xdr:colOff>101600</xdr:colOff>
      <xdr:row>104</xdr:row>
      <xdr:rowOff>109855</xdr:rowOff>
    </xdr:to>
    <xdr:sp macro="" textlink="">
      <xdr:nvSpPr>
        <xdr:cNvPr id="473" name="楕円 472"/>
        <xdr:cNvSpPr/>
      </xdr:nvSpPr>
      <xdr:spPr>
        <a:xfrm>
          <a:off x="78105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53339</xdr:rowOff>
    </xdr:from>
    <xdr:to>
      <xdr:col>45</xdr:col>
      <xdr:colOff>177800</xdr:colOff>
      <xdr:row>104</xdr:row>
      <xdr:rowOff>59055</xdr:rowOff>
    </xdr:to>
    <xdr:cxnSp macro="">
      <xdr:nvCxnSpPr>
        <xdr:cNvPr id="474" name="直線コネクタ 473"/>
        <xdr:cNvCxnSpPr/>
      </xdr:nvCxnSpPr>
      <xdr:spPr>
        <a:xfrm flipV="1">
          <a:off x="7861300" y="178841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13970</xdr:rowOff>
    </xdr:from>
    <xdr:to>
      <xdr:col>36</xdr:col>
      <xdr:colOff>165100</xdr:colOff>
      <xdr:row>104</xdr:row>
      <xdr:rowOff>115570</xdr:rowOff>
    </xdr:to>
    <xdr:sp macro="" textlink="">
      <xdr:nvSpPr>
        <xdr:cNvPr id="475" name="楕円 474"/>
        <xdr:cNvSpPr/>
      </xdr:nvSpPr>
      <xdr:spPr>
        <a:xfrm>
          <a:off x="6921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59055</xdr:rowOff>
    </xdr:from>
    <xdr:to>
      <xdr:col>41</xdr:col>
      <xdr:colOff>50800</xdr:colOff>
      <xdr:row>104</xdr:row>
      <xdr:rowOff>64770</xdr:rowOff>
    </xdr:to>
    <xdr:cxnSp macro="">
      <xdr:nvCxnSpPr>
        <xdr:cNvPr id="476" name="直線コネクタ 475"/>
        <xdr:cNvCxnSpPr/>
      </xdr:nvCxnSpPr>
      <xdr:spPr>
        <a:xfrm flipV="1">
          <a:off x="6972300" y="178898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77" name="n_1aveValue【市民会館】&#10;一人当たり面積"/>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78" name="n_2aveValue【市民会館】&#10;一人当たり面積"/>
        <xdr:cNvSpPr txBox="1"/>
      </xdr:nvSpPr>
      <xdr:spPr>
        <a:xfrm>
          <a:off x="8515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79" name="n_3aveValue【市民会館】&#10;一人当たり面積"/>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80" name="n_4aveValue【市民会館】&#10;一人当たり面積"/>
        <xdr:cNvSpPr txBox="1"/>
      </xdr:nvSpPr>
      <xdr:spPr>
        <a:xfrm>
          <a:off x="6737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114952</xdr:rowOff>
    </xdr:from>
    <xdr:ext cx="469744" cy="259045"/>
    <xdr:sp macro="" textlink="">
      <xdr:nvSpPr>
        <xdr:cNvPr id="481" name="n_1mainValue【市民会館】&#10;一人当たり面積"/>
        <xdr:cNvSpPr txBox="1"/>
      </xdr:nvSpPr>
      <xdr:spPr>
        <a:xfrm>
          <a:off x="9391727" y="1760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120666</xdr:rowOff>
    </xdr:from>
    <xdr:ext cx="469744" cy="259045"/>
    <xdr:sp macro="" textlink="">
      <xdr:nvSpPr>
        <xdr:cNvPr id="482" name="n_2mainValue【市民会館】&#10;一人当たり面積"/>
        <xdr:cNvSpPr txBox="1"/>
      </xdr:nvSpPr>
      <xdr:spPr>
        <a:xfrm>
          <a:off x="8515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126382</xdr:rowOff>
    </xdr:from>
    <xdr:ext cx="469744" cy="259045"/>
    <xdr:sp macro="" textlink="">
      <xdr:nvSpPr>
        <xdr:cNvPr id="483" name="n_3mainValue【市民会館】&#10;一人当たり面積"/>
        <xdr:cNvSpPr txBox="1"/>
      </xdr:nvSpPr>
      <xdr:spPr>
        <a:xfrm>
          <a:off x="7626427" y="176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132097</xdr:rowOff>
    </xdr:from>
    <xdr:ext cx="469744" cy="259045"/>
    <xdr:sp macro="" textlink="">
      <xdr:nvSpPr>
        <xdr:cNvPr id="484" name="n_4mainValue【市民会館】&#10;一人当たり面積"/>
        <xdr:cNvSpPr txBox="1"/>
      </xdr:nvSpPr>
      <xdr:spPr>
        <a:xfrm>
          <a:off x="67374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4" name="【一般廃棄物処理施設】&#10;有形固定資産減価償却率平均値テキスト"/>
        <xdr:cNvSpPr txBox="1"/>
      </xdr:nvSpPr>
      <xdr:spPr>
        <a:xfrm>
          <a:off x="163576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139700</xdr:rowOff>
    </xdr:from>
    <xdr:to>
      <xdr:col>85</xdr:col>
      <xdr:colOff>177800</xdr:colOff>
      <xdr:row>40</xdr:row>
      <xdr:rowOff>69850</xdr:rowOff>
    </xdr:to>
    <xdr:sp macro="" textlink="">
      <xdr:nvSpPr>
        <xdr:cNvPr id="525" name="楕円 524"/>
        <xdr:cNvSpPr/>
      </xdr:nvSpPr>
      <xdr:spPr>
        <a:xfrm>
          <a:off x="162687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118127</xdr:rowOff>
    </xdr:from>
    <xdr:ext cx="405111" cy="259045"/>
    <xdr:sp macro="" textlink="">
      <xdr:nvSpPr>
        <xdr:cNvPr id="526" name="【一般廃棄物処理施設】&#10;有形固定資産減価償却率該当値テキスト"/>
        <xdr:cNvSpPr txBox="1"/>
      </xdr:nvSpPr>
      <xdr:spPr>
        <a:xfrm>
          <a:off x="16357600"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147320</xdr:rowOff>
    </xdr:from>
    <xdr:to>
      <xdr:col>81</xdr:col>
      <xdr:colOff>101600</xdr:colOff>
      <xdr:row>40</xdr:row>
      <xdr:rowOff>77470</xdr:rowOff>
    </xdr:to>
    <xdr:sp macro="" textlink="">
      <xdr:nvSpPr>
        <xdr:cNvPr id="527" name="楕円 526"/>
        <xdr:cNvSpPr/>
      </xdr:nvSpPr>
      <xdr:spPr>
        <a:xfrm>
          <a:off x="15430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19050</xdr:rowOff>
    </xdr:from>
    <xdr:to>
      <xdr:col>85</xdr:col>
      <xdr:colOff>127000</xdr:colOff>
      <xdr:row>40</xdr:row>
      <xdr:rowOff>26670</xdr:rowOff>
    </xdr:to>
    <xdr:cxnSp macro="">
      <xdr:nvCxnSpPr>
        <xdr:cNvPr id="528" name="直線コネクタ 527"/>
        <xdr:cNvCxnSpPr/>
      </xdr:nvCxnSpPr>
      <xdr:spPr>
        <a:xfrm flipV="1">
          <a:off x="15481300" y="68770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164465</xdr:rowOff>
    </xdr:from>
    <xdr:to>
      <xdr:col>76</xdr:col>
      <xdr:colOff>165100</xdr:colOff>
      <xdr:row>40</xdr:row>
      <xdr:rowOff>94615</xdr:rowOff>
    </xdr:to>
    <xdr:sp macro="" textlink="">
      <xdr:nvSpPr>
        <xdr:cNvPr id="529" name="楕円 528"/>
        <xdr:cNvSpPr/>
      </xdr:nvSpPr>
      <xdr:spPr>
        <a:xfrm>
          <a:off x="145415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26670</xdr:rowOff>
    </xdr:from>
    <xdr:to>
      <xdr:col>81</xdr:col>
      <xdr:colOff>50800</xdr:colOff>
      <xdr:row>40</xdr:row>
      <xdr:rowOff>43815</xdr:rowOff>
    </xdr:to>
    <xdr:cxnSp macro="">
      <xdr:nvCxnSpPr>
        <xdr:cNvPr id="530" name="直線コネクタ 529"/>
        <xdr:cNvCxnSpPr/>
      </xdr:nvCxnSpPr>
      <xdr:spPr>
        <a:xfrm flipV="1">
          <a:off x="14592300" y="68846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143510</xdr:rowOff>
    </xdr:from>
    <xdr:to>
      <xdr:col>72</xdr:col>
      <xdr:colOff>38100</xdr:colOff>
      <xdr:row>40</xdr:row>
      <xdr:rowOff>73660</xdr:rowOff>
    </xdr:to>
    <xdr:sp macro="" textlink="">
      <xdr:nvSpPr>
        <xdr:cNvPr id="531" name="楕円 530"/>
        <xdr:cNvSpPr/>
      </xdr:nvSpPr>
      <xdr:spPr>
        <a:xfrm>
          <a:off x="13652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22860</xdr:rowOff>
    </xdr:from>
    <xdr:to>
      <xdr:col>76</xdr:col>
      <xdr:colOff>114300</xdr:colOff>
      <xdr:row>40</xdr:row>
      <xdr:rowOff>43815</xdr:rowOff>
    </xdr:to>
    <xdr:cxnSp macro="">
      <xdr:nvCxnSpPr>
        <xdr:cNvPr id="532" name="直線コネクタ 531"/>
        <xdr:cNvCxnSpPr/>
      </xdr:nvCxnSpPr>
      <xdr:spPr>
        <a:xfrm>
          <a:off x="13703300" y="68808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149225</xdr:rowOff>
    </xdr:from>
    <xdr:to>
      <xdr:col>67</xdr:col>
      <xdr:colOff>101600</xdr:colOff>
      <xdr:row>40</xdr:row>
      <xdr:rowOff>79375</xdr:rowOff>
    </xdr:to>
    <xdr:sp macro="" textlink="">
      <xdr:nvSpPr>
        <xdr:cNvPr id="533" name="楕円 532"/>
        <xdr:cNvSpPr/>
      </xdr:nvSpPr>
      <xdr:spPr>
        <a:xfrm>
          <a:off x="12763500" y="68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22860</xdr:rowOff>
    </xdr:from>
    <xdr:to>
      <xdr:col>71</xdr:col>
      <xdr:colOff>177800</xdr:colOff>
      <xdr:row>40</xdr:row>
      <xdr:rowOff>28575</xdr:rowOff>
    </xdr:to>
    <xdr:cxnSp macro="">
      <xdr:nvCxnSpPr>
        <xdr:cNvPr id="534" name="直線コネクタ 533"/>
        <xdr:cNvCxnSpPr/>
      </xdr:nvCxnSpPr>
      <xdr:spPr>
        <a:xfrm flipV="1">
          <a:off x="12814300" y="68808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35" name="n_1aveValue【一般廃棄物処理施設】&#10;有形固定資産減価償却率"/>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6" name="n_2aveValue【一般廃棄物処理施設】&#10;有形固定資産減価償却率"/>
        <xdr:cNvSpPr txBox="1"/>
      </xdr:nvSpPr>
      <xdr:spPr>
        <a:xfrm>
          <a:off x="14389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一般廃棄物処理施設】&#10;有形固定資産減価償却率"/>
        <xdr:cNvSpPr txBox="1"/>
      </xdr:nvSpPr>
      <xdr:spPr>
        <a:xfrm>
          <a:off x="12611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68597</xdr:rowOff>
    </xdr:from>
    <xdr:ext cx="405111" cy="259045"/>
    <xdr:sp macro="" textlink="">
      <xdr:nvSpPr>
        <xdr:cNvPr id="539" name="n_1mainValue【一般廃棄物処理施設】&#10;有形固定資産減価償却率"/>
        <xdr:cNvSpPr txBox="1"/>
      </xdr:nvSpPr>
      <xdr:spPr>
        <a:xfrm>
          <a:off x="152660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85742</xdr:rowOff>
    </xdr:from>
    <xdr:ext cx="405111" cy="259045"/>
    <xdr:sp macro="" textlink="">
      <xdr:nvSpPr>
        <xdr:cNvPr id="540" name="n_2mainValue【一般廃棄物処理施設】&#10;有形固定資産減価償却率"/>
        <xdr:cNvSpPr txBox="1"/>
      </xdr:nvSpPr>
      <xdr:spPr>
        <a:xfrm>
          <a:off x="14389744" y="694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64787</xdr:rowOff>
    </xdr:from>
    <xdr:ext cx="405111" cy="259045"/>
    <xdr:sp macro="" textlink="">
      <xdr:nvSpPr>
        <xdr:cNvPr id="541" name="n_3mainValue【一般廃棄物処理施設】&#10;有形固定資産減価償却率"/>
        <xdr:cNvSpPr txBox="1"/>
      </xdr:nvSpPr>
      <xdr:spPr>
        <a:xfrm>
          <a:off x="13500744" y="692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70502</xdr:rowOff>
    </xdr:from>
    <xdr:ext cx="405111" cy="259045"/>
    <xdr:sp macro="" textlink="">
      <xdr:nvSpPr>
        <xdr:cNvPr id="542" name="n_4mainValue【一般廃棄物処理施設】&#10;有形固定資産減価償却率"/>
        <xdr:cNvSpPr txBox="1"/>
      </xdr:nvSpPr>
      <xdr:spPr>
        <a:xfrm>
          <a:off x="12611744" y="692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xdr:cNvSpPr txBox="1"/>
      </xdr:nvSpPr>
      <xdr:spPr>
        <a:xfrm>
          <a:off x="22199600" y="657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1367</xdr:rowOff>
    </xdr:from>
    <xdr:to>
      <xdr:col>116</xdr:col>
      <xdr:colOff>114300</xdr:colOff>
      <xdr:row>36</xdr:row>
      <xdr:rowOff>102967</xdr:rowOff>
    </xdr:to>
    <xdr:sp macro="" textlink="">
      <xdr:nvSpPr>
        <xdr:cNvPr id="582" name="楕円 581"/>
        <xdr:cNvSpPr/>
      </xdr:nvSpPr>
      <xdr:spPr>
        <a:xfrm>
          <a:off x="22110700" y="617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24244</xdr:rowOff>
    </xdr:from>
    <xdr:ext cx="599010" cy="259045"/>
    <xdr:sp macro="" textlink="">
      <xdr:nvSpPr>
        <xdr:cNvPr id="583" name="【一般廃棄物処理施設】&#10;一人当たり有形固定資産（償却資産）額該当値テキスト"/>
        <xdr:cNvSpPr txBox="1"/>
      </xdr:nvSpPr>
      <xdr:spPr>
        <a:xfrm>
          <a:off x="22199600" y="602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34292</xdr:rowOff>
    </xdr:from>
    <xdr:to>
      <xdr:col>112</xdr:col>
      <xdr:colOff>38100</xdr:colOff>
      <xdr:row>36</xdr:row>
      <xdr:rowOff>135892</xdr:rowOff>
    </xdr:to>
    <xdr:sp macro="" textlink="">
      <xdr:nvSpPr>
        <xdr:cNvPr id="584" name="楕円 583"/>
        <xdr:cNvSpPr/>
      </xdr:nvSpPr>
      <xdr:spPr>
        <a:xfrm>
          <a:off x="21272500" y="62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52167</xdr:rowOff>
    </xdr:from>
    <xdr:to>
      <xdr:col>116</xdr:col>
      <xdr:colOff>63500</xdr:colOff>
      <xdr:row>36</xdr:row>
      <xdr:rowOff>85092</xdr:rowOff>
    </xdr:to>
    <xdr:cxnSp macro="">
      <xdr:nvCxnSpPr>
        <xdr:cNvPr id="585" name="直線コネクタ 584"/>
        <xdr:cNvCxnSpPr/>
      </xdr:nvCxnSpPr>
      <xdr:spPr>
        <a:xfrm flipV="1">
          <a:off x="21323300" y="6224367"/>
          <a:ext cx="838200" cy="3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68392</xdr:rowOff>
    </xdr:from>
    <xdr:to>
      <xdr:col>107</xdr:col>
      <xdr:colOff>101600</xdr:colOff>
      <xdr:row>36</xdr:row>
      <xdr:rowOff>169992</xdr:rowOff>
    </xdr:to>
    <xdr:sp macro="" textlink="">
      <xdr:nvSpPr>
        <xdr:cNvPr id="586" name="楕円 585"/>
        <xdr:cNvSpPr/>
      </xdr:nvSpPr>
      <xdr:spPr>
        <a:xfrm>
          <a:off x="20383500" y="624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85092</xdr:rowOff>
    </xdr:from>
    <xdr:to>
      <xdr:col>111</xdr:col>
      <xdr:colOff>177800</xdr:colOff>
      <xdr:row>36</xdr:row>
      <xdr:rowOff>119192</xdr:rowOff>
    </xdr:to>
    <xdr:cxnSp macro="">
      <xdr:nvCxnSpPr>
        <xdr:cNvPr id="587" name="直線コネクタ 586"/>
        <xdr:cNvCxnSpPr/>
      </xdr:nvCxnSpPr>
      <xdr:spPr>
        <a:xfrm flipV="1">
          <a:off x="20434300" y="6257292"/>
          <a:ext cx="8890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78511</xdr:rowOff>
    </xdr:from>
    <xdr:to>
      <xdr:col>102</xdr:col>
      <xdr:colOff>165100</xdr:colOff>
      <xdr:row>37</xdr:row>
      <xdr:rowOff>8661</xdr:rowOff>
    </xdr:to>
    <xdr:sp macro="" textlink="">
      <xdr:nvSpPr>
        <xdr:cNvPr id="588" name="楕円 587"/>
        <xdr:cNvSpPr/>
      </xdr:nvSpPr>
      <xdr:spPr>
        <a:xfrm>
          <a:off x="19494500" y="62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119192</xdr:rowOff>
    </xdr:from>
    <xdr:to>
      <xdr:col>107</xdr:col>
      <xdr:colOff>50800</xdr:colOff>
      <xdr:row>36</xdr:row>
      <xdr:rowOff>129311</xdr:rowOff>
    </xdr:to>
    <xdr:cxnSp macro="">
      <xdr:nvCxnSpPr>
        <xdr:cNvPr id="589" name="直線コネクタ 588"/>
        <xdr:cNvCxnSpPr/>
      </xdr:nvCxnSpPr>
      <xdr:spPr>
        <a:xfrm flipV="1">
          <a:off x="19545300" y="6291392"/>
          <a:ext cx="889000" cy="1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101714</xdr:rowOff>
    </xdr:from>
    <xdr:to>
      <xdr:col>98</xdr:col>
      <xdr:colOff>38100</xdr:colOff>
      <xdr:row>37</xdr:row>
      <xdr:rowOff>31864</xdr:rowOff>
    </xdr:to>
    <xdr:sp macro="" textlink="">
      <xdr:nvSpPr>
        <xdr:cNvPr id="590" name="楕円 589"/>
        <xdr:cNvSpPr/>
      </xdr:nvSpPr>
      <xdr:spPr>
        <a:xfrm>
          <a:off x="18605500" y="62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129311</xdr:rowOff>
    </xdr:from>
    <xdr:to>
      <xdr:col>102</xdr:col>
      <xdr:colOff>114300</xdr:colOff>
      <xdr:row>36</xdr:row>
      <xdr:rowOff>152514</xdr:rowOff>
    </xdr:to>
    <xdr:cxnSp macro="">
      <xdr:nvCxnSpPr>
        <xdr:cNvPr id="591" name="直線コネクタ 590"/>
        <xdr:cNvCxnSpPr/>
      </xdr:nvCxnSpPr>
      <xdr:spPr>
        <a:xfrm flipV="1">
          <a:off x="18656300" y="6301511"/>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xdr:cNvSpPr txBox="1"/>
      </xdr:nvSpPr>
      <xdr:spPr>
        <a:xfrm>
          <a:off x="21043411" y="670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xdr:cNvSpPr txBox="1"/>
      </xdr:nvSpPr>
      <xdr:spPr>
        <a:xfrm>
          <a:off x="20167111" y="671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94" name="n_3aveValue【一般廃棄物処理施設】&#10;一人当たり有形固定資産（償却資産）額"/>
        <xdr:cNvSpPr txBox="1"/>
      </xdr:nvSpPr>
      <xdr:spPr>
        <a:xfrm>
          <a:off x="19278111" y="673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595" name="n_4aveValue【一般廃棄物処理施設】&#10;一人当たり有形固定資産（償却資産）額"/>
        <xdr:cNvSpPr txBox="1"/>
      </xdr:nvSpPr>
      <xdr:spPr>
        <a:xfrm>
          <a:off x="18389111" y="675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152419</xdr:rowOff>
    </xdr:from>
    <xdr:ext cx="599010" cy="259045"/>
    <xdr:sp macro="" textlink="">
      <xdr:nvSpPr>
        <xdr:cNvPr id="596" name="n_1mainValue【一般廃棄物処理施設】&#10;一人当たり有形固定資産（償却資産）額"/>
        <xdr:cNvSpPr txBox="1"/>
      </xdr:nvSpPr>
      <xdr:spPr>
        <a:xfrm>
          <a:off x="21011095" y="5981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15069</xdr:rowOff>
    </xdr:from>
    <xdr:ext cx="599010" cy="259045"/>
    <xdr:sp macro="" textlink="">
      <xdr:nvSpPr>
        <xdr:cNvPr id="597" name="n_2mainValue【一般廃棄物処理施設】&#10;一人当たり有形固定資産（償却資産）額"/>
        <xdr:cNvSpPr txBox="1"/>
      </xdr:nvSpPr>
      <xdr:spPr>
        <a:xfrm>
          <a:off x="20134795" y="601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25188</xdr:rowOff>
    </xdr:from>
    <xdr:ext cx="599010" cy="259045"/>
    <xdr:sp macro="" textlink="">
      <xdr:nvSpPr>
        <xdr:cNvPr id="598" name="n_3mainValue【一般廃棄物処理施設】&#10;一人当たり有形固定資産（償却資産）額"/>
        <xdr:cNvSpPr txBox="1"/>
      </xdr:nvSpPr>
      <xdr:spPr>
        <a:xfrm>
          <a:off x="19245795" y="6025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48391</xdr:rowOff>
    </xdr:from>
    <xdr:ext cx="599010" cy="259045"/>
    <xdr:sp macro="" textlink="">
      <xdr:nvSpPr>
        <xdr:cNvPr id="599" name="n_4mainValue【一般廃棄物処理施設】&#10;一人当たり有形固定資産（償却資産）額"/>
        <xdr:cNvSpPr txBox="1"/>
      </xdr:nvSpPr>
      <xdr:spPr>
        <a:xfrm>
          <a:off x="18356795" y="604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19050</xdr:rowOff>
    </xdr:from>
    <xdr:to>
      <xdr:col>85</xdr:col>
      <xdr:colOff>126364</xdr:colOff>
      <xdr:row>63</xdr:row>
      <xdr:rowOff>85725</xdr:rowOff>
    </xdr:to>
    <xdr:cxnSp macro="">
      <xdr:nvCxnSpPr>
        <xdr:cNvPr id="623" name="直線コネクタ 622"/>
        <xdr:cNvCxnSpPr/>
      </xdr:nvCxnSpPr>
      <xdr:spPr>
        <a:xfrm flipV="1">
          <a:off x="16318864" y="979170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624" name="【保健センター・保健所】&#10;有形固定資産減価償却率最小値テキスト"/>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625" name="直線コネクタ 624"/>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137177</xdr:rowOff>
    </xdr:from>
    <xdr:ext cx="405111" cy="259045"/>
    <xdr:sp macro="" textlink="">
      <xdr:nvSpPr>
        <xdr:cNvPr id="626" name="【保健センター・保健所】&#10;有形固定資産減価償却率最大値テキスト"/>
        <xdr:cNvSpPr txBox="1"/>
      </xdr:nvSpPr>
      <xdr:spPr>
        <a:xfrm>
          <a:off x="16357600" y="956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19050</xdr:rowOff>
    </xdr:from>
    <xdr:to>
      <xdr:col>86</xdr:col>
      <xdr:colOff>25400</xdr:colOff>
      <xdr:row>57</xdr:row>
      <xdr:rowOff>19050</xdr:rowOff>
    </xdr:to>
    <xdr:cxnSp macro="">
      <xdr:nvCxnSpPr>
        <xdr:cNvPr id="627" name="直線コネクタ 626"/>
        <xdr:cNvCxnSpPr/>
      </xdr:nvCxnSpPr>
      <xdr:spPr>
        <a:xfrm>
          <a:off x="16230600" y="979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47642</xdr:rowOff>
    </xdr:from>
    <xdr:ext cx="405111" cy="259045"/>
    <xdr:sp macro="" textlink="">
      <xdr:nvSpPr>
        <xdr:cNvPr id="628" name="【保健センター・保健所】&#10;有形固定資産減価償却率平均値テキスト"/>
        <xdr:cNvSpPr txBox="1"/>
      </xdr:nvSpPr>
      <xdr:spPr>
        <a:xfrm>
          <a:off x="16357600" y="1033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69215</xdr:rowOff>
    </xdr:from>
    <xdr:to>
      <xdr:col>85</xdr:col>
      <xdr:colOff>177800</xdr:colOff>
      <xdr:row>60</xdr:row>
      <xdr:rowOff>170815</xdr:rowOff>
    </xdr:to>
    <xdr:sp macro="" textlink="">
      <xdr:nvSpPr>
        <xdr:cNvPr id="629" name="フローチャート: 判断 628"/>
        <xdr:cNvSpPr/>
      </xdr:nvSpPr>
      <xdr:spPr>
        <a:xfrm>
          <a:off x="16268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31115</xdr:rowOff>
    </xdr:from>
    <xdr:to>
      <xdr:col>81</xdr:col>
      <xdr:colOff>101600</xdr:colOff>
      <xdr:row>60</xdr:row>
      <xdr:rowOff>132715</xdr:rowOff>
    </xdr:to>
    <xdr:sp macro="" textlink="">
      <xdr:nvSpPr>
        <xdr:cNvPr id="630" name="フローチャート: 判断 629"/>
        <xdr:cNvSpPr/>
      </xdr:nvSpPr>
      <xdr:spPr>
        <a:xfrm>
          <a:off x="15430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631" name="フローチャート: 判断 630"/>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137795</xdr:rowOff>
    </xdr:from>
    <xdr:to>
      <xdr:col>72</xdr:col>
      <xdr:colOff>38100</xdr:colOff>
      <xdr:row>60</xdr:row>
      <xdr:rowOff>67945</xdr:rowOff>
    </xdr:to>
    <xdr:sp macro="" textlink="">
      <xdr:nvSpPr>
        <xdr:cNvPr id="632" name="フローチャート: 判断 631"/>
        <xdr:cNvSpPr/>
      </xdr:nvSpPr>
      <xdr:spPr>
        <a:xfrm>
          <a:off x="13652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633" name="フローチャート: 判断 632"/>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139700</xdr:rowOff>
    </xdr:from>
    <xdr:to>
      <xdr:col>85</xdr:col>
      <xdr:colOff>177800</xdr:colOff>
      <xdr:row>57</xdr:row>
      <xdr:rowOff>69850</xdr:rowOff>
    </xdr:to>
    <xdr:sp macro="" textlink="">
      <xdr:nvSpPr>
        <xdr:cNvPr id="639" name="楕円 638"/>
        <xdr:cNvSpPr/>
      </xdr:nvSpPr>
      <xdr:spPr>
        <a:xfrm>
          <a:off x="162687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92727</xdr:rowOff>
    </xdr:from>
    <xdr:ext cx="405111" cy="259045"/>
    <xdr:sp macro="" textlink="">
      <xdr:nvSpPr>
        <xdr:cNvPr id="640" name="【保健センター・保健所】&#10;有形固定資産減価償却率該当値テキスト"/>
        <xdr:cNvSpPr txBox="1"/>
      </xdr:nvSpPr>
      <xdr:spPr>
        <a:xfrm>
          <a:off x="16357600" y="9693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50165</xdr:rowOff>
    </xdr:from>
    <xdr:to>
      <xdr:col>81</xdr:col>
      <xdr:colOff>101600</xdr:colOff>
      <xdr:row>56</xdr:row>
      <xdr:rowOff>151765</xdr:rowOff>
    </xdr:to>
    <xdr:sp macro="" textlink="">
      <xdr:nvSpPr>
        <xdr:cNvPr id="641" name="楕円 640"/>
        <xdr:cNvSpPr/>
      </xdr:nvSpPr>
      <xdr:spPr>
        <a:xfrm>
          <a:off x="15430500" y="96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100965</xdr:rowOff>
    </xdr:from>
    <xdr:to>
      <xdr:col>85</xdr:col>
      <xdr:colOff>127000</xdr:colOff>
      <xdr:row>57</xdr:row>
      <xdr:rowOff>19050</xdr:rowOff>
    </xdr:to>
    <xdr:cxnSp macro="">
      <xdr:nvCxnSpPr>
        <xdr:cNvPr id="642" name="直線コネクタ 641"/>
        <xdr:cNvCxnSpPr/>
      </xdr:nvCxnSpPr>
      <xdr:spPr>
        <a:xfrm>
          <a:off x="15481300" y="9702165"/>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132080</xdr:rowOff>
    </xdr:from>
    <xdr:to>
      <xdr:col>76</xdr:col>
      <xdr:colOff>165100</xdr:colOff>
      <xdr:row>56</xdr:row>
      <xdr:rowOff>62230</xdr:rowOff>
    </xdr:to>
    <xdr:sp macro="" textlink="">
      <xdr:nvSpPr>
        <xdr:cNvPr id="643" name="楕円 642"/>
        <xdr:cNvSpPr/>
      </xdr:nvSpPr>
      <xdr:spPr>
        <a:xfrm>
          <a:off x="145415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11430</xdr:rowOff>
    </xdr:from>
    <xdr:to>
      <xdr:col>81</xdr:col>
      <xdr:colOff>50800</xdr:colOff>
      <xdr:row>56</xdr:row>
      <xdr:rowOff>100965</xdr:rowOff>
    </xdr:to>
    <xdr:cxnSp macro="">
      <xdr:nvCxnSpPr>
        <xdr:cNvPr id="644" name="直線コネクタ 643"/>
        <xdr:cNvCxnSpPr/>
      </xdr:nvCxnSpPr>
      <xdr:spPr>
        <a:xfrm>
          <a:off x="14592300" y="961263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44450</xdr:rowOff>
    </xdr:from>
    <xdr:to>
      <xdr:col>72</xdr:col>
      <xdr:colOff>38100</xdr:colOff>
      <xdr:row>55</xdr:row>
      <xdr:rowOff>146050</xdr:rowOff>
    </xdr:to>
    <xdr:sp macro="" textlink="">
      <xdr:nvSpPr>
        <xdr:cNvPr id="645" name="楕円 644"/>
        <xdr:cNvSpPr/>
      </xdr:nvSpPr>
      <xdr:spPr>
        <a:xfrm>
          <a:off x="13652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95250</xdr:rowOff>
    </xdr:from>
    <xdr:to>
      <xdr:col>76</xdr:col>
      <xdr:colOff>114300</xdr:colOff>
      <xdr:row>56</xdr:row>
      <xdr:rowOff>11430</xdr:rowOff>
    </xdr:to>
    <xdr:cxnSp macro="">
      <xdr:nvCxnSpPr>
        <xdr:cNvPr id="646" name="直線コネクタ 645"/>
        <xdr:cNvCxnSpPr/>
      </xdr:nvCxnSpPr>
      <xdr:spPr>
        <a:xfrm>
          <a:off x="13703300" y="95250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123842</xdr:rowOff>
    </xdr:from>
    <xdr:ext cx="405111" cy="259045"/>
    <xdr:sp macro="" textlink="">
      <xdr:nvSpPr>
        <xdr:cNvPr id="647" name="n_1aveValue【保健センター・保健所】&#10;有形固定資産減価償却率"/>
        <xdr:cNvSpPr txBox="1"/>
      </xdr:nvSpPr>
      <xdr:spPr>
        <a:xfrm>
          <a:off x="15266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120032</xdr:rowOff>
    </xdr:from>
    <xdr:ext cx="405111" cy="259045"/>
    <xdr:sp macro="" textlink="">
      <xdr:nvSpPr>
        <xdr:cNvPr id="648" name="n_2aveValue【保健センター・保健所】&#10;有形固定資産減価償却率"/>
        <xdr:cNvSpPr txBox="1"/>
      </xdr:nvSpPr>
      <xdr:spPr>
        <a:xfrm>
          <a:off x="14389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59072</xdr:rowOff>
    </xdr:from>
    <xdr:ext cx="405111" cy="259045"/>
    <xdr:sp macro="" textlink="">
      <xdr:nvSpPr>
        <xdr:cNvPr id="649" name="n_3aveValue【保健センター・保健所】&#10;有形固定資産減価償却率"/>
        <xdr:cNvSpPr txBox="1"/>
      </xdr:nvSpPr>
      <xdr:spPr>
        <a:xfrm>
          <a:off x="13500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84472</xdr:rowOff>
    </xdr:from>
    <xdr:ext cx="405111" cy="259045"/>
    <xdr:sp macro="" textlink="">
      <xdr:nvSpPr>
        <xdr:cNvPr id="650" name="n_4aveValue【保健センター・保健所】&#10;有形固定資産減価償却率"/>
        <xdr:cNvSpPr txBox="1"/>
      </xdr:nvSpPr>
      <xdr:spPr>
        <a:xfrm>
          <a:off x="12611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168292</xdr:rowOff>
    </xdr:from>
    <xdr:ext cx="340478" cy="259045"/>
    <xdr:sp macro="" textlink="">
      <xdr:nvSpPr>
        <xdr:cNvPr id="651" name="n_1mainValue【保健センター・保健所】&#10;有形固定資産減価償却率"/>
        <xdr:cNvSpPr txBox="1"/>
      </xdr:nvSpPr>
      <xdr:spPr>
        <a:xfrm>
          <a:off x="15298361" y="94265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78757</xdr:rowOff>
    </xdr:from>
    <xdr:ext cx="340478" cy="259045"/>
    <xdr:sp macro="" textlink="">
      <xdr:nvSpPr>
        <xdr:cNvPr id="652" name="n_2mainValue【保健センター・保健所】&#10;有形固定資産減価償却率"/>
        <xdr:cNvSpPr txBox="1"/>
      </xdr:nvSpPr>
      <xdr:spPr>
        <a:xfrm>
          <a:off x="14422061" y="9337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53</xdr:row>
      <xdr:rowOff>162577</xdr:rowOff>
    </xdr:from>
    <xdr:ext cx="340478" cy="259045"/>
    <xdr:sp macro="" textlink="">
      <xdr:nvSpPr>
        <xdr:cNvPr id="653" name="n_3mainValue【保健センター・保健所】&#10;有形固定資産減価償却率"/>
        <xdr:cNvSpPr txBox="1"/>
      </xdr:nvSpPr>
      <xdr:spPr>
        <a:xfrm>
          <a:off x="13533061" y="924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4" name="正方形/長方形 6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5" name="正方形/長方形 6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6" name="正方形/長方形 6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7" name="正方形/長方形 6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8" name="正方形/長方形 6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9" name="正方形/長方形 6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0" name="正方形/長方形 6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1" name="正方形/長方形 6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2" name="テキスト ボックス 6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3" name="直線コネクタ 6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4" name="直線コネクタ 66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5" name="テキスト ボックス 66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6" name="直線コネクタ 66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7" name="テキスト ボックス 66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8" name="直線コネクタ 66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9" name="テキスト ボックス 66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0" name="直線コネクタ 66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1" name="テキスト ボックス 67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2" name="直線コネクタ 67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3" name="テキスト ボックス 67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7" name="直線コネクタ 676"/>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78" name="【保健センター・保健所】&#10;一人当たり面積最小値テキスト"/>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79" name="直線コネクタ 678"/>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0"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1" name="直線コネクタ 680"/>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82" name="【保健センター・保健所】&#10;一人当たり面積平均値テキスト"/>
        <xdr:cNvSpPr txBox="1"/>
      </xdr:nvSpPr>
      <xdr:spPr>
        <a:xfrm>
          <a:off x="22199600" y="10770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3" name="フローチャート: 判断 682"/>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4" name="フローチャート: 判断 683"/>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5" name="フローチャート: 判断 684"/>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6" name="フローチャート: 判断 685"/>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7" name="フローチャート: 判断 686"/>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93" name="楕円 692"/>
        <xdr:cNvSpPr/>
      </xdr:nvSpPr>
      <xdr:spPr>
        <a:xfrm>
          <a:off x="221107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2557</xdr:rowOff>
    </xdr:from>
    <xdr:ext cx="469744" cy="259045"/>
    <xdr:sp macro="" textlink="">
      <xdr:nvSpPr>
        <xdr:cNvPr id="694" name="【保健センター・保健所】&#10;一人当たり面積該当値テキスト"/>
        <xdr:cNvSpPr txBox="1"/>
      </xdr:nvSpPr>
      <xdr:spPr>
        <a:xfrm>
          <a:off x="22199600"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158750</xdr:rowOff>
    </xdr:from>
    <xdr:to>
      <xdr:col>112</xdr:col>
      <xdr:colOff>38100</xdr:colOff>
      <xdr:row>62</xdr:row>
      <xdr:rowOff>88900</xdr:rowOff>
    </xdr:to>
    <xdr:sp macro="" textlink="">
      <xdr:nvSpPr>
        <xdr:cNvPr id="695" name="楕円 694"/>
        <xdr:cNvSpPr/>
      </xdr:nvSpPr>
      <xdr:spPr>
        <a:xfrm>
          <a:off x="21272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30480</xdr:rowOff>
    </xdr:from>
    <xdr:to>
      <xdr:col>116</xdr:col>
      <xdr:colOff>63500</xdr:colOff>
      <xdr:row>62</xdr:row>
      <xdr:rowOff>38100</xdr:rowOff>
    </xdr:to>
    <xdr:cxnSp macro="">
      <xdr:nvCxnSpPr>
        <xdr:cNvPr id="696" name="直線コネクタ 695"/>
        <xdr:cNvCxnSpPr/>
      </xdr:nvCxnSpPr>
      <xdr:spPr>
        <a:xfrm flipV="1">
          <a:off x="21323300" y="10660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158750</xdr:rowOff>
    </xdr:from>
    <xdr:to>
      <xdr:col>107</xdr:col>
      <xdr:colOff>101600</xdr:colOff>
      <xdr:row>62</xdr:row>
      <xdr:rowOff>88900</xdr:rowOff>
    </xdr:to>
    <xdr:sp macro="" textlink="">
      <xdr:nvSpPr>
        <xdr:cNvPr id="697" name="楕円 696"/>
        <xdr:cNvSpPr/>
      </xdr:nvSpPr>
      <xdr:spPr>
        <a:xfrm>
          <a:off x="20383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38100</xdr:rowOff>
    </xdr:from>
    <xdr:to>
      <xdr:col>111</xdr:col>
      <xdr:colOff>177800</xdr:colOff>
      <xdr:row>62</xdr:row>
      <xdr:rowOff>38100</xdr:rowOff>
    </xdr:to>
    <xdr:cxnSp macro="">
      <xdr:nvCxnSpPr>
        <xdr:cNvPr id="698" name="直線コネクタ 697"/>
        <xdr:cNvCxnSpPr/>
      </xdr:nvCxnSpPr>
      <xdr:spPr>
        <a:xfrm>
          <a:off x="20434300" y="1066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699" name="楕円 698"/>
        <xdr:cNvSpPr/>
      </xdr:nvSpPr>
      <xdr:spPr>
        <a:xfrm>
          <a:off x="19494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38100</xdr:rowOff>
    </xdr:from>
    <xdr:to>
      <xdr:col>107</xdr:col>
      <xdr:colOff>50800</xdr:colOff>
      <xdr:row>62</xdr:row>
      <xdr:rowOff>45720</xdr:rowOff>
    </xdr:to>
    <xdr:cxnSp macro="">
      <xdr:nvCxnSpPr>
        <xdr:cNvPr id="700" name="直線コネクタ 699"/>
        <xdr:cNvCxnSpPr/>
      </xdr:nvCxnSpPr>
      <xdr:spPr>
        <a:xfrm flipV="1">
          <a:off x="19545300" y="10668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83837</xdr:rowOff>
    </xdr:from>
    <xdr:ext cx="469744" cy="259045"/>
    <xdr:sp macro="" textlink="">
      <xdr:nvSpPr>
        <xdr:cNvPr id="701" name="n_1aveValue【保健センター・保健所】&#10;一人当たり面積"/>
        <xdr:cNvSpPr txBox="1"/>
      </xdr:nvSpPr>
      <xdr:spPr>
        <a:xfrm>
          <a:off x="210757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91457</xdr:rowOff>
    </xdr:from>
    <xdr:ext cx="469744" cy="259045"/>
    <xdr:sp macro="" textlink="">
      <xdr:nvSpPr>
        <xdr:cNvPr id="702" name="n_2aveValue【保健センター・保健所】&#10;一人当たり面積"/>
        <xdr:cNvSpPr txBox="1"/>
      </xdr:nvSpPr>
      <xdr:spPr>
        <a:xfrm>
          <a:off x="20199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91457</xdr:rowOff>
    </xdr:from>
    <xdr:ext cx="469744" cy="259045"/>
    <xdr:sp macro="" textlink="">
      <xdr:nvSpPr>
        <xdr:cNvPr id="703" name="n_3aveValue【保健センター・保健所】&#10;一人当たり面積"/>
        <xdr:cNvSpPr txBox="1"/>
      </xdr:nvSpPr>
      <xdr:spPr>
        <a:xfrm>
          <a:off x="193104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4" name="n_4aveValue【保健センター・保健所】&#10;一人当たり面積"/>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105427</xdr:rowOff>
    </xdr:from>
    <xdr:ext cx="469744" cy="259045"/>
    <xdr:sp macro="" textlink="">
      <xdr:nvSpPr>
        <xdr:cNvPr id="705" name="n_1mainValue【保健センター・保健所】&#10;一人当たり面積"/>
        <xdr:cNvSpPr txBox="1"/>
      </xdr:nvSpPr>
      <xdr:spPr>
        <a:xfrm>
          <a:off x="210757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706" name="n_2mainValue【保健センター・保健所】&#10;一人当たり面積"/>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113047</xdr:rowOff>
    </xdr:from>
    <xdr:ext cx="469744" cy="259045"/>
    <xdr:sp macro="" textlink="">
      <xdr:nvSpPr>
        <xdr:cNvPr id="707" name="n_3mainValue【保健センター・保健所】&#10;一人当たり面積"/>
        <xdr:cNvSpPr txBox="1"/>
      </xdr:nvSpPr>
      <xdr:spPr>
        <a:xfrm>
          <a:off x="19310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8" name="正方形/長方形 70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9" name="正方形/長方形 70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0" name="正方形/長方形 70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1" name="正方形/長方形 71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2" name="正方形/長方形 71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3" name="正方形/長方形 71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4" name="正方形/長方形 71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5" name="正方形/長方形 71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6" name="テキスト ボックス 71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7" name="直線コネクタ 71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8" name="テキスト ボックス 71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9" name="直線コネクタ 71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0" name="テキスト ボックス 71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1" name="直線コネクタ 72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2" name="テキスト ボックス 72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3" name="直線コネクタ 72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4" name="テキスト ボックス 72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5" name="直線コネクタ 72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6" name="テキスト ボックス 72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7" name="直線コネクタ 72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8" name="テキスト ボックス 72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9" name="直線コネクタ 72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0" name="テキスト ボックス 72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2" name="直線コネクタ 731"/>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3" name="【消防施設】&#10;有形固定資産減価償却率最小値テキスト"/>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4" name="直線コネクタ 733"/>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35" name="【消防施設】&#10;有形固定資産減価償却率最大値テキスト"/>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36" name="直線コネクタ 735"/>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37" name="【消防施設】&#10;有形固定資産減価償却率平均値テキスト"/>
        <xdr:cNvSpPr txBox="1"/>
      </xdr:nvSpPr>
      <xdr:spPr>
        <a:xfrm>
          <a:off x="16357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38" name="フローチャート: 判断 737"/>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39" name="フローチャート: 判断 738"/>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0" name="フローチャート: 判断 739"/>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1" name="フローチャート: 判断 740"/>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2" name="フローチャート: 判断 741"/>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3" name="テキスト ボックス 74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4" name="テキスト ボックス 74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5" name="テキスト ボックス 74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6" name="テキスト ボックス 74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7" name="テキスト ボックス 74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107314</xdr:rowOff>
    </xdr:from>
    <xdr:to>
      <xdr:col>85</xdr:col>
      <xdr:colOff>177800</xdr:colOff>
      <xdr:row>83</xdr:row>
      <xdr:rowOff>37464</xdr:rowOff>
    </xdr:to>
    <xdr:sp macro="" textlink="">
      <xdr:nvSpPr>
        <xdr:cNvPr id="748" name="楕円 747"/>
        <xdr:cNvSpPr/>
      </xdr:nvSpPr>
      <xdr:spPr>
        <a:xfrm>
          <a:off x="162687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85741</xdr:rowOff>
    </xdr:from>
    <xdr:ext cx="405111" cy="259045"/>
    <xdr:sp macro="" textlink="">
      <xdr:nvSpPr>
        <xdr:cNvPr id="749" name="【消防施設】&#10;有形固定資産減価償却率該当値テキスト"/>
        <xdr:cNvSpPr txBox="1"/>
      </xdr:nvSpPr>
      <xdr:spPr>
        <a:xfrm>
          <a:off x="16357600"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78739</xdr:rowOff>
    </xdr:from>
    <xdr:to>
      <xdr:col>81</xdr:col>
      <xdr:colOff>101600</xdr:colOff>
      <xdr:row>83</xdr:row>
      <xdr:rowOff>8889</xdr:rowOff>
    </xdr:to>
    <xdr:sp macro="" textlink="">
      <xdr:nvSpPr>
        <xdr:cNvPr id="750" name="楕円 749"/>
        <xdr:cNvSpPr/>
      </xdr:nvSpPr>
      <xdr:spPr>
        <a:xfrm>
          <a:off x="15430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129539</xdr:rowOff>
    </xdr:from>
    <xdr:to>
      <xdr:col>85</xdr:col>
      <xdr:colOff>127000</xdr:colOff>
      <xdr:row>82</xdr:row>
      <xdr:rowOff>158114</xdr:rowOff>
    </xdr:to>
    <xdr:cxnSp macro="">
      <xdr:nvCxnSpPr>
        <xdr:cNvPr id="751" name="直線コネクタ 750"/>
        <xdr:cNvCxnSpPr/>
      </xdr:nvCxnSpPr>
      <xdr:spPr>
        <a:xfrm>
          <a:off x="15481300" y="1418843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52070</xdr:rowOff>
    </xdr:from>
    <xdr:to>
      <xdr:col>76</xdr:col>
      <xdr:colOff>165100</xdr:colOff>
      <xdr:row>82</xdr:row>
      <xdr:rowOff>153670</xdr:rowOff>
    </xdr:to>
    <xdr:sp macro="" textlink="">
      <xdr:nvSpPr>
        <xdr:cNvPr id="752" name="楕円 751"/>
        <xdr:cNvSpPr/>
      </xdr:nvSpPr>
      <xdr:spPr>
        <a:xfrm>
          <a:off x="14541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102870</xdr:rowOff>
    </xdr:from>
    <xdr:to>
      <xdr:col>81</xdr:col>
      <xdr:colOff>50800</xdr:colOff>
      <xdr:row>82</xdr:row>
      <xdr:rowOff>129539</xdr:rowOff>
    </xdr:to>
    <xdr:cxnSp macro="">
      <xdr:nvCxnSpPr>
        <xdr:cNvPr id="753" name="直線コネクタ 752"/>
        <xdr:cNvCxnSpPr/>
      </xdr:nvCxnSpPr>
      <xdr:spPr>
        <a:xfrm>
          <a:off x="14592300" y="141617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25400</xdr:rowOff>
    </xdr:from>
    <xdr:to>
      <xdr:col>72</xdr:col>
      <xdr:colOff>38100</xdr:colOff>
      <xdr:row>82</xdr:row>
      <xdr:rowOff>127000</xdr:rowOff>
    </xdr:to>
    <xdr:sp macro="" textlink="">
      <xdr:nvSpPr>
        <xdr:cNvPr id="754" name="楕円 753"/>
        <xdr:cNvSpPr/>
      </xdr:nvSpPr>
      <xdr:spPr>
        <a:xfrm>
          <a:off x="13652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76200</xdr:rowOff>
    </xdr:from>
    <xdr:to>
      <xdr:col>76</xdr:col>
      <xdr:colOff>114300</xdr:colOff>
      <xdr:row>82</xdr:row>
      <xdr:rowOff>102870</xdr:rowOff>
    </xdr:to>
    <xdr:cxnSp macro="">
      <xdr:nvCxnSpPr>
        <xdr:cNvPr id="755" name="直線コネクタ 754"/>
        <xdr:cNvCxnSpPr/>
      </xdr:nvCxnSpPr>
      <xdr:spPr>
        <a:xfrm>
          <a:off x="13703300" y="141351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2539</xdr:rowOff>
    </xdr:from>
    <xdr:to>
      <xdr:col>67</xdr:col>
      <xdr:colOff>101600</xdr:colOff>
      <xdr:row>82</xdr:row>
      <xdr:rowOff>104139</xdr:rowOff>
    </xdr:to>
    <xdr:sp macro="" textlink="">
      <xdr:nvSpPr>
        <xdr:cNvPr id="756" name="楕円 755"/>
        <xdr:cNvSpPr/>
      </xdr:nvSpPr>
      <xdr:spPr>
        <a:xfrm>
          <a:off x="12763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53339</xdr:rowOff>
    </xdr:from>
    <xdr:to>
      <xdr:col>71</xdr:col>
      <xdr:colOff>177800</xdr:colOff>
      <xdr:row>82</xdr:row>
      <xdr:rowOff>76200</xdr:rowOff>
    </xdr:to>
    <xdr:cxnSp macro="">
      <xdr:nvCxnSpPr>
        <xdr:cNvPr id="757" name="直線コネクタ 756"/>
        <xdr:cNvCxnSpPr/>
      </xdr:nvCxnSpPr>
      <xdr:spPr>
        <a:xfrm>
          <a:off x="12814300" y="141122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58" name="n_1aveValue【消防施設】&#10;有形固定資産減価償却率"/>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59" name="n_2aveValue【消防施設】&#10;有形固定資産減価償却率"/>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60" name="n_3aveValue【消防施設】&#10;有形固定資産減価償却率"/>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761" name="n_4aveValue【消防施設】&#10;有形固定資産減価償却率"/>
        <xdr:cNvSpPr txBox="1"/>
      </xdr:nvSpPr>
      <xdr:spPr>
        <a:xfrm>
          <a:off x="126117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xdr:rowOff>
    </xdr:from>
    <xdr:ext cx="405111" cy="259045"/>
    <xdr:sp macro="" textlink="">
      <xdr:nvSpPr>
        <xdr:cNvPr id="762" name="n_1mainValue【消防施設】&#10;有形固定資産減価償却率"/>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144797</xdr:rowOff>
    </xdr:from>
    <xdr:ext cx="405111" cy="259045"/>
    <xdr:sp macro="" textlink="">
      <xdr:nvSpPr>
        <xdr:cNvPr id="763" name="n_2mainValue【消防施設】&#10;有形固定資産減価償却率"/>
        <xdr:cNvSpPr txBox="1"/>
      </xdr:nvSpPr>
      <xdr:spPr>
        <a:xfrm>
          <a:off x="14389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118127</xdr:rowOff>
    </xdr:from>
    <xdr:ext cx="405111" cy="259045"/>
    <xdr:sp macro="" textlink="">
      <xdr:nvSpPr>
        <xdr:cNvPr id="764" name="n_3mainValue【消防施設】&#10;有形固定資産減価償却率"/>
        <xdr:cNvSpPr txBox="1"/>
      </xdr:nvSpPr>
      <xdr:spPr>
        <a:xfrm>
          <a:off x="13500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95266</xdr:rowOff>
    </xdr:from>
    <xdr:ext cx="405111" cy="259045"/>
    <xdr:sp macro="" textlink="">
      <xdr:nvSpPr>
        <xdr:cNvPr id="765" name="n_4mainValue【消防施設】&#10;有形固定資産減価償却率"/>
        <xdr:cNvSpPr txBox="1"/>
      </xdr:nvSpPr>
      <xdr:spPr>
        <a:xfrm>
          <a:off x="12611744"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6" name="正方形/長方形 76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7" name="正方形/長方形 76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8" name="正方形/長方形 76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9" name="正方形/長方形 76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0" name="正方形/長方形 76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1" name="正方形/長方形 77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2" name="正方形/長方形 77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3" name="正方形/長方形 77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4" name="テキスト ボックス 77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5" name="直線コネクタ 77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6" name="直線コネクタ 77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7" name="テキスト ボックス 77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8" name="直線コネクタ 77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9" name="テキスト ボックス 77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0" name="直線コネクタ 77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1" name="テキスト ボックス 78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2" name="直線コネクタ 78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3" name="テキスト ボックス 78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4" name="直線コネクタ 78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5" name="テキスト ボックス 78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6" name="直線コネクタ 78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7" name="テキスト ボックス 78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8" name="直線コネクタ 7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9" name="テキスト ボックス 7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1" name="直線コネクタ 790"/>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2" name="【消防施設】&#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3" name="直線コネクタ 792"/>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4" name="【消防施設】&#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95" name="直線コネクタ 794"/>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796" name="【消防施設】&#10;一人当たり面積平均値テキスト"/>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97" name="フローチャート: 判断 796"/>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798" name="フローチャート: 判断 797"/>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799" name="フローチャート: 判断 798"/>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0" name="フローチャート: 判断 799"/>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1" name="フローチャート: 判断 800"/>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2" name="テキスト ボックス 80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3" name="テキスト ボックス 80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4" name="テキスト ボックス 80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5" name="テキスト ボックス 80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6" name="テキスト ボックス 80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807" name="楕円 806"/>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10177</xdr:rowOff>
    </xdr:from>
    <xdr:ext cx="469744" cy="259045"/>
    <xdr:sp macro="" textlink="">
      <xdr:nvSpPr>
        <xdr:cNvPr id="808" name="【消防施設】&#10;一人当たり面積該当値テキスト"/>
        <xdr:cNvSpPr txBox="1"/>
      </xdr:nvSpPr>
      <xdr:spPr>
        <a:xfrm>
          <a:off x="22199600"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169636</xdr:rowOff>
    </xdr:from>
    <xdr:to>
      <xdr:col>112</xdr:col>
      <xdr:colOff>38100</xdr:colOff>
      <xdr:row>82</xdr:row>
      <xdr:rowOff>99786</xdr:rowOff>
    </xdr:to>
    <xdr:sp macro="" textlink="">
      <xdr:nvSpPr>
        <xdr:cNvPr id="809" name="楕円 808"/>
        <xdr:cNvSpPr/>
      </xdr:nvSpPr>
      <xdr:spPr>
        <a:xfrm>
          <a:off x="21272500" y="140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48986</xdr:rowOff>
    </xdr:to>
    <xdr:cxnSp macro="">
      <xdr:nvCxnSpPr>
        <xdr:cNvPr id="810" name="直線コネクタ 809"/>
        <xdr:cNvCxnSpPr/>
      </xdr:nvCxnSpPr>
      <xdr:spPr>
        <a:xfrm flipV="1">
          <a:off x="21323300" y="14097000"/>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9071</xdr:rowOff>
    </xdr:from>
    <xdr:to>
      <xdr:col>107</xdr:col>
      <xdr:colOff>101600</xdr:colOff>
      <xdr:row>82</xdr:row>
      <xdr:rowOff>110671</xdr:rowOff>
    </xdr:to>
    <xdr:sp macro="" textlink="">
      <xdr:nvSpPr>
        <xdr:cNvPr id="811" name="楕円 810"/>
        <xdr:cNvSpPr/>
      </xdr:nvSpPr>
      <xdr:spPr>
        <a:xfrm>
          <a:off x="20383500" y="1406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48986</xdr:rowOff>
    </xdr:from>
    <xdr:to>
      <xdr:col>111</xdr:col>
      <xdr:colOff>177800</xdr:colOff>
      <xdr:row>82</xdr:row>
      <xdr:rowOff>59871</xdr:rowOff>
    </xdr:to>
    <xdr:cxnSp macro="">
      <xdr:nvCxnSpPr>
        <xdr:cNvPr id="812" name="直線コネクタ 811"/>
        <xdr:cNvCxnSpPr/>
      </xdr:nvCxnSpPr>
      <xdr:spPr>
        <a:xfrm flipV="1">
          <a:off x="20434300" y="141078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9071</xdr:rowOff>
    </xdr:from>
    <xdr:to>
      <xdr:col>102</xdr:col>
      <xdr:colOff>165100</xdr:colOff>
      <xdr:row>82</xdr:row>
      <xdr:rowOff>110671</xdr:rowOff>
    </xdr:to>
    <xdr:sp macro="" textlink="">
      <xdr:nvSpPr>
        <xdr:cNvPr id="813" name="楕円 812"/>
        <xdr:cNvSpPr/>
      </xdr:nvSpPr>
      <xdr:spPr>
        <a:xfrm>
          <a:off x="19494500" y="1406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59871</xdr:rowOff>
    </xdr:from>
    <xdr:to>
      <xdr:col>107</xdr:col>
      <xdr:colOff>50800</xdr:colOff>
      <xdr:row>82</xdr:row>
      <xdr:rowOff>59871</xdr:rowOff>
    </xdr:to>
    <xdr:cxnSp macro="">
      <xdr:nvCxnSpPr>
        <xdr:cNvPr id="814" name="直線コネクタ 813"/>
        <xdr:cNvCxnSpPr/>
      </xdr:nvCxnSpPr>
      <xdr:spPr>
        <a:xfrm>
          <a:off x="19545300" y="14118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9071</xdr:rowOff>
    </xdr:from>
    <xdr:to>
      <xdr:col>98</xdr:col>
      <xdr:colOff>38100</xdr:colOff>
      <xdr:row>82</xdr:row>
      <xdr:rowOff>110671</xdr:rowOff>
    </xdr:to>
    <xdr:sp macro="" textlink="">
      <xdr:nvSpPr>
        <xdr:cNvPr id="815" name="楕円 814"/>
        <xdr:cNvSpPr/>
      </xdr:nvSpPr>
      <xdr:spPr>
        <a:xfrm>
          <a:off x="18605500" y="1406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59871</xdr:rowOff>
    </xdr:from>
    <xdr:to>
      <xdr:col>102</xdr:col>
      <xdr:colOff>114300</xdr:colOff>
      <xdr:row>82</xdr:row>
      <xdr:rowOff>59871</xdr:rowOff>
    </xdr:to>
    <xdr:cxnSp macro="">
      <xdr:nvCxnSpPr>
        <xdr:cNvPr id="816" name="直線コネクタ 815"/>
        <xdr:cNvCxnSpPr/>
      </xdr:nvCxnSpPr>
      <xdr:spPr>
        <a:xfrm>
          <a:off x="18656300" y="14118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17" name="n_1aveValue【消防施設】&#10;一人当たり面積"/>
        <xdr:cNvSpPr txBox="1"/>
      </xdr:nvSpPr>
      <xdr:spPr>
        <a:xfrm>
          <a:off x="21075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18" name="n_2aveValue【消防施設】&#10;一人当たり面積"/>
        <xdr:cNvSpPr txBox="1"/>
      </xdr:nvSpPr>
      <xdr:spPr>
        <a:xfrm>
          <a:off x="20199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19" name="n_3aveValue【消防施設】&#10;一人当たり面積"/>
        <xdr:cNvSpPr txBox="1"/>
      </xdr:nvSpPr>
      <xdr:spPr>
        <a:xfrm>
          <a:off x="19310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0" name="n_4aveValue【消防施設】&#10;一人当たり面積"/>
        <xdr:cNvSpPr txBox="1"/>
      </xdr:nvSpPr>
      <xdr:spPr>
        <a:xfrm>
          <a:off x="18421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116313</xdr:rowOff>
    </xdr:from>
    <xdr:ext cx="469744" cy="259045"/>
    <xdr:sp macro="" textlink="">
      <xdr:nvSpPr>
        <xdr:cNvPr id="821" name="n_1mainValue【消防施設】&#10;一人当たり面積"/>
        <xdr:cNvSpPr txBox="1"/>
      </xdr:nvSpPr>
      <xdr:spPr>
        <a:xfrm>
          <a:off x="21075727" y="138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127198</xdr:rowOff>
    </xdr:from>
    <xdr:ext cx="469744" cy="259045"/>
    <xdr:sp macro="" textlink="">
      <xdr:nvSpPr>
        <xdr:cNvPr id="822" name="n_2mainValue【消防施設】&#10;一人当たり面積"/>
        <xdr:cNvSpPr txBox="1"/>
      </xdr:nvSpPr>
      <xdr:spPr>
        <a:xfrm>
          <a:off x="20199427" y="1384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127198</xdr:rowOff>
    </xdr:from>
    <xdr:ext cx="469744" cy="259045"/>
    <xdr:sp macro="" textlink="">
      <xdr:nvSpPr>
        <xdr:cNvPr id="823" name="n_3mainValue【消防施設】&#10;一人当たり面積"/>
        <xdr:cNvSpPr txBox="1"/>
      </xdr:nvSpPr>
      <xdr:spPr>
        <a:xfrm>
          <a:off x="19310427" y="1384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127198</xdr:rowOff>
    </xdr:from>
    <xdr:ext cx="469744" cy="259045"/>
    <xdr:sp macro="" textlink="">
      <xdr:nvSpPr>
        <xdr:cNvPr id="824" name="n_4mainValue【消防施設】&#10;一人当たり面積"/>
        <xdr:cNvSpPr txBox="1"/>
      </xdr:nvSpPr>
      <xdr:spPr>
        <a:xfrm>
          <a:off x="18421427" y="1384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5" name="正方形/長方形 82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6" name="正方形/長方形 82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7" name="正方形/長方形 82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8" name="正方形/長方形 82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9" name="正方形/長方形 82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0" name="正方形/長方形 82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1" name="正方形/長方形 83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正方形/長方形 83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3" name="テキスト ボックス 83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4" name="直線コネクタ 83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5" name="テキスト ボックス 83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6" name="直線コネクタ 83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7" name="テキスト ボックス 83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8" name="直線コネクタ 83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39" name="テキスト ボックス 83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0" name="直線コネクタ 83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1" name="テキスト ボックス 84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2" name="直線コネクタ 84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3" name="テキスト ボックス 84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4" name="直線コネクタ 84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5" name="テキスト ボックス 84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6" name="直線コネクタ 8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7" name="テキスト ボックス 84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49" name="直線コネクタ 848"/>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0" name="【庁舎】&#10;有形固定資産減価償却率最小値テキスト"/>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1" name="直線コネクタ 850"/>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2" name="【庁舎】&#10;有形固定資産減価償却率最大値テキスト"/>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3" name="直線コネクタ 852"/>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4" name="【庁舎】&#10;有形固定資産減価償却率平均値テキスト"/>
        <xdr:cNvSpPr txBox="1"/>
      </xdr:nvSpPr>
      <xdr:spPr>
        <a:xfrm>
          <a:off x="16357600" y="17625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55" name="フローチャート: 判断 854"/>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56" name="フローチャート: 判断 855"/>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57" name="フローチャート: 判断 856"/>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58" name="フローチャート: 判断 857"/>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59" name="フローチャート: 判断 858"/>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0" name="テキスト ボックス 85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1" name="テキスト ボックス 86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2" name="テキスト ボックス 86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3" name="テキスト ボックス 86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4" name="テキスト ボックス 86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170180</xdr:rowOff>
    </xdr:from>
    <xdr:to>
      <xdr:col>85</xdr:col>
      <xdr:colOff>177800</xdr:colOff>
      <xdr:row>104</xdr:row>
      <xdr:rowOff>100330</xdr:rowOff>
    </xdr:to>
    <xdr:sp macro="" textlink="">
      <xdr:nvSpPr>
        <xdr:cNvPr id="865" name="楕円 864"/>
        <xdr:cNvSpPr/>
      </xdr:nvSpPr>
      <xdr:spPr>
        <a:xfrm>
          <a:off x="162687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148607</xdr:rowOff>
    </xdr:from>
    <xdr:ext cx="405111" cy="259045"/>
    <xdr:sp macro="" textlink="">
      <xdr:nvSpPr>
        <xdr:cNvPr id="866" name="【庁舎】&#10;有形固定資産減価償却率該当値テキスト"/>
        <xdr:cNvSpPr txBox="1"/>
      </xdr:nvSpPr>
      <xdr:spPr>
        <a:xfrm>
          <a:off x="16357600"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145414</xdr:rowOff>
    </xdr:from>
    <xdr:to>
      <xdr:col>81</xdr:col>
      <xdr:colOff>101600</xdr:colOff>
      <xdr:row>104</xdr:row>
      <xdr:rowOff>75564</xdr:rowOff>
    </xdr:to>
    <xdr:sp macro="" textlink="">
      <xdr:nvSpPr>
        <xdr:cNvPr id="867" name="楕円 866"/>
        <xdr:cNvSpPr/>
      </xdr:nvSpPr>
      <xdr:spPr>
        <a:xfrm>
          <a:off x="154305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24764</xdr:rowOff>
    </xdr:from>
    <xdr:to>
      <xdr:col>85</xdr:col>
      <xdr:colOff>127000</xdr:colOff>
      <xdr:row>104</xdr:row>
      <xdr:rowOff>49530</xdr:rowOff>
    </xdr:to>
    <xdr:cxnSp macro="">
      <xdr:nvCxnSpPr>
        <xdr:cNvPr id="868" name="直線コネクタ 867"/>
        <xdr:cNvCxnSpPr/>
      </xdr:nvCxnSpPr>
      <xdr:spPr>
        <a:xfrm>
          <a:off x="15481300" y="1785556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59689</xdr:rowOff>
    </xdr:from>
    <xdr:to>
      <xdr:col>76</xdr:col>
      <xdr:colOff>165100</xdr:colOff>
      <xdr:row>103</xdr:row>
      <xdr:rowOff>161289</xdr:rowOff>
    </xdr:to>
    <xdr:sp macro="" textlink="">
      <xdr:nvSpPr>
        <xdr:cNvPr id="869" name="楕円 868"/>
        <xdr:cNvSpPr/>
      </xdr:nvSpPr>
      <xdr:spPr>
        <a:xfrm>
          <a:off x="14541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110489</xdr:rowOff>
    </xdr:from>
    <xdr:to>
      <xdr:col>81</xdr:col>
      <xdr:colOff>50800</xdr:colOff>
      <xdr:row>104</xdr:row>
      <xdr:rowOff>24764</xdr:rowOff>
    </xdr:to>
    <xdr:cxnSp macro="">
      <xdr:nvCxnSpPr>
        <xdr:cNvPr id="870" name="直線コネクタ 869"/>
        <xdr:cNvCxnSpPr/>
      </xdr:nvCxnSpPr>
      <xdr:spPr>
        <a:xfrm>
          <a:off x="14592300" y="17769839"/>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73025</xdr:rowOff>
    </xdr:from>
    <xdr:to>
      <xdr:col>72</xdr:col>
      <xdr:colOff>38100</xdr:colOff>
      <xdr:row>104</xdr:row>
      <xdr:rowOff>3175</xdr:rowOff>
    </xdr:to>
    <xdr:sp macro="" textlink="">
      <xdr:nvSpPr>
        <xdr:cNvPr id="871" name="楕円 870"/>
        <xdr:cNvSpPr/>
      </xdr:nvSpPr>
      <xdr:spPr>
        <a:xfrm>
          <a:off x="13652500" y="17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110489</xdr:rowOff>
    </xdr:from>
    <xdr:to>
      <xdr:col>76</xdr:col>
      <xdr:colOff>114300</xdr:colOff>
      <xdr:row>103</xdr:row>
      <xdr:rowOff>123825</xdr:rowOff>
    </xdr:to>
    <xdr:cxnSp macro="">
      <xdr:nvCxnSpPr>
        <xdr:cNvPr id="872" name="直線コネクタ 871"/>
        <xdr:cNvCxnSpPr/>
      </xdr:nvCxnSpPr>
      <xdr:spPr>
        <a:xfrm flipV="1">
          <a:off x="13703300" y="177698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38736</xdr:rowOff>
    </xdr:from>
    <xdr:to>
      <xdr:col>67</xdr:col>
      <xdr:colOff>101600</xdr:colOff>
      <xdr:row>103</xdr:row>
      <xdr:rowOff>140336</xdr:rowOff>
    </xdr:to>
    <xdr:sp macro="" textlink="">
      <xdr:nvSpPr>
        <xdr:cNvPr id="873" name="楕円 872"/>
        <xdr:cNvSpPr/>
      </xdr:nvSpPr>
      <xdr:spPr>
        <a:xfrm>
          <a:off x="12763500" y="176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89536</xdr:rowOff>
    </xdr:from>
    <xdr:to>
      <xdr:col>71</xdr:col>
      <xdr:colOff>177800</xdr:colOff>
      <xdr:row>103</xdr:row>
      <xdr:rowOff>123825</xdr:rowOff>
    </xdr:to>
    <xdr:cxnSp macro="">
      <xdr:nvCxnSpPr>
        <xdr:cNvPr id="874" name="直線コネクタ 873"/>
        <xdr:cNvCxnSpPr/>
      </xdr:nvCxnSpPr>
      <xdr:spPr>
        <a:xfrm>
          <a:off x="12814300" y="177488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75" name="n_1aveValue【庁舎】&#10;有形固定資産減価償却率"/>
        <xdr:cNvSpPr txBox="1"/>
      </xdr:nvSpPr>
      <xdr:spPr>
        <a:xfrm>
          <a:off x="1526604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165752</xdr:rowOff>
    </xdr:from>
    <xdr:ext cx="405111" cy="259045"/>
    <xdr:sp macro="" textlink="">
      <xdr:nvSpPr>
        <xdr:cNvPr id="876" name="n_2aveValue【庁舎】&#10;有形固定資産減価償却率"/>
        <xdr:cNvSpPr txBox="1"/>
      </xdr:nvSpPr>
      <xdr:spPr>
        <a:xfrm>
          <a:off x="14389744" y="178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77" name="n_3aveValue【庁舎】&#10;有形固定資産減価償却率"/>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78" name="n_4aveValue【庁舎】&#10;有形固定資産減価償却率"/>
        <xdr:cNvSpPr txBox="1"/>
      </xdr:nvSpPr>
      <xdr:spPr>
        <a:xfrm>
          <a:off x="12611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66691</xdr:rowOff>
    </xdr:from>
    <xdr:ext cx="405111" cy="259045"/>
    <xdr:sp macro="" textlink="">
      <xdr:nvSpPr>
        <xdr:cNvPr id="879" name="n_1mainValue【庁舎】&#10;有形固定資産減価償却率"/>
        <xdr:cNvSpPr txBox="1"/>
      </xdr:nvSpPr>
      <xdr:spPr>
        <a:xfrm>
          <a:off x="15266044" y="1789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6366</xdr:rowOff>
    </xdr:from>
    <xdr:ext cx="405111" cy="259045"/>
    <xdr:sp macro="" textlink="">
      <xdr:nvSpPr>
        <xdr:cNvPr id="880" name="n_2mainValue【庁舎】&#10;有形固定資産減価償却率"/>
        <xdr:cNvSpPr txBox="1"/>
      </xdr:nvSpPr>
      <xdr:spPr>
        <a:xfrm>
          <a:off x="14389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165752</xdr:rowOff>
    </xdr:from>
    <xdr:ext cx="405111" cy="259045"/>
    <xdr:sp macro="" textlink="">
      <xdr:nvSpPr>
        <xdr:cNvPr id="881" name="n_3mainValue【庁舎】&#10;有形固定資産減価償却率"/>
        <xdr:cNvSpPr txBox="1"/>
      </xdr:nvSpPr>
      <xdr:spPr>
        <a:xfrm>
          <a:off x="13500744" y="178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156863</xdr:rowOff>
    </xdr:from>
    <xdr:ext cx="405111" cy="259045"/>
    <xdr:sp macro="" textlink="">
      <xdr:nvSpPr>
        <xdr:cNvPr id="882" name="n_4mainValue【庁舎】&#10;有形固定資産減価償却率"/>
        <xdr:cNvSpPr txBox="1"/>
      </xdr:nvSpPr>
      <xdr:spPr>
        <a:xfrm>
          <a:off x="12611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3" name="正方形/長方形 8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4" name="正方形/長方形 8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5" name="正方形/長方形 8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6" name="正方形/長方形 8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7" name="正方形/長方形 8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8" name="正方形/長方形 8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9" name="正方形/長方形 8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0" name="正方形/長方形 8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1" name="テキスト ボックス 8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2" name="直線コネクタ 8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3" name="直線コネクタ 89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4" name="テキスト ボックス 89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5" name="直線コネクタ 89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6" name="テキスト ボックス 89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7" name="直線コネクタ 89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8" name="テキスト ボックス 89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99" name="直線コネクタ 89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0" name="テキスト ボックス 89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1" name="直線コネクタ 90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2" name="テキスト ボックス 90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4" name="直線コネクタ 903"/>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05" name="【庁舎】&#10;一人当たり面積最小値テキスト"/>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06" name="直線コネクタ 905"/>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07" name="【庁舎】&#10;一人当たり面積最大値テキスト"/>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08" name="直線コネクタ 907"/>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75709</xdr:rowOff>
    </xdr:from>
    <xdr:ext cx="469744" cy="259045"/>
    <xdr:sp macro="" textlink="">
      <xdr:nvSpPr>
        <xdr:cNvPr id="909" name="【庁舎】&#10;一人当たり面積平均値テキスト"/>
        <xdr:cNvSpPr txBox="1"/>
      </xdr:nvSpPr>
      <xdr:spPr>
        <a:xfrm>
          <a:off x="22199600" y="1773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0" name="フローチャート: 判断 909"/>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1" name="フローチャート: 判断 910"/>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2" name="フローチャート: 判断 911"/>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3" name="フローチャート: 判断 912"/>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4" name="フローチャート: 判断 913"/>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5" name="テキスト ボックス 91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6" name="テキスト ボックス 91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7" name="テキスト ボックス 91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8" name="テキスト ボックス 91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9" name="テキスト ボックス 91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144272</xdr:rowOff>
    </xdr:from>
    <xdr:to>
      <xdr:col>116</xdr:col>
      <xdr:colOff>114300</xdr:colOff>
      <xdr:row>105</xdr:row>
      <xdr:rowOff>74422</xdr:rowOff>
    </xdr:to>
    <xdr:sp macro="" textlink="">
      <xdr:nvSpPr>
        <xdr:cNvPr id="920" name="楕円 919"/>
        <xdr:cNvSpPr/>
      </xdr:nvSpPr>
      <xdr:spPr>
        <a:xfrm>
          <a:off x="22110700" y="179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122699</xdr:rowOff>
    </xdr:from>
    <xdr:ext cx="469744" cy="259045"/>
    <xdr:sp macro="" textlink="">
      <xdr:nvSpPr>
        <xdr:cNvPr id="921" name="【庁舎】&#10;一人当たり面積該当値テキスト"/>
        <xdr:cNvSpPr txBox="1"/>
      </xdr:nvSpPr>
      <xdr:spPr>
        <a:xfrm>
          <a:off x="22199600" y="1795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153415</xdr:rowOff>
    </xdr:from>
    <xdr:to>
      <xdr:col>112</xdr:col>
      <xdr:colOff>38100</xdr:colOff>
      <xdr:row>105</xdr:row>
      <xdr:rowOff>83565</xdr:rowOff>
    </xdr:to>
    <xdr:sp macro="" textlink="">
      <xdr:nvSpPr>
        <xdr:cNvPr id="922" name="楕円 921"/>
        <xdr:cNvSpPr/>
      </xdr:nvSpPr>
      <xdr:spPr>
        <a:xfrm>
          <a:off x="212725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23622</xdr:rowOff>
    </xdr:from>
    <xdr:to>
      <xdr:col>116</xdr:col>
      <xdr:colOff>63500</xdr:colOff>
      <xdr:row>105</xdr:row>
      <xdr:rowOff>32765</xdr:rowOff>
    </xdr:to>
    <xdr:cxnSp macro="">
      <xdr:nvCxnSpPr>
        <xdr:cNvPr id="923" name="直線コネクタ 922"/>
        <xdr:cNvCxnSpPr/>
      </xdr:nvCxnSpPr>
      <xdr:spPr>
        <a:xfrm flipV="1">
          <a:off x="21323300" y="18025872"/>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43687</xdr:rowOff>
    </xdr:from>
    <xdr:to>
      <xdr:col>107</xdr:col>
      <xdr:colOff>101600</xdr:colOff>
      <xdr:row>104</xdr:row>
      <xdr:rowOff>145287</xdr:rowOff>
    </xdr:to>
    <xdr:sp macro="" textlink="">
      <xdr:nvSpPr>
        <xdr:cNvPr id="924" name="楕円 923"/>
        <xdr:cNvSpPr/>
      </xdr:nvSpPr>
      <xdr:spPr>
        <a:xfrm>
          <a:off x="20383500" y="178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94487</xdr:rowOff>
    </xdr:from>
    <xdr:to>
      <xdr:col>111</xdr:col>
      <xdr:colOff>177800</xdr:colOff>
      <xdr:row>105</xdr:row>
      <xdr:rowOff>32765</xdr:rowOff>
    </xdr:to>
    <xdr:cxnSp macro="">
      <xdr:nvCxnSpPr>
        <xdr:cNvPr id="925" name="直線コネクタ 924"/>
        <xdr:cNvCxnSpPr/>
      </xdr:nvCxnSpPr>
      <xdr:spPr>
        <a:xfrm>
          <a:off x="20434300" y="17925287"/>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926" name="楕円 925"/>
        <xdr:cNvSpPr/>
      </xdr:nvSpPr>
      <xdr:spPr>
        <a:xfrm>
          <a:off x="19494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94487</xdr:rowOff>
    </xdr:from>
    <xdr:to>
      <xdr:col>107</xdr:col>
      <xdr:colOff>50800</xdr:colOff>
      <xdr:row>105</xdr:row>
      <xdr:rowOff>41911</xdr:rowOff>
    </xdr:to>
    <xdr:cxnSp macro="">
      <xdr:nvCxnSpPr>
        <xdr:cNvPr id="927" name="直線コネクタ 926"/>
        <xdr:cNvCxnSpPr/>
      </xdr:nvCxnSpPr>
      <xdr:spPr>
        <a:xfrm flipV="1">
          <a:off x="19545300" y="17925287"/>
          <a:ext cx="8890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167132</xdr:rowOff>
    </xdr:from>
    <xdr:to>
      <xdr:col>98</xdr:col>
      <xdr:colOff>38100</xdr:colOff>
      <xdr:row>105</xdr:row>
      <xdr:rowOff>97282</xdr:rowOff>
    </xdr:to>
    <xdr:sp macro="" textlink="">
      <xdr:nvSpPr>
        <xdr:cNvPr id="928" name="楕円 927"/>
        <xdr:cNvSpPr/>
      </xdr:nvSpPr>
      <xdr:spPr>
        <a:xfrm>
          <a:off x="18605500" y="179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41911</xdr:rowOff>
    </xdr:from>
    <xdr:to>
      <xdr:col>102</xdr:col>
      <xdr:colOff>114300</xdr:colOff>
      <xdr:row>105</xdr:row>
      <xdr:rowOff>46482</xdr:rowOff>
    </xdr:to>
    <xdr:cxnSp macro="">
      <xdr:nvCxnSpPr>
        <xdr:cNvPr id="929" name="直線コネクタ 928"/>
        <xdr:cNvCxnSpPr/>
      </xdr:nvCxnSpPr>
      <xdr:spPr>
        <a:xfrm flipV="1">
          <a:off x="18656300" y="180441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161814</xdr:rowOff>
    </xdr:from>
    <xdr:ext cx="469744" cy="259045"/>
    <xdr:sp macro="" textlink="">
      <xdr:nvSpPr>
        <xdr:cNvPr id="930" name="n_1aveValue【庁舎】&#10;一人当たり面積"/>
        <xdr:cNvSpPr txBox="1"/>
      </xdr:nvSpPr>
      <xdr:spPr>
        <a:xfrm>
          <a:off x="210757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931" name="n_2aveValue【庁舎】&#10;一人当たり面積"/>
        <xdr:cNvSpPr txBox="1"/>
      </xdr:nvSpPr>
      <xdr:spPr>
        <a:xfrm>
          <a:off x="2019942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932" name="n_3aveValue【庁舎】&#10;一人当たり面積"/>
        <xdr:cNvSpPr txBox="1"/>
      </xdr:nvSpPr>
      <xdr:spPr>
        <a:xfrm>
          <a:off x="19310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33" name="n_4aveValue【庁舎】&#10;一人当たり面積"/>
        <xdr:cNvSpPr txBox="1"/>
      </xdr:nvSpPr>
      <xdr:spPr>
        <a:xfrm>
          <a:off x="184214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74692</xdr:rowOff>
    </xdr:from>
    <xdr:ext cx="469744" cy="259045"/>
    <xdr:sp macro="" textlink="">
      <xdr:nvSpPr>
        <xdr:cNvPr id="934" name="n_1mainValue【庁舎】&#10;一人当たり面積"/>
        <xdr:cNvSpPr txBox="1"/>
      </xdr:nvSpPr>
      <xdr:spPr>
        <a:xfrm>
          <a:off x="210757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161814</xdr:rowOff>
    </xdr:from>
    <xdr:ext cx="469744" cy="259045"/>
    <xdr:sp macro="" textlink="">
      <xdr:nvSpPr>
        <xdr:cNvPr id="935" name="n_2mainValue【庁舎】&#10;一人当たり面積"/>
        <xdr:cNvSpPr txBox="1"/>
      </xdr:nvSpPr>
      <xdr:spPr>
        <a:xfrm>
          <a:off x="201994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83838</xdr:rowOff>
    </xdr:from>
    <xdr:ext cx="469744" cy="259045"/>
    <xdr:sp macro="" textlink="">
      <xdr:nvSpPr>
        <xdr:cNvPr id="936" name="n_3mainValue【庁舎】&#10;一人当たり面積"/>
        <xdr:cNvSpPr txBox="1"/>
      </xdr:nvSpPr>
      <xdr:spPr>
        <a:xfrm>
          <a:off x="19310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88409</xdr:rowOff>
    </xdr:from>
    <xdr:ext cx="469744" cy="259045"/>
    <xdr:sp macro="" textlink="">
      <xdr:nvSpPr>
        <xdr:cNvPr id="937" name="n_4mainValue【庁舎】&#10;一人当たり面積"/>
        <xdr:cNvSpPr txBox="1"/>
      </xdr:nvSpPr>
      <xdr:spPr>
        <a:xfrm>
          <a:off x="18421427" y="1809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8" name="正方形/長方形 9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9" name="正方形/長方形 9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0" name="テキスト ボックス 9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・類似団体と比較して特に有形固定資産減価償却率が高くなっている施設は、体育館・プール、一般廃棄物処理施設であり、特に低くなっている施設は、保健センター・保健所である。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・体育館・プール等については、昭和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年から</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年代にかけて集中的に整備され、建設後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年が経過した施設が少なくない。これらの施設は、今後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の間に耐用年数を迎えることとなり、更新時期が一定期間に集中することが予想されるため、管理運営の効率化を進めながら運営コストの縮減を図るとともに、可能な限り建替え・更新の時期を計画的に分散させ、財政負担の軽減を図っ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・一般廃棄物処理施設については、特に昭和</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年度に建設された清掃工場第二工場の老朽化が問題である。令和５年に策定した「</a:t>
          </a:r>
          <a:r>
            <a:rPr lang="ja-JP" altLang="ja-JP" sz="1100">
              <a:solidFill>
                <a:schemeClr val="dk1"/>
              </a:solidFill>
              <a:effectLst/>
              <a:latin typeface="+mn-lt"/>
              <a:ea typeface="+mn-ea"/>
              <a:cs typeface="+mn-cs"/>
            </a:rPr>
            <a:t>一般廃棄物処理施設整備基本構想」に基づき、第一工場等も含めたごみ処理施設の</a:t>
          </a:r>
          <a:r>
            <a:rPr kumimoji="1" lang="ja-JP" altLang="ja-JP" sz="1100">
              <a:solidFill>
                <a:schemeClr val="dk1"/>
              </a:solidFill>
              <a:effectLst/>
              <a:latin typeface="+mn-lt"/>
              <a:ea typeface="+mn-ea"/>
              <a:cs typeface="+mn-cs"/>
            </a:rPr>
            <a:t>延命化</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廃止</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新設等、ごみ処理施体制の再編を進めることとしている。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青森県八戸市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218,182
216,487
305.56
112,551,650
108,767,060
3,037,042
54,521,540
120,216,750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・財政力指数は、この５年間、ほぼ横ばいで推移している。</a:t>
          </a:r>
          <a:endParaRPr lang="ja-JP" altLang="ja-JP">
            <a:effectLst/>
          </a:endParaRPr>
        </a:p>
        <a:p>
          <a:r>
            <a:rPr kumimoji="1" lang="ja-JP" altLang="ja-JP" sz="1100">
              <a:solidFill>
                <a:schemeClr val="dk1"/>
              </a:solidFill>
              <a:effectLst/>
              <a:latin typeface="+mn-lt"/>
              <a:ea typeface="+mn-ea"/>
              <a:cs typeface="+mn-cs"/>
            </a:rPr>
            <a:t>・全国平均や県内平均を上回っているものの、類似団体平均との比較では下回っている。これは、主要な自主財源である市税等によることが大きく、特に個人住民税や固定資産税については、所得の差や市況の影響を受ける場合があることから、一朝一夕に解消されるものではないが、今後とも、市税等の歳入確保及び財政基盤の強化に努める。</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43543</xdr:rowOff>
    </xdr:from>
    <xdr:to>
      <xdr:col>23</xdr:col>
      <xdr:colOff>133350</xdr:colOff>
      <xdr:row>43</xdr:row>
      <xdr:rowOff>60778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158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43543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9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26307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9072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164193</xdr:rowOff>
    </xdr:from>
    <xdr:to>
      <xdr:col>19</xdr:col>
      <xdr:colOff>184150</xdr:colOff>
      <xdr:row>43</xdr:row>
      <xdr:rowOff>94343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79120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令和５年度の比率は、補助費や扶助費等の経常経費充当一般財源が増加（＋</a:t>
          </a:r>
          <a:r>
            <a:rPr kumimoji="1" lang="en-US" altLang="ja-JP" sz="1100">
              <a:solidFill>
                <a:schemeClr val="dk1"/>
              </a:solidFill>
              <a:effectLst/>
              <a:latin typeface="+mn-lt"/>
              <a:ea typeface="+mn-ea"/>
              <a:cs typeface="+mn-cs"/>
            </a:rPr>
            <a:t>6.1</a:t>
          </a:r>
          <a:r>
            <a:rPr kumimoji="1" lang="ja-JP" altLang="en-US" sz="1100">
              <a:solidFill>
                <a:schemeClr val="dk1"/>
              </a:solidFill>
              <a:effectLst/>
              <a:latin typeface="+mn-lt"/>
              <a:ea typeface="+mn-ea"/>
              <a:cs typeface="+mn-cs"/>
            </a:rPr>
            <a:t>億円）した一方、地方交付税等の経常一般財源も増加（＋</a:t>
          </a:r>
          <a:r>
            <a:rPr kumimoji="1" lang="en-US" altLang="ja-JP" sz="1100">
              <a:solidFill>
                <a:schemeClr val="dk1"/>
              </a:solidFill>
              <a:effectLst/>
              <a:latin typeface="+mn-lt"/>
              <a:ea typeface="+mn-ea"/>
              <a:cs typeface="+mn-cs"/>
            </a:rPr>
            <a:t>5.6</a:t>
          </a:r>
          <a:r>
            <a:rPr kumimoji="1" lang="ja-JP" altLang="en-US" sz="1100">
              <a:solidFill>
                <a:schemeClr val="dk1"/>
              </a:solidFill>
              <a:effectLst/>
              <a:latin typeface="+mn-lt"/>
              <a:ea typeface="+mn-ea"/>
              <a:cs typeface="+mn-cs"/>
            </a:rPr>
            <a:t>億円）したことにより、前年度と同程度（＋</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ポイント）となった。</a:t>
          </a:r>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131064</xdr:rowOff>
    </xdr:from>
    <xdr:to>
      <xdr:col>23</xdr:col>
      <xdr:colOff>133350</xdr:colOff>
      <xdr:row>64</xdr:row>
      <xdr:rowOff>135890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0386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61214</xdr:rowOff>
    </xdr:from>
    <xdr:to>
      <xdr:col>19</xdr:col>
      <xdr:colOff>133350</xdr:colOff>
      <xdr:row>64</xdr:row>
      <xdr:rowOff>131064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6256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61214</xdr:rowOff>
    </xdr:from>
    <xdr:to>
      <xdr:col>15</xdr:col>
      <xdr:colOff>82550</xdr:colOff>
      <xdr:row>64</xdr:row>
      <xdr:rowOff>155194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62564"/>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155194</xdr:rowOff>
    </xdr:from>
    <xdr:to>
      <xdr:col>11</xdr:col>
      <xdr:colOff>31750</xdr:colOff>
      <xdr:row>64</xdr:row>
      <xdr:rowOff>164846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12799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101617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80264</xdr:rowOff>
    </xdr:from>
    <xdr:to>
      <xdr:col>19</xdr:col>
      <xdr:colOff>184150</xdr:colOff>
      <xdr:row>65</xdr:row>
      <xdr:rowOff>10414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20591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2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10414</xdr:rowOff>
    </xdr:from>
    <xdr:to>
      <xdr:col>15</xdr:col>
      <xdr:colOff>133350</xdr:colOff>
      <xdr:row>63</xdr:row>
      <xdr:rowOff>112014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122191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104394</xdr:rowOff>
    </xdr:from>
    <xdr:to>
      <xdr:col>11</xdr:col>
      <xdr:colOff>82550</xdr:colOff>
      <xdr:row>65</xdr:row>
      <xdr:rowOff>34544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44721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114046</xdr:rowOff>
    </xdr:from>
    <xdr:to>
      <xdr:col>7</xdr:col>
      <xdr:colOff>31750</xdr:colOff>
      <xdr:row>65</xdr:row>
      <xdr:rowOff>44196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54373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[119,289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人件費が増加（＋</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億円）した一方、ワクチン接種や</a:t>
          </a:r>
          <a:r>
            <a:rPr kumimoji="1" lang="en-US" altLang="ja-JP" sz="1100">
              <a:solidFill>
                <a:schemeClr val="dk1"/>
              </a:solidFill>
              <a:effectLst/>
              <a:latin typeface="+mn-lt"/>
              <a:ea typeface="+mn-ea"/>
              <a:cs typeface="+mn-cs"/>
            </a:rPr>
            <a:t>PCR</a:t>
          </a:r>
          <a:r>
            <a:rPr kumimoji="1" lang="ja-JP" altLang="en-US" sz="1100">
              <a:solidFill>
                <a:schemeClr val="dk1"/>
              </a:solidFill>
              <a:effectLst/>
              <a:latin typeface="+mn-lt"/>
              <a:ea typeface="+mn-ea"/>
              <a:cs typeface="+mn-cs"/>
            </a:rPr>
            <a:t>検査等、新型コロナウイルス感染症対策に係る委託料の減等により物件費が減少（△</a:t>
          </a:r>
          <a:r>
            <a:rPr kumimoji="1" lang="en-US" altLang="ja-JP" sz="1100">
              <a:solidFill>
                <a:schemeClr val="dk1"/>
              </a:solidFill>
              <a:effectLst/>
              <a:latin typeface="+mn-lt"/>
              <a:ea typeface="+mn-ea"/>
              <a:cs typeface="+mn-cs"/>
            </a:rPr>
            <a:t>16.0</a:t>
          </a:r>
          <a:r>
            <a:rPr kumimoji="1" lang="ja-JP" altLang="en-US" sz="1100">
              <a:solidFill>
                <a:schemeClr val="dk1"/>
              </a:solidFill>
              <a:effectLst/>
              <a:latin typeface="+mn-lt"/>
              <a:ea typeface="+mn-ea"/>
              <a:cs typeface="+mn-cs"/>
            </a:rPr>
            <a:t>億円）したことにより、人口１人当たり人件費・物件費等決算額は前年度より減少（△</a:t>
          </a:r>
          <a:r>
            <a:rPr kumimoji="1" lang="en-US" altLang="ja-JP" sz="1100">
              <a:solidFill>
                <a:schemeClr val="dk1"/>
              </a:solidFill>
              <a:effectLst/>
              <a:latin typeface="+mn-lt"/>
              <a:ea typeface="+mn-ea"/>
              <a:cs typeface="+mn-cs"/>
            </a:rPr>
            <a:t>4,374</a:t>
          </a:r>
          <a:r>
            <a:rPr kumimoji="1" lang="ja-JP" altLang="en-US" sz="1100">
              <a:solidFill>
                <a:schemeClr val="dk1"/>
              </a:solidFill>
              <a:effectLst/>
              <a:latin typeface="+mn-lt"/>
              <a:ea typeface="+mn-ea"/>
              <a:cs typeface="+mn-cs"/>
            </a:rPr>
            <a:t>円）している。</a:t>
          </a:r>
          <a:endParaRPr lang="ja-JP" altLang="ja-JP" sz="1400">
            <a:effectLst/>
          </a:endParaRPr>
        </a:p>
        <a:p>
          <a:r>
            <a:rPr kumimoji="1" lang="ja-JP" altLang="ja-JP" sz="1100">
              <a:solidFill>
                <a:schemeClr val="dk1"/>
              </a:solidFill>
              <a:effectLst/>
              <a:latin typeface="+mn-lt"/>
              <a:ea typeface="+mn-ea"/>
              <a:cs typeface="+mn-cs"/>
            </a:rPr>
            <a:t>・今後も八戸市行財政改革大綱に基づき、限られた行政資源の最適化・有効活用と、コストの縮減に努める。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129637</xdr:rowOff>
    </xdr:from>
    <xdr:to>
      <xdr:col>23</xdr:col>
      <xdr:colOff>133350</xdr:colOff>
      <xdr:row>83</xdr:row>
      <xdr:rowOff>46140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88537"/>
          <a:ext cx="838200" cy="8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127826</xdr:rowOff>
    </xdr:from>
    <xdr:to>
      <xdr:col>19</xdr:col>
      <xdr:colOff>133350</xdr:colOff>
      <xdr:row>83</xdr:row>
      <xdr:rowOff>46140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86726"/>
          <a:ext cx="889000" cy="8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102014</xdr:rowOff>
    </xdr:from>
    <xdr:to>
      <xdr:col>15</xdr:col>
      <xdr:colOff>82550</xdr:colOff>
      <xdr:row>82</xdr:row>
      <xdr:rowOff>127826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9464"/>
          <a:ext cx="889000" cy="19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141593</xdr:rowOff>
    </xdr:from>
    <xdr:to>
      <xdr:col>11</xdr:col>
      <xdr:colOff>31750</xdr:colOff>
      <xdr:row>81</xdr:row>
      <xdr:rowOff>102014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57593"/>
          <a:ext cx="889000" cy="13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78837</xdr:rowOff>
    </xdr:from>
    <xdr:to>
      <xdr:col>23</xdr:col>
      <xdr:colOff>184150</xdr:colOff>
      <xdr:row>83</xdr:row>
      <xdr:rowOff>8987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3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95364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8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166790</xdr:rowOff>
    </xdr:from>
    <xdr:to>
      <xdr:col>19</xdr:col>
      <xdr:colOff>184150</xdr:colOff>
      <xdr:row>83</xdr:row>
      <xdr:rowOff>96940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2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107117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94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77026</xdr:rowOff>
    </xdr:from>
    <xdr:to>
      <xdr:col>15</xdr:col>
      <xdr:colOff>133350</xdr:colOff>
      <xdr:row>83</xdr:row>
      <xdr:rowOff>7176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3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17353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04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51214</xdr:rowOff>
    </xdr:from>
    <xdr:to>
      <xdr:col>11</xdr:col>
      <xdr:colOff>82550</xdr:colOff>
      <xdr:row>81</xdr:row>
      <xdr:rowOff>152814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162991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07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90793</xdr:rowOff>
    </xdr:from>
    <xdr:to>
      <xdr:col>7</xdr:col>
      <xdr:colOff>31750</xdr:colOff>
      <xdr:row>81</xdr:row>
      <xdr:rowOff>20943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0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31120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7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・類似団体、全国市平均と比べて低い水準にある。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・今後も、行政需要に適切に対応する必要最小限の人員のもと、戦略的に職員を配置し、質の高い行政サービスの提供と、給与の適正化に取り組んでいく。</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15522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03916"/>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15522</xdr:rowOff>
    </xdr:from>
    <xdr:to>
      <xdr:col>77</xdr:col>
      <xdr:colOff>44450</xdr:colOff>
      <xdr:row>84</xdr:row>
      <xdr:rowOff>69145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173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69145</xdr:rowOff>
    </xdr:from>
    <xdr:to>
      <xdr:col>72</xdr:col>
      <xdr:colOff>203200</xdr:colOff>
      <xdr:row>84</xdr:row>
      <xdr:rowOff>136172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709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136172</xdr:rowOff>
    </xdr:from>
    <xdr:to>
      <xdr:col>68</xdr:col>
      <xdr:colOff>152400</xdr:colOff>
      <xdr:row>85</xdr:row>
      <xdr:rowOff>4939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379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136172</xdr:rowOff>
    </xdr:from>
    <xdr:to>
      <xdr:col>77</xdr:col>
      <xdr:colOff>95250</xdr:colOff>
      <xdr:row>84</xdr:row>
      <xdr:rowOff>66322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76499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3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18345</xdr:rowOff>
    </xdr:from>
    <xdr:to>
      <xdr:col>73</xdr:col>
      <xdr:colOff>44450</xdr:colOff>
      <xdr:row>84</xdr:row>
      <xdr:rowOff>119945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85372</xdr:rowOff>
    </xdr:from>
    <xdr:to>
      <xdr:col>68</xdr:col>
      <xdr:colOff>203200</xdr:colOff>
      <xdr:row>85</xdr:row>
      <xdr:rowOff>15522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25699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65916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・類似団体、全国平均、県内平均と比べて低い水準にある。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・これは、ごみ処理業務や消防業務等を一部事務組合で行っていることが要因として挙げられる。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・今後も八戸市行財政改革大綱に基づき、各部局において見込まれる業務量に適切に対応し、適正な職員数の管理に努める。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23919</xdr:rowOff>
    </xdr:from>
    <xdr:to>
      <xdr:col>81</xdr:col>
      <xdr:colOff>44450</xdr:colOff>
      <xdr:row>59</xdr:row>
      <xdr:rowOff>68156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139469"/>
          <a:ext cx="838200" cy="4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3810</xdr:rowOff>
    </xdr:from>
    <xdr:to>
      <xdr:col>77</xdr:col>
      <xdr:colOff>44450</xdr:colOff>
      <xdr:row>59</xdr:row>
      <xdr:rowOff>23919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11936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151130</xdr:rowOff>
    </xdr:from>
    <xdr:to>
      <xdr:col>72</xdr:col>
      <xdr:colOff>203200</xdr:colOff>
      <xdr:row>59</xdr:row>
      <xdr:rowOff>3810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0952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135044</xdr:rowOff>
    </xdr:from>
    <xdr:to>
      <xdr:col>68</xdr:col>
      <xdr:colOff>152400</xdr:colOff>
      <xdr:row>58</xdr:row>
      <xdr:rowOff>151130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0791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17356</xdr:rowOff>
    </xdr:from>
    <xdr:to>
      <xdr:col>81</xdr:col>
      <xdr:colOff>95250</xdr:colOff>
      <xdr:row>59</xdr:row>
      <xdr:rowOff>118956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33883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7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144569</xdr:rowOff>
    </xdr:from>
    <xdr:to>
      <xdr:col>77</xdr:col>
      <xdr:colOff>95250</xdr:colOff>
      <xdr:row>59</xdr:row>
      <xdr:rowOff>74719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84896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57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124460</xdr:rowOff>
    </xdr:from>
    <xdr:to>
      <xdr:col>73</xdr:col>
      <xdr:colOff>44450</xdr:colOff>
      <xdr:row>59</xdr:row>
      <xdr:rowOff>54610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64787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100330</xdr:rowOff>
    </xdr:from>
    <xdr:to>
      <xdr:col>68</xdr:col>
      <xdr:colOff>203200</xdr:colOff>
      <xdr:row>59</xdr:row>
      <xdr:rowOff>30480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40657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84244</xdr:rowOff>
    </xdr:from>
    <xdr:to>
      <xdr:col>64</xdr:col>
      <xdr:colOff>152400</xdr:colOff>
      <xdr:row>59</xdr:row>
      <xdr:rowOff>14394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0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24571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79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令和５</a:t>
          </a:r>
          <a:r>
            <a:rPr lang="ja-JP" altLang="ja-JP" sz="1100">
              <a:solidFill>
                <a:sysClr val="windowText" lastClr="000000"/>
              </a:solidFill>
              <a:effectLst/>
              <a:latin typeface="+mn-lt"/>
              <a:ea typeface="+mn-ea"/>
              <a:cs typeface="+mn-cs"/>
            </a:rPr>
            <a:t>年度の単年度比率を見ると</a:t>
          </a:r>
          <a:r>
            <a:rPr lang="ja-JP" altLang="en-US" sz="1100">
              <a:solidFill>
                <a:sysClr val="windowText" lastClr="000000"/>
              </a:solidFill>
              <a:effectLst/>
              <a:latin typeface="+mn-lt"/>
              <a:ea typeface="+mn-ea"/>
              <a:cs typeface="+mn-cs"/>
            </a:rPr>
            <a:t>標準財政規模が増（＋</a:t>
          </a:r>
          <a:r>
            <a:rPr lang="en-US" altLang="ja-JP" sz="1100">
              <a:solidFill>
                <a:sysClr val="windowText" lastClr="000000"/>
              </a:solidFill>
              <a:effectLst/>
              <a:latin typeface="+mn-lt"/>
              <a:ea typeface="+mn-ea"/>
              <a:cs typeface="+mn-cs"/>
            </a:rPr>
            <a:t>10.0</a:t>
          </a:r>
          <a:r>
            <a:rPr lang="ja-JP" altLang="en-US" sz="1100">
              <a:solidFill>
                <a:sysClr val="windowText" lastClr="000000"/>
              </a:solidFill>
              <a:effectLst/>
              <a:latin typeface="+mn-lt"/>
              <a:ea typeface="+mn-ea"/>
              <a:cs typeface="+mn-cs"/>
            </a:rPr>
            <a:t>億円）となったほか、公営企業の地方債償還のための繰入金が減（▲</a:t>
          </a:r>
          <a:r>
            <a:rPr lang="en-US" altLang="ja-JP" sz="1100">
              <a:solidFill>
                <a:sysClr val="windowText" lastClr="000000"/>
              </a:solidFill>
              <a:effectLst/>
              <a:latin typeface="+mn-lt"/>
              <a:ea typeface="+mn-ea"/>
              <a:cs typeface="+mn-cs"/>
            </a:rPr>
            <a:t>0.5</a:t>
          </a:r>
          <a:r>
            <a:rPr lang="ja-JP" altLang="en-US" sz="1100">
              <a:solidFill>
                <a:sysClr val="windowText" lastClr="000000"/>
              </a:solidFill>
              <a:effectLst/>
              <a:latin typeface="+mn-lt"/>
              <a:ea typeface="+mn-ea"/>
              <a:cs typeface="+mn-cs"/>
            </a:rPr>
            <a:t>億円）となったこと</a:t>
          </a:r>
          <a:r>
            <a:rPr lang="ja-JP" altLang="ja-JP" sz="1100">
              <a:solidFill>
                <a:sysClr val="windowText" lastClr="000000"/>
              </a:solidFill>
              <a:effectLst/>
              <a:latin typeface="+mn-lt"/>
              <a:ea typeface="+mn-ea"/>
              <a:cs typeface="+mn-cs"/>
            </a:rPr>
            <a:t>により前年度を</a:t>
          </a:r>
          <a:r>
            <a:rPr lang="en-US" altLang="ja-JP" sz="1100">
              <a:solidFill>
                <a:sysClr val="windowText" lastClr="000000"/>
              </a:solidFill>
              <a:effectLst/>
              <a:latin typeface="+mn-lt"/>
              <a:ea typeface="+mn-ea"/>
              <a:cs typeface="+mn-cs"/>
            </a:rPr>
            <a:t>0.7</a:t>
          </a:r>
          <a:r>
            <a:rPr lang="ja-JP" altLang="ja-JP" sz="1100">
              <a:solidFill>
                <a:sysClr val="windowText" lastClr="000000"/>
              </a:solidFill>
              <a:effectLst/>
              <a:latin typeface="+mn-lt"/>
              <a:ea typeface="+mn-ea"/>
              <a:cs typeface="+mn-cs"/>
            </a:rPr>
            <a:t>ポイント</a:t>
          </a:r>
          <a:r>
            <a:rPr lang="ja-JP" altLang="en-US" sz="1100">
              <a:solidFill>
                <a:sysClr val="windowText" lastClr="000000"/>
              </a:solidFill>
              <a:effectLst/>
              <a:latin typeface="+mn-lt"/>
              <a:ea typeface="+mn-ea"/>
              <a:cs typeface="+mn-cs"/>
            </a:rPr>
            <a:t>下回った</a:t>
          </a:r>
          <a:r>
            <a:rPr lang="ja-JP" altLang="ja-JP" sz="1100">
              <a:solidFill>
                <a:sysClr val="windowText" lastClr="000000"/>
              </a:solidFill>
              <a:effectLst/>
              <a:latin typeface="+mn-lt"/>
              <a:ea typeface="+mn-ea"/>
              <a:cs typeface="+mn-cs"/>
            </a:rPr>
            <a:t>ものの、３カ年平均</a:t>
          </a:r>
          <a:r>
            <a:rPr lang="ja-JP" altLang="en-US" sz="1100">
              <a:solidFill>
                <a:sysClr val="windowText" lastClr="000000"/>
              </a:solidFill>
              <a:effectLst/>
              <a:latin typeface="+mn-lt"/>
              <a:ea typeface="+mn-ea"/>
              <a:cs typeface="+mn-cs"/>
            </a:rPr>
            <a:t>に算入されていた単年度比率が増（令和２</a:t>
          </a:r>
          <a:r>
            <a:rPr lang="ja-JP" altLang="ja-JP" sz="1100">
              <a:solidFill>
                <a:sysClr val="windowText" lastClr="000000"/>
              </a:solidFill>
              <a:effectLst/>
              <a:latin typeface="+mn-lt"/>
              <a:ea typeface="+mn-ea"/>
              <a:cs typeface="+mn-cs"/>
            </a:rPr>
            <a:t>年度</a:t>
          </a:r>
          <a:r>
            <a:rPr lang="en-US" altLang="ja-JP" sz="1100">
              <a:solidFill>
                <a:sysClr val="windowText" lastClr="000000"/>
              </a:solidFill>
              <a:effectLst/>
              <a:latin typeface="+mn-lt"/>
              <a:ea typeface="+mn-ea"/>
              <a:cs typeface="+mn-cs"/>
            </a:rPr>
            <a:t>7.2</a:t>
          </a:r>
          <a:r>
            <a:rPr lang="ja-JP" altLang="en-US" sz="1100">
              <a:solidFill>
                <a:sysClr val="windowText" lastClr="000000"/>
              </a:solidFill>
              <a:effectLst/>
              <a:latin typeface="+mn-lt"/>
              <a:ea typeface="+mn-ea"/>
              <a:cs typeface="+mn-cs"/>
            </a:rPr>
            <a:t>⇒令和５年度</a:t>
          </a:r>
          <a:r>
            <a:rPr lang="en-US" altLang="ja-JP" sz="1100">
              <a:solidFill>
                <a:sysClr val="windowText" lastClr="000000"/>
              </a:solidFill>
              <a:effectLst/>
              <a:latin typeface="+mn-lt"/>
              <a:ea typeface="+mn-ea"/>
              <a:cs typeface="+mn-cs"/>
            </a:rPr>
            <a:t>8.9</a:t>
          </a:r>
          <a:r>
            <a:rPr lang="ja-JP" altLang="en-US" sz="1100">
              <a:solidFill>
                <a:sysClr val="windowText" lastClr="000000"/>
              </a:solidFill>
              <a:effectLst/>
              <a:latin typeface="+mn-lt"/>
              <a:ea typeface="+mn-ea"/>
              <a:cs typeface="+mn-cs"/>
            </a:rPr>
            <a:t>）となったため、</a:t>
          </a:r>
          <a:r>
            <a:rPr lang="ja-JP" altLang="ja-JP" sz="1100">
              <a:solidFill>
                <a:schemeClr val="dk1"/>
              </a:solidFill>
              <a:effectLst/>
              <a:latin typeface="+mn-lt"/>
              <a:ea typeface="+mn-ea"/>
              <a:cs typeface="+mn-cs"/>
            </a:rPr>
            <a:t>昨年度と比べて</a:t>
          </a:r>
          <a:r>
            <a:rPr lang="en-US" altLang="ja-JP" sz="1100">
              <a:solidFill>
                <a:schemeClr val="dk1"/>
              </a:solidFill>
              <a:effectLst/>
              <a:latin typeface="+mn-lt"/>
              <a:ea typeface="+mn-ea"/>
              <a:cs typeface="+mn-cs"/>
            </a:rPr>
            <a:t>0.6</a:t>
          </a:r>
          <a:r>
            <a:rPr lang="ja-JP" altLang="ja-JP" sz="1100">
              <a:solidFill>
                <a:schemeClr val="dk1"/>
              </a:solidFill>
              <a:effectLst/>
              <a:latin typeface="+mn-lt"/>
              <a:ea typeface="+mn-ea"/>
              <a:cs typeface="+mn-cs"/>
            </a:rPr>
            <a:t>ポイント増加した</a:t>
          </a:r>
          <a:r>
            <a:rPr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73660</xdr:rowOff>
    </xdr:from>
    <xdr:to>
      <xdr:col>81</xdr:col>
      <xdr:colOff>44450</xdr:colOff>
      <xdr:row>42</xdr:row>
      <xdr:rowOff>121920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745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73660</xdr:rowOff>
    </xdr:from>
    <xdr:to>
      <xdr:col>77</xdr:col>
      <xdr:colOff>44450</xdr:colOff>
      <xdr:row>42</xdr:row>
      <xdr:rowOff>89746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745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89746</xdr:rowOff>
    </xdr:from>
    <xdr:to>
      <xdr:col>72</xdr:col>
      <xdr:colOff>203200</xdr:colOff>
      <xdr:row>42</xdr:row>
      <xdr:rowOff>146050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9064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42</xdr:row>
      <xdr:rowOff>170180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22860</xdr:rowOff>
    </xdr:from>
    <xdr:to>
      <xdr:col>77</xdr:col>
      <xdr:colOff>95250</xdr:colOff>
      <xdr:row>42</xdr:row>
      <xdr:rowOff>124460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令和５</a:t>
          </a:r>
          <a:r>
            <a:rPr kumimoji="1" lang="ja-JP" altLang="ja-JP" sz="1100">
              <a:solidFill>
                <a:sysClr val="windowText" lastClr="000000"/>
              </a:solidFill>
              <a:effectLst/>
              <a:latin typeface="+mn-lt"/>
              <a:ea typeface="+mn-ea"/>
              <a:cs typeface="+mn-cs"/>
            </a:rPr>
            <a:t>年度の比率が昨年度と比べて</a:t>
          </a:r>
          <a:r>
            <a:rPr kumimoji="1" lang="en-US" altLang="ja-JP" sz="1100">
              <a:solidFill>
                <a:sysClr val="windowText" lastClr="000000"/>
              </a:solidFill>
              <a:effectLst/>
              <a:latin typeface="+mn-lt"/>
              <a:ea typeface="+mn-ea"/>
              <a:cs typeface="+mn-cs"/>
            </a:rPr>
            <a:t>5.2</a:t>
          </a:r>
          <a:r>
            <a:rPr kumimoji="1" lang="ja-JP" altLang="en-US" sz="1100">
              <a:solidFill>
                <a:sysClr val="windowText" lastClr="000000"/>
              </a:solidFill>
              <a:effectLst/>
              <a:latin typeface="+mn-lt"/>
              <a:ea typeface="+mn-ea"/>
              <a:cs typeface="+mn-cs"/>
            </a:rPr>
            <a:t>ポ</a:t>
          </a:r>
          <a:r>
            <a:rPr kumimoji="1" lang="ja-JP" altLang="ja-JP" sz="1100">
              <a:solidFill>
                <a:sysClr val="windowText" lastClr="000000"/>
              </a:solidFill>
              <a:effectLst/>
              <a:latin typeface="+mn-lt"/>
              <a:ea typeface="+mn-ea"/>
              <a:cs typeface="+mn-cs"/>
            </a:rPr>
            <a:t>イント</a:t>
          </a:r>
          <a:r>
            <a:rPr kumimoji="1" lang="ja-JP" altLang="en-US" sz="1100">
              <a:solidFill>
                <a:sysClr val="windowText" lastClr="000000"/>
              </a:solidFill>
              <a:effectLst/>
              <a:latin typeface="+mn-lt"/>
              <a:ea typeface="+mn-ea"/>
              <a:cs typeface="+mn-cs"/>
            </a:rPr>
            <a:t>減となったのは</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基準財政需要額算入見込額の減（▲</a:t>
          </a:r>
          <a:r>
            <a:rPr kumimoji="1" lang="en-US" altLang="ja-JP" sz="1100">
              <a:solidFill>
                <a:sysClr val="windowText" lastClr="000000"/>
              </a:solidFill>
              <a:effectLst/>
              <a:latin typeface="+mn-lt"/>
              <a:ea typeface="+mn-ea"/>
              <a:cs typeface="+mn-cs"/>
            </a:rPr>
            <a:t>13.1</a:t>
          </a:r>
          <a:r>
            <a:rPr kumimoji="1" lang="ja-JP" altLang="en-US" sz="1100">
              <a:solidFill>
                <a:sysClr val="windowText" lastClr="000000"/>
              </a:solidFill>
              <a:effectLst/>
              <a:latin typeface="+mn-lt"/>
              <a:ea typeface="+mn-ea"/>
              <a:cs typeface="+mn-cs"/>
            </a:rPr>
            <a:t>億円、臨時財政対策債償還費等）等の影響を上回る、標準財政規模の増（＋</a:t>
          </a:r>
          <a:r>
            <a:rPr kumimoji="1" lang="en-US" altLang="ja-JP" sz="1100">
              <a:solidFill>
                <a:sysClr val="windowText" lastClr="000000"/>
              </a:solidFill>
              <a:effectLst/>
              <a:latin typeface="+mn-lt"/>
              <a:ea typeface="+mn-ea"/>
              <a:cs typeface="+mn-cs"/>
            </a:rPr>
            <a:t>10.0</a:t>
          </a:r>
          <a:r>
            <a:rPr kumimoji="1" lang="ja-JP" altLang="en-US" sz="1100">
              <a:solidFill>
                <a:sysClr val="windowText" lastClr="000000"/>
              </a:solidFill>
              <a:effectLst/>
              <a:latin typeface="+mn-lt"/>
              <a:ea typeface="+mn-ea"/>
              <a:cs typeface="+mn-cs"/>
            </a:rPr>
            <a:t>億円）や地方債現在高の減（▲</a:t>
          </a:r>
          <a:r>
            <a:rPr kumimoji="1" lang="en-US" altLang="ja-JP" sz="1100">
              <a:solidFill>
                <a:sysClr val="windowText" lastClr="000000"/>
              </a:solidFill>
              <a:effectLst/>
              <a:latin typeface="+mn-lt"/>
              <a:ea typeface="+mn-ea"/>
              <a:cs typeface="+mn-cs"/>
            </a:rPr>
            <a:t>19.9</a:t>
          </a:r>
          <a:r>
            <a:rPr kumimoji="1" lang="ja-JP" altLang="en-US" sz="1100">
              <a:solidFill>
                <a:sysClr val="windowText" lastClr="000000"/>
              </a:solidFill>
              <a:effectLst/>
              <a:latin typeface="+mn-lt"/>
              <a:ea typeface="+mn-ea"/>
              <a:cs typeface="+mn-cs"/>
            </a:rPr>
            <a:t>億円、臨時財政対策債等）の影響が大きい。</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72847</xdr:rowOff>
    </xdr:from>
    <xdr:to>
      <xdr:col>81</xdr:col>
      <xdr:colOff>44450</xdr:colOff>
      <xdr:row>19</xdr:row>
      <xdr:rowOff>123037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3330397"/>
          <a:ext cx="8382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120142</xdr:rowOff>
    </xdr:from>
    <xdr:to>
      <xdr:col>77</xdr:col>
      <xdr:colOff>44450</xdr:colOff>
      <xdr:row>19</xdr:row>
      <xdr:rowOff>123037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3377692"/>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120142</xdr:rowOff>
    </xdr:from>
    <xdr:to>
      <xdr:col>72</xdr:col>
      <xdr:colOff>203200</xdr:colOff>
      <xdr:row>21</xdr:row>
      <xdr:rowOff>66802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377692"/>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66802</xdr:rowOff>
    </xdr:from>
    <xdr:to>
      <xdr:col>68</xdr:col>
      <xdr:colOff>152400</xdr:colOff>
      <xdr:row>21</xdr:row>
      <xdr:rowOff>80315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667252"/>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22047</xdr:rowOff>
    </xdr:from>
    <xdr:to>
      <xdr:col>81</xdr:col>
      <xdr:colOff>95250</xdr:colOff>
      <xdr:row>19</xdr:row>
      <xdr:rowOff>123647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327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165574</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325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72237</xdr:rowOff>
    </xdr:from>
    <xdr:to>
      <xdr:col>77</xdr:col>
      <xdr:colOff>95250</xdr:colOff>
      <xdr:row>20</xdr:row>
      <xdr:rowOff>2387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32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158614</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416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69342</xdr:rowOff>
    </xdr:from>
    <xdr:to>
      <xdr:col>73</xdr:col>
      <xdr:colOff>44450</xdr:colOff>
      <xdr:row>19</xdr:row>
      <xdr:rowOff>170942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155719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41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16002</xdr:rowOff>
    </xdr:from>
    <xdr:to>
      <xdr:col>68</xdr:col>
      <xdr:colOff>203200</xdr:colOff>
      <xdr:row>21</xdr:row>
      <xdr:rowOff>117602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61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102379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70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29515</xdr:rowOff>
    </xdr:from>
    <xdr:to>
      <xdr:col>64</xdr:col>
      <xdr:colOff>152400</xdr:colOff>
      <xdr:row>21</xdr:row>
      <xdr:rowOff>131115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62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115892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716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青森県八戸市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218,182
216,487
305.56
112,551,650
108,767,060
3,037,042
54,521,540
120,216,750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人件費にかかる経常収支比率は、類似団体内順位で上位にあり、平均を大きく下回っている。要因としては、民間委託や指定管理の活用、八戸市行財政改革大綱に基づき組織・機構の合理化等を推進したことが挙げられるほか、ごみ処理業務や消防業務等を一部事務組合で行っていることが挙げられ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・今後も、八戸市行財政改革大綱に基づき、人件費の抑制を図りながらも質の高い行政サービスの提供に努めていく。</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130810</xdr:rowOff>
    </xdr:from>
    <xdr:to>
      <xdr:col>24</xdr:col>
      <xdr:colOff>25400</xdr:colOff>
      <xdr:row>33</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886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54610</xdr:rowOff>
    </xdr:from>
    <xdr:to>
      <xdr:col>19</xdr:col>
      <xdr:colOff>187325</xdr:colOff>
      <xdr:row>33</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712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54610</xdr:rowOff>
    </xdr:from>
    <xdr:to>
      <xdr:col>15</xdr:col>
      <xdr:colOff>98425</xdr:colOff>
      <xdr:row>33</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712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146050</xdr:rowOff>
    </xdr:from>
    <xdr:to>
      <xdr:col>11</xdr:col>
      <xdr:colOff>9525</xdr:colOff>
      <xdr:row>33</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03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87630</xdr:rowOff>
    </xdr:from>
    <xdr:to>
      <xdr:col>24</xdr:col>
      <xdr:colOff>76200</xdr:colOff>
      <xdr:row>34</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104157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80010</xdr:rowOff>
    </xdr:from>
    <xdr:to>
      <xdr:col>20</xdr:col>
      <xdr:colOff>38100</xdr:colOff>
      <xdr:row>34</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20337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0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3810</xdr:rowOff>
    </xdr:from>
    <xdr:to>
      <xdr:col>15</xdr:col>
      <xdr:colOff>149225</xdr:colOff>
      <xdr:row>33</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115587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3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95250</xdr:rowOff>
    </xdr:from>
    <xdr:to>
      <xdr:col>11</xdr:col>
      <xdr:colOff>60325</xdr:colOff>
      <xdr:row>34</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110490</xdr:rowOff>
    </xdr:from>
    <xdr:to>
      <xdr:col>6</xdr:col>
      <xdr:colOff>171450</xdr:colOff>
      <xdr:row>34</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50817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・物件費にかかる経常収支比率は、公共施設の維持管理費（主に光熱水費や燃料費）の増等により前年比</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ポイント上昇した。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・今後も、八戸市行財政改革大綱に基づき、経常的な経費のスクラップアンドビルドを徹底しながら、比率の改善に努めていく。</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17</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07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311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77470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311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77470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61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81297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2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153687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25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77487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・扶助費に係る経常収支比率は、類似団体内平均を下回っている。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・扶助費については、国の制度に基づいた支出が主なものであるが、今後、障害者自立支援給付費の増や高齢化の進行（高齢化率</a:t>
          </a:r>
          <a:r>
            <a:rPr kumimoji="1" lang="en-US" altLang="ja-JP" sz="1100">
              <a:solidFill>
                <a:sysClr val="windowText" lastClr="000000"/>
              </a:solidFill>
              <a:effectLst/>
              <a:latin typeface="+mn-lt"/>
              <a:ea typeface="+mn-ea"/>
              <a:cs typeface="+mn-cs"/>
            </a:rPr>
            <a:t>H22</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23.2%→R5</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32.1%</a:t>
          </a:r>
          <a:r>
            <a:rPr kumimoji="1" lang="ja-JP" altLang="ja-JP" sz="1100">
              <a:solidFill>
                <a:sysClr val="windowText" lastClr="000000"/>
              </a:solidFill>
              <a:effectLst/>
              <a:latin typeface="+mn-lt"/>
              <a:ea typeface="+mn-ea"/>
              <a:cs typeface="+mn-cs"/>
            </a:rPr>
            <a:t>）が、市財政に影響を与えることが予想されるため、国の施策の動向を注視しながら適正な事業実施に努めていく。</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75293</xdr:rowOff>
    </xdr:from>
    <xdr:to>
      <xdr:col>24</xdr:col>
      <xdr:colOff>25400</xdr:colOff>
      <xdr:row>55</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050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42635</xdr:rowOff>
    </xdr:from>
    <xdr:to>
      <xdr:col>19</xdr:col>
      <xdr:colOff>187325</xdr:colOff>
      <xdr:row>55</xdr:row>
      <xdr:rowOff>75293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72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42635</xdr:rowOff>
    </xdr:from>
    <xdr:to>
      <xdr:col>15</xdr:col>
      <xdr:colOff>98425</xdr:colOff>
      <xdr:row>55</xdr:row>
      <xdr:rowOff>107950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472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24493</xdr:rowOff>
    </xdr:from>
    <xdr:to>
      <xdr:col>20</xdr:col>
      <xdr:colOff>38100</xdr:colOff>
      <xdr:row>55</xdr:row>
      <xdr:rowOff>126093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163285</xdr:rowOff>
    </xdr:from>
    <xdr:to>
      <xdr:col>15</xdr:col>
      <xdr:colOff>149225</xdr:colOff>
      <xdr:row>55</xdr:row>
      <xdr:rowOff>93435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103612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・その他に係る経常収支比率は、</a:t>
          </a:r>
          <a:r>
            <a:rPr kumimoji="1" lang="ja-JP" altLang="en-US" sz="1100">
              <a:solidFill>
                <a:sysClr val="windowText" lastClr="000000"/>
              </a:solidFill>
              <a:effectLst/>
              <a:latin typeface="+mn-lt"/>
              <a:ea typeface="+mn-ea"/>
              <a:cs typeface="+mn-cs"/>
            </a:rPr>
            <a:t>維持補修費の</a:t>
          </a:r>
          <a:r>
            <a:rPr kumimoji="1" lang="ja-JP" altLang="ja-JP" sz="1100">
              <a:solidFill>
                <a:sysClr val="windowText" lastClr="000000"/>
              </a:solidFill>
              <a:effectLst/>
              <a:latin typeface="+mn-lt"/>
              <a:ea typeface="+mn-ea"/>
              <a:cs typeface="+mn-cs"/>
            </a:rPr>
            <a:t>減等により</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・今後、関係事業における使用料の確保など、引き続き収入の確保に努めながら、経常的歳出の削減に努めていく。</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114300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82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35577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7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58</xdr:row>
      <xdr:rowOff>114300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425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58</xdr:row>
      <xdr:rowOff>25400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42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25400</xdr:rowOff>
    </xdr:from>
    <xdr:to>
      <xdr:col>69</xdr:col>
      <xdr:colOff>92075</xdr:colOff>
      <xdr:row>60</xdr:row>
      <xdr:rowOff>76200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69500"/>
          <a:ext cx="8890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63500</xdr:rowOff>
    </xdr:from>
    <xdr:to>
      <xdr:col>78</xdr:col>
      <xdr:colOff>120650</xdr:colOff>
      <xdr:row>58</xdr:row>
      <xdr:rowOff>165100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146050</xdr:rowOff>
    </xdr:from>
    <xdr:to>
      <xdr:col>69</xdr:col>
      <xdr:colOff>142875</xdr:colOff>
      <xdr:row>58</xdr:row>
      <xdr:rowOff>76200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25400</xdr:rowOff>
    </xdr:from>
    <xdr:to>
      <xdr:col>65</xdr:col>
      <xdr:colOff>53975</xdr:colOff>
      <xdr:row>60</xdr:row>
      <xdr:rowOff>127000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111777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・補助費等の経常収支比率</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類似団体平均を上回る水準で推移している。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・要因としては、ごみ・し尿処理や消防業務等を周辺町村と共同処理するため、一部事務組合負担金を拠出していること等が挙げられる。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・手数料収入等の経常的な収入の確保に努め、補助金・負担金の増嵩につながらないよう留意していく。</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145288</xdr:rowOff>
    </xdr:from>
    <xdr:to>
      <xdr:col>82</xdr:col>
      <xdr:colOff>107950</xdr:colOff>
      <xdr:row>39</xdr:row>
      <xdr:rowOff>10414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66038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6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136144</xdr:rowOff>
    </xdr:from>
    <xdr:to>
      <xdr:col>78</xdr:col>
      <xdr:colOff>69850</xdr:colOff>
      <xdr:row>38</xdr:row>
      <xdr:rowOff>145288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6512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136144</xdr:rowOff>
    </xdr:from>
    <xdr:to>
      <xdr:col>73</xdr:col>
      <xdr:colOff>180975</xdr:colOff>
      <xdr:row>39</xdr:row>
      <xdr:rowOff>101854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65124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39</xdr:row>
      <xdr:rowOff>101854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504940"/>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131064</xdr:rowOff>
    </xdr:from>
    <xdr:to>
      <xdr:col>82</xdr:col>
      <xdr:colOff>158750</xdr:colOff>
      <xdr:row>39</xdr:row>
      <xdr:rowOff>61214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103141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94488</xdr:rowOff>
    </xdr:from>
    <xdr:to>
      <xdr:col>78</xdr:col>
      <xdr:colOff>120650</xdr:colOff>
      <xdr:row>39</xdr:row>
      <xdr:rowOff>24638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9415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85344</xdr:rowOff>
    </xdr:from>
    <xdr:to>
      <xdr:col>74</xdr:col>
      <xdr:colOff>31750</xdr:colOff>
      <xdr:row>39</xdr:row>
      <xdr:rowOff>15494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271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51054</xdr:rowOff>
    </xdr:from>
    <xdr:to>
      <xdr:col>69</xdr:col>
      <xdr:colOff>142875</xdr:colOff>
      <xdr:row>39</xdr:row>
      <xdr:rowOff>152654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137431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・公債費にかかる経常収支比率は、類似団体平均をやや上回っている。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・財源的に有利な起債の活用や、市債発行額の上限を各年度の公債費以下に設定するなどの対応策を講じ、公債費負担の軽減に努めていく。</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20320</xdr:rowOff>
    </xdr:from>
    <xdr:to>
      <xdr:col>24</xdr:col>
      <xdr:colOff>25400</xdr:colOff>
      <xdr:row>78</xdr:row>
      <xdr:rowOff>50800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393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153670</xdr:rowOff>
    </xdr:from>
    <xdr:to>
      <xdr:col>19</xdr:col>
      <xdr:colOff>187325</xdr:colOff>
      <xdr:row>78</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355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78</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355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12700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362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113047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0</xdr:rowOff>
    </xdr:from>
    <xdr:to>
      <xdr:col>20</xdr:col>
      <xdr:colOff>38100</xdr:colOff>
      <xdr:row>78</xdr:row>
      <xdr:rowOff>101600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・公債費以外の経常収支比率は、類似団体平均を下回っている。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令和３年</a:t>
          </a:r>
          <a:r>
            <a:rPr kumimoji="1" lang="ja-JP" altLang="ja-JP" sz="1100">
              <a:solidFill>
                <a:sysClr val="windowText" lastClr="000000"/>
              </a:solidFill>
              <a:effectLst/>
              <a:latin typeface="+mn-lt"/>
              <a:ea typeface="+mn-ea"/>
              <a:cs typeface="+mn-cs"/>
            </a:rPr>
            <a:t>度は、経常一般財源が増となったことから、例年に比べて大きく低下しているが、今年度は例年の推移割合となっている。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・今後も、経常経費の圧縮を図りながら、経常的収支の改善に努めていく。</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157480</xdr:rowOff>
    </xdr:from>
    <xdr:to>
      <xdr:col>82</xdr:col>
      <xdr:colOff>107950</xdr:colOff>
      <xdr:row>75</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844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16510</xdr:rowOff>
    </xdr:from>
    <xdr:to>
      <xdr:col>78</xdr:col>
      <xdr:colOff>69850</xdr:colOff>
      <xdr:row>74</xdr:row>
      <xdr:rowOff>157480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53236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16510</xdr:rowOff>
    </xdr:from>
    <xdr:to>
      <xdr:col>73</xdr:col>
      <xdr:colOff>180975</xdr:colOff>
      <xdr:row>75</xdr:row>
      <xdr:rowOff>62230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53236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62230</xdr:rowOff>
    </xdr:from>
    <xdr:to>
      <xdr:col>69</xdr:col>
      <xdr:colOff>92075</xdr:colOff>
      <xdr:row>75</xdr:row>
      <xdr:rowOff>100330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920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144780</xdr:rowOff>
    </xdr:from>
    <xdr:to>
      <xdr:col>82</xdr:col>
      <xdr:colOff>158750</xdr:colOff>
      <xdr:row>75</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161307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106680</xdr:rowOff>
    </xdr:from>
    <xdr:to>
      <xdr:col>78</xdr:col>
      <xdr:colOff>120650</xdr:colOff>
      <xdr:row>75</xdr:row>
      <xdr:rowOff>36830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47007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56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137160</xdr:rowOff>
    </xdr:from>
    <xdr:to>
      <xdr:col>74</xdr:col>
      <xdr:colOff>31750</xdr:colOff>
      <xdr:row>73</xdr:row>
      <xdr:rowOff>67310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48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77487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11430</xdr:rowOff>
    </xdr:from>
    <xdr:to>
      <xdr:col>69</xdr:col>
      <xdr:colOff>142875</xdr:colOff>
      <xdr:row>75</xdr:row>
      <xdr:rowOff>113030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123207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49530</xdr:rowOff>
    </xdr:from>
    <xdr:to>
      <xdr:col>65</xdr:col>
      <xdr:colOff>53975</xdr:colOff>
      <xdr:row>75</xdr:row>
      <xdr:rowOff>151130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161307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青森県八戸市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63792</xdr:rowOff>
    </xdr:from>
    <xdr:to>
      <xdr:col>29</xdr:col>
      <xdr:colOff>127000</xdr:colOff>
      <xdr:row>17</xdr:row>
      <xdr:rowOff>135153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26067"/>
          <a:ext cx="647700" cy="71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135153</xdr:rowOff>
    </xdr:from>
    <xdr:to>
      <xdr:col>26</xdr:col>
      <xdr:colOff>50800</xdr:colOff>
      <xdr:row>18</xdr:row>
      <xdr:rowOff>11633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97428"/>
          <a:ext cx="698500" cy="47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8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11633</xdr:rowOff>
    </xdr:from>
    <xdr:to>
      <xdr:col>22</xdr:col>
      <xdr:colOff>114300</xdr:colOff>
      <xdr:row>18</xdr:row>
      <xdr:rowOff>70269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45358"/>
          <a:ext cx="698500" cy="58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70269</xdr:rowOff>
    </xdr:from>
    <xdr:to>
      <xdr:col>18</xdr:col>
      <xdr:colOff>177800</xdr:colOff>
      <xdr:row>18</xdr:row>
      <xdr:rowOff>129858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03994"/>
          <a:ext cx="698500" cy="59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12992</xdr:rowOff>
    </xdr:from>
    <xdr:to>
      <xdr:col>29</xdr:col>
      <xdr:colOff>177800</xdr:colOff>
      <xdr:row>17</xdr:row>
      <xdr:rowOff>114592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5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156519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47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84353</xdr:rowOff>
    </xdr:from>
    <xdr:to>
      <xdr:col>26</xdr:col>
      <xdr:colOff>101600</xdr:colOff>
      <xdr:row>18</xdr:row>
      <xdr:rowOff>14503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46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170730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3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132283</xdr:rowOff>
    </xdr:from>
    <xdr:to>
      <xdr:col>22</xdr:col>
      <xdr:colOff>165100</xdr:colOff>
      <xdr:row>18</xdr:row>
      <xdr:rowOff>62433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94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47210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8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19469</xdr:rowOff>
    </xdr:from>
    <xdr:to>
      <xdr:col>19</xdr:col>
      <xdr:colOff>38100</xdr:colOff>
      <xdr:row>18</xdr:row>
      <xdr:rowOff>121069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53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105846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3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79058</xdr:rowOff>
    </xdr:from>
    <xdr:to>
      <xdr:col>15</xdr:col>
      <xdr:colOff>101600</xdr:colOff>
      <xdr:row>19</xdr:row>
      <xdr:rowOff>9208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12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165435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169253</xdr:rowOff>
    </xdr:from>
    <xdr:to>
      <xdr:col>29</xdr:col>
      <xdr:colOff>127000</xdr:colOff>
      <xdr:row>34</xdr:row>
      <xdr:rowOff>195885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436703"/>
          <a:ext cx="647700" cy="26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169253</xdr:rowOff>
    </xdr:from>
    <xdr:to>
      <xdr:col>26</xdr:col>
      <xdr:colOff>50800</xdr:colOff>
      <xdr:row>34</xdr:row>
      <xdr:rowOff>186550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436703"/>
          <a:ext cx="698500" cy="17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186550</xdr:rowOff>
    </xdr:from>
    <xdr:to>
      <xdr:col>22</xdr:col>
      <xdr:colOff>114300</xdr:colOff>
      <xdr:row>34</xdr:row>
      <xdr:rowOff>289992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454000"/>
          <a:ext cx="698500" cy="103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151270</xdr:rowOff>
    </xdr:from>
    <xdr:to>
      <xdr:col>18</xdr:col>
      <xdr:colOff>177800</xdr:colOff>
      <xdr:row>34</xdr:row>
      <xdr:rowOff>289992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418720"/>
          <a:ext cx="698500" cy="138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145085</xdr:rowOff>
    </xdr:from>
    <xdr:to>
      <xdr:col>29</xdr:col>
      <xdr:colOff>177800</xdr:colOff>
      <xdr:row>34</xdr:row>
      <xdr:rowOff>246685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12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333062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118453</xdr:rowOff>
    </xdr:from>
    <xdr:to>
      <xdr:col>26</xdr:col>
      <xdr:colOff>101600</xdr:colOff>
      <xdr:row>34</xdr:row>
      <xdr:rowOff>220053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385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230230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154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135750</xdr:rowOff>
    </xdr:from>
    <xdr:to>
      <xdr:col>22</xdr:col>
      <xdr:colOff>165100</xdr:colOff>
      <xdr:row>34</xdr:row>
      <xdr:rowOff>237350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03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247527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239192</xdr:rowOff>
    </xdr:from>
    <xdr:to>
      <xdr:col>19</xdr:col>
      <xdr:colOff>38100</xdr:colOff>
      <xdr:row>34</xdr:row>
      <xdr:rowOff>340792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06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8069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7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100470</xdr:rowOff>
    </xdr:from>
    <xdr:to>
      <xdr:col>15</xdr:col>
      <xdr:colOff>101600</xdr:colOff>
      <xdr:row>34</xdr:row>
      <xdr:rowOff>202070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367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212247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青森県八戸市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218,182
216,487
305.56
112,551,650
108,767,060
3,037,042
54,521,540
120,216,750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78239</xdr:rowOff>
    </xdr:from>
    <xdr:to>
      <xdr:col>24</xdr:col>
      <xdr:colOff>62865</xdr:colOff>
      <xdr:row>38</xdr:row>
      <xdr:rowOff>24388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1739"/>
          <a:ext cx="1270" cy="1317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28215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24388</xdr:rowOff>
    </xdr:from>
    <xdr:to>
      <xdr:col>24</xdr:col>
      <xdr:colOff>152400</xdr:colOff>
      <xdr:row>38</xdr:row>
      <xdr:rowOff>24388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3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24916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78239</xdr:rowOff>
    </xdr:from>
    <xdr:to>
      <xdr:col>24</xdr:col>
      <xdr:colOff>152400</xdr:colOff>
      <xdr:row>30</xdr:row>
      <xdr:rowOff>78239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1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24388</xdr:rowOff>
    </xdr:from>
    <xdr:to>
      <xdr:col>24</xdr:col>
      <xdr:colOff>63500</xdr:colOff>
      <xdr:row>38</xdr:row>
      <xdr:rowOff>60180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39488"/>
          <a:ext cx="838200" cy="3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7731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3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156304</xdr:rowOff>
    </xdr:from>
    <xdr:to>
      <xdr:col>24</xdr:col>
      <xdr:colOff>114300</xdr:colOff>
      <xdr:row>35</xdr:row>
      <xdr:rowOff>86454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8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60180</xdr:rowOff>
    </xdr:from>
    <xdr:to>
      <xdr:col>19</xdr:col>
      <xdr:colOff>177800</xdr:colOff>
      <xdr:row>38</xdr:row>
      <xdr:rowOff>84607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75280"/>
          <a:ext cx="889000" cy="2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135567</xdr:rowOff>
    </xdr:from>
    <xdr:to>
      <xdr:col>20</xdr:col>
      <xdr:colOff>38100</xdr:colOff>
      <xdr:row>35</xdr:row>
      <xdr:rowOff>65717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82244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4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84607</xdr:rowOff>
    </xdr:from>
    <xdr:to>
      <xdr:col>15</xdr:col>
      <xdr:colOff>50800</xdr:colOff>
      <xdr:row>38</xdr:row>
      <xdr:rowOff>133430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99707"/>
          <a:ext cx="889000" cy="4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156076</xdr:rowOff>
    </xdr:from>
    <xdr:to>
      <xdr:col>15</xdr:col>
      <xdr:colOff>101600</xdr:colOff>
      <xdr:row>35</xdr:row>
      <xdr:rowOff>86226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102753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6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133430</xdr:rowOff>
    </xdr:from>
    <xdr:to>
      <xdr:col>10</xdr:col>
      <xdr:colOff>114300</xdr:colOff>
      <xdr:row>38</xdr:row>
      <xdr:rowOff>163050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48530"/>
          <a:ext cx="889000" cy="2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6767</xdr:rowOff>
    </xdr:from>
    <xdr:to>
      <xdr:col>10</xdr:col>
      <xdr:colOff>165100</xdr:colOff>
      <xdr:row>35</xdr:row>
      <xdr:rowOff>108367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124894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143666</xdr:rowOff>
    </xdr:from>
    <xdr:to>
      <xdr:col>6</xdr:col>
      <xdr:colOff>38100</xdr:colOff>
      <xdr:row>36</xdr:row>
      <xdr:rowOff>73816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90343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145038</xdr:rowOff>
    </xdr:from>
    <xdr:to>
      <xdr:col>24</xdr:col>
      <xdr:colOff>114300</xdr:colOff>
      <xdr:row>38</xdr:row>
      <xdr:rowOff>75188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8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59965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9380</xdr:rowOff>
    </xdr:from>
    <xdr:to>
      <xdr:col>20</xdr:col>
      <xdr:colOff>38100</xdr:colOff>
      <xdr:row>38</xdr:row>
      <xdr:rowOff>110980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2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102107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1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33807</xdr:rowOff>
    </xdr:from>
    <xdr:to>
      <xdr:col>15</xdr:col>
      <xdr:colOff>101600</xdr:colOff>
      <xdr:row>38</xdr:row>
      <xdr:rowOff>135407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4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126534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82630</xdr:rowOff>
    </xdr:from>
    <xdr:to>
      <xdr:col>10</xdr:col>
      <xdr:colOff>165100</xdr:colOff>
      <xdr:row>39</xdr:row>
      <xdr:rowOff>12780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9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3907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9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112250</xdr:rowOff>
    </xdr:from>
    <xdr:to>
      <xdr:col>6</xdr:col>
      <xdr:colOff>38100</xdr:colOff>
      <xdr:row>39</xdr:row>
      <xdr:rowOff>42400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2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33527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2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117036</xdr:rowOff>
    </xdr:from>
    <xdr:to>
      <xdr:col>24</xdr:col>
      <xdr:colOff>63500</xdr:colOff>
      <xdr:row>54</xdr:row>
      <xdr:rowOff>151261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203886"/>
          <a:ext cx="838200" cy="20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117036</xdr:rowOff>
    </xdr:from>
    <xdr:to>
      <xdr:col>19</xdr:col>
      <xdr:colOff>177800</xdr:colOff>
      <xdr:row>54</xdr:row>
      <xdr:rowOff>59853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203886"/>
          <a:ext cx="889000" cy="11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59853</xdr:rowOff>
    </xdr:from>
    <xdr:to>
      <xdr:col>15</xdr:col>
      <xdr:colOff>50800</xdr:colOff>
      <xdr:row>55</xdr:row>
      <xdr:rowOff>162397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318153"/>
          <a:ext cx="889000" cy="27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162397</xdr:rowOff>
    </xdr:from>
    <xdr:to>
      <xdr:col>10</xdr:col>
      <xdr:colOff>114300</xdr:colOff>
      <xdr:row>56</xdr:row>
      <xdr:rowOff>90191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592147"/>
          <a:ext cx="889000" cy="9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100461</xdr:rowOff>
    </xdr:from>
    <xdr:to>
      <xdr:col>24</xdr:col>
      <xdr:colOff>114300</xdr:colOff>
      <xdr:row>55</xdr:row>
      <xdr:rowOff>30611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35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123338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2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66236</xdr:rowOff>
    </xdr:from>
    <xdr:to>
      <xdr:col>20</xdr:col>
      <xdr:colOff>38100</xdr:colOff>
      <xdr:row>53</xdr:row>
      <xdr:rowOff>167836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1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12913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892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9053</xdr:rowOff>
    </xdr:from>
    <xdr:to>
      <xdr:col>15</xdr:col>
      <xdr:colOff>101600</xdr:colOff>
      <xdr:row>54</xdr:row>
      <xdr:rowOff>110653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26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127180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04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111597</xdr:rowOff>
    </xdr:from>
    <xdr:to>
      <xdr:col>10</xdr:col>
      <xdr:colOff>165100</xdr:colOff>
      <xdr:row>56</xdr:row>
      <xdr:rowOff>41747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4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58274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31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39391</xdr:rowOff>
    </xdr:from>
    <xdr:to>
      <xdr:col>6</xdr:col>
      <xdr:colOff>38100</xdr:colOff>
      <xdr:row>56</xdr:row>
      <xdr:rowOff>140991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4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157518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41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79166</xdr:rowOff>
    </xdr:from>
    <xdr:to>
      <xdr:col>24</xdr:col>
      <xdr:colOff>63500</xdr:colOff>
      <xdr:row>75</xdr:row>
      <xdr:rowOff>123058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937916"/>
          <a:ext cx="8382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123058</xdr:rowOff>
    </xdr:from>
    <xdr:to>
      <xdr:col>19</xdr:col>
      <xdr:colOff>177800</xdr:colOff>
      <xdr:row>75</xdr:row>
      <xdr:rowOff>128453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981808"/>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128453</xdr:rowOff>
    </xdr:from>
    <xdr:to>
      <xdr:col>15</xdr:col>
      <xdr:colOff>50800</xdr:colOff>
      <xdr:row>75</xdr:row>
      <xdr:rowOff>152775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987203"/>
          <a:ext cx="889000" cy="2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60011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152775</xdr:rowOff>
    </xdr:from>
    <xdr:to>
      <xdr:col>10</xdr:col>
      <xdr:colOff>114300</xdr:colOff>
      <xdr:row>76</xdr:row>
      <xdr:rowOff>42774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011525"/>
          <a:ext cx="889000" cy="6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75647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149714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28366</xdr:rowOff>
    </xdr:from>
    <xdr:to>
      <xdr:col>24</xdr:col>
      <xdr:colOff>114300</xdr:colOff>
      <xdr:row>75</xdr:row>
      <xdr:rowOff>129966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88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51243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73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72258</xdr:rowOff>
    </xdr:from>
    <xdr:to>
      <xdr:col>20</xdr:col>
      <xdr:colOff>38100</xdr:colOff>
      <xdr:row>76</xdr:row>
      <xdr:rowOff>2408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93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18935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70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77653</xdr:rowOff>
    </xdr:from>
    <xdr:to>
      <xdr:col>15</xdr:col>
      <xdr:colOff>101600</xdr:colOff>
      <xdr:row>76</xdr:row>
      <xdr:rowOff>7803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9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24330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71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101976</xdr:rowOff>
    </xdr:from>
    <xdr:to>
      <xdr:col>10</xdr:col>
      <xdr:colOff>165100</xdr:colOff>
      <xdr:row>76</xdr:row>
      <xdr:rowOff>32125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9607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48653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73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163424</xdr:rowOff>
    </xdr:from>
    <xdr:to>
      <xdr:col>6</xdr:col>
      <xdr:colOff>38100</xdr:colOff>
      <xdr:row>76</xdr:row>
      <xdr:rowOff>93574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02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110100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79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83846</xdr:rowOff>
    </xdr:from>
    <xdr:to>
      <xdr:col>24</xdr:col>
      <xdr:colOff>63500</xdr:colOff>
      <xdr:row>96</xdr:row>
      <xdr:rowOff>52113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71596"/>
          <a:ext cx="838200" cy="13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155207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4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99814</xdr:rowOff>
    </xdr:from>
    <xdr:to>
      <xdr:col>19</xdr:col>
      <xdr:colOff>177800</xdr:colOff>
      <xdr:row>96</xdr:row>
      <xdr:rowOff>52113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387564"/>
          <a:ext cx="889000" cy="1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99814</xdr:rowOff>
    </xdr:from>
    <xdr:to>
      <xdr:col>15</xdr:col>
      <xdr:colOff>50800</xdr:colOff>
      <xdr:row>97</xdr:row>
      <xdr:rowOff>38593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87564"/>
          <a:ext cx="889000" cy="28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74827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38593</xdr:rowOff>
    </xdr:from>
    <xdr:to>
      <xdr:col>10</xdr:col>
      <xdr:colOff>114300</xdr:colOff>
      <xdr:row>97</xdr:row>
      <xdr:rowOff>89222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69243"/>
          <a:ext cx="889000" cy="5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7216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53176</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33046</xdr:rowOff>
    </xdr:from>
    <xdr:to>
      <xdr:col>24</xdr:col>
      <xdr:colOff>114300</xdr:colOff>
      <xdr:row>95</xdr:row>
      <xdr:rowOff>134646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2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55923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7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1313</xdr:rowOff>
    </xdr:from>
    <xdr:to>
      <xdr:col>20</xdr:col>
      <xdr:colOff>38100</xdr:colOff>
      <xdr:row>96</xdr:row>
      <xdr:rowOff>102913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6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119440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23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49014</xdr:rowOff>
    </xdr:from>
    <xdr:to>
      <xdr:col>15</xdr:col>
      <xdr:colOff>101600</xdr:colOff>
      <xdr:row>95</xdr:row>
      <xdr:rowOff>150614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3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167141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1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159243</xdr:rowOff>
    </xdr:from>
    <xdr:to>
      <xdr:col>10</xdr:col>
      <xdr:colOff>165100</xdr:colOff>
      <xdr:row>97</xdr:row>
      <xdr:rowOff>89393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1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105920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393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38422</xdr:rowOff>
    </xdr:from>
    <xdr:to>
      <xdr:col>6</xdr:col>
      <xdr:colOff>38100</xdr:colOff>
      <xdr:row>97</xdr:row>
      <xdr:rowOff>140022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6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156549</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444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20600</xdr:rowOff>
    </xdr:from>
    <xdr:to>
      <xdr:col>54</xdr:col>
      <xdr:colOff>189865</xdr:colOff>
      <xdr:row>38</xdr:row>
      <xdr:rowOff>115659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6021350"/>
          <a:ext cx="1270" cy="609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119486</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63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115659</xdr:rowOff>
    </xdr:from>
    <xdr:to>
      <xdr:col>55</xdr:col>
      <xdr:colOff>88900</xdr:colOff>
      <xdr:row>38</xdr:row>
      <xdr:rowOff>115659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630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138727</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79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20600</xdr:rowOff>
    </xdr:from>
    <xdr:to>
      <xdr:col>55</xdr:col>
      <xdr:colOff>88900</xdr:colOff>
      <xdr:row>35</xdr:row>
      <xdr:rowOff>20600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602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166760</xdr:rowOff>
    </xdr:from>
    <xdr:to>
      <xdr:col>55</xdr:col>
      <xdr:colOff>0</xdr:colOff>
      <xdr:row>36</xdr:row>
      <xdr:rowOff>16894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167510"/>
          <a:ext cx="838200" cy="2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39285</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382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60858</xdr:rowOff>
    </xdr:from>
    <xdr:to>
      <xdr:col>55</xdr:col>
      <xdr:colOff>50800</xdr:colOff>
      <xdr:row>37</xdr:row>
      <xdr:rowOff>162458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4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166760</xdr:rowOff>
    </xdr:from>
    <xdr:to>
      <xdr:col>50</xdr:col>
      <xdr:colOff>114300</xdr:colOff>
      <xdr:row>36</xdr:row>
      <xdr:rowOff>28296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8750300" y="6167510"/>
          <a:ext cx="889000" cy="3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26026</xdr:rowOff>
    </xdr:from>
    <xdr:to>
      <xdr:col>50</xdr:col>
      <xdr:colOff>165100</xdr:colOff>
      <xdr:row>37</xdr:row>
      <xdr:rowOff>127626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118753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46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91580</xdr:rowOff>
    </xdr:from>
    <xdr:to>
      <xdr:col>45</xdr:col>
      <xdr:colOff>177800</xdr:colOff>
      <xdr:row>36</xdr:row>
      <xdr:rowOff>28296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7861300" y="5235080"/>
          <a:ext cx="889000" cy="96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60296</xdr:rowOff>
    </xdr:from>
    <xdr:to>
      <xdr:col>46</xdr:col>
      <xdr:colOff>38100</xdr:colOff>
      <xdr:row>37</xdr:row>
      <xdr:rowOff>161896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40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153023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49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91580</xdr:rowOff>
    </xdr:from>
    <xdr:to>
      <xdr:col>41</xdr:col>
      <xdr:colOff>50800</xdr:colOff>
      <xdr:row>36</xdr:row>
      <xdr:rowOff>161750</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flipV="1">
          <a:off x="6972300" y="5235080"/>
          <a:ext cx="889000" cy="109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139192</xdr:rowOff>
    </xdr:from>
    <xdr:to>
      <xdr:col>41</xdr:col>
      <xdr:colOff>101600</xdr:colOff>
      <xdr:row>32</xdr:row>
      <xdr:rowOff>69342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545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60469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5546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131648</xdr:rowOff>
    </xdr:from>
    <xdr:to>
      <xdr:col>36</xdr:col>
      <xdr:colOff>165100</xdr:colOff>
      <xdr:row>38</xdr:row>
      <xdr:rowOff>61798</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52926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56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137544</xdr:rowOff>
    </xdr:from>
    <xdr:to>
      <xdr:col>55</xdr:col>
      <xdr:colOff>50800</xdr:colOff>
      <xdr:row>36</xdr:row>
      <xdr:rowOff>67694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13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160421</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598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115960</xdr:rowOff>
    </xdr:from>
    <xdr:to>
      <xdr:col>50</xdr:col>
      <xdr:colOff>165100</xdr:colOff>
      <xdr:row>36</xdr:row>
      <xdr:rowOff>46110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11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62637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589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148946</xdr:rowOff>
    </xdr:from>
    <xdr:to>
      <xdr:col>46</xdr:col>
      <xdr:colOff>38100</xdr:colOff>
      <xdr:row>36</xdr:row>
      <xdr:rowOff>79096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14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95623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5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40780</xdr:rowOff>
    </xdr:from>
    <xdr:to>
      <xdr:col>41</xdr:col>
      <xdr:colOff>101600</xdr:colOff>
      <xdr:row>30</xdr:row>
      <xdr:rowOff>142380</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518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158907</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61795" y="495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110950</xdr:rowOff>
    </xdr:from>
    <xdr:to>
      <xdr:col>36</xdr:col>
      <xdr:colOff>165100</xdr:colOff>
      <xdr:row>37</xdr:row>
      <xdr:rowOff>41100</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628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57627</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705111" y="605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普通建設事業費グラフ枠">
          <a:extLst>
            <a:ext uri="{FF2B5EF4-FFF2-40B4-BE49-F238E27FC236}">
              <a16:creationId xmlns:a16="http://schemas.microsoft.com/office/drawing/2014/main" id="{00000000-0008-0000-0600-00006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5" name="普通建設事業費最小値テキスト">
          <a:extLst>
            <a:ext uri="{FF2B5EF4-FFF2-40B4-BE49-F238E27FC236}">
              <a16:creationId xmlns:a16="http://schemas.microsoft.com/office/drawing/2014/main" id="{00000000-0008-0000-0600-000063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7" name="普通建設事業費最大値テキスト">
          <a:extLst>
            <a:ext uri="{FF2B5EF4-FFF2-40B4-BE49-F238E27FC236}">
              <a16:creationId xmlns:a16="http://schemas.microsoft.com/office/drawing/2014/main" id="{00000000-0008-0000-0600-000065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58237</xdr:rowOff>
    </xdr:from>
    <xdr:to>
      <xdr:col>55</xdr:col>
      <xdr:colOff>0</xdr:colOff>
      <xdr:row>57</xdr:row>
      <xdr:rowOff>64148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9639300" y="9659437"/>
          <a:ext cx="838200" cy="17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60" name="普通建設事業費平均値テキスト">
          <a:extLst>
            <a:ext uri="{FF2B5EF4-FFF2-40B4-BE49-F238E27FC236}">
              <a16:creationId xmlns:a16="http://schemas.microsoft.com/office/drawing/2014/main" id="{00000000-0008-0000-0600-000068010000}"/>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12843</xdr:rowOff>
    </xdr:from>
    <xdr:to>
      <xdr:col>50</xdr:col>
      <xdr:colOff>114300</xdr:colOff>
      <xdr:row>57</xdr:row>
      <xdr:rowOff>64148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8750300" y="9614043"/>
          <a:ext cx="889000" cy="22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52260</xdr:rowOff>
    </xdr:from>
    <xdr:to>
      <xdr:col>45</xdr:col>
      <xdr:colOff>177800</xdr:colOff>
      <xdr:row>56</xdr:row>
      <xdr:rowOff>12843</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7861300" y="8967660"/>
          <a:ext cx="889000" cy="64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52260</xdr:rowOff>
    </xdr:from>
    <xdr:to>
      <xdr:col>41</xdr:col>
      <xdr:colOff>50800</xdr:colOff>
      <xdr:row>53</xdr:row>
      <xdr:rowOff>171132</xdr:rowOff>
    </xdr:to>
    <xdr:cxnSp macro="">
      <xdr:nvCxnSpPr>
        <xdr:cNvPr id="368" name="直線コネクタ 367">
          <a:extLst>
            <a:ext uri="{FF2B5EF4-FFF2-40B4-BE49-F238E27FC236}">
              <a16:creationId xmlns:a16="http://schemas.microsoft.com/office/drawing/2014/main" id="{00000000-0008-0000-0600-000070010000}"/>
            </a:ext>
          </a:extLst>
        </xdr:cNvPr>
        <xdr:cNvCxnSpPr/>
      </xdr:nvCxnSpPr>
      <xdr:spPr>
        <a:xfrm flipV="1">
          <a:off x="6972300" y="8967660"/>
          <a:ext cx="889000" cy="29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129522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71" name="フローチャート: 判断 370">
          <a:extLst>
            <a:ext uri="{FF2B5EF4-FFF2-40B4-BE49-F238E27FC236}">
              <a16:creationId xmlns:a16="http://schemas.microsoft.com/office/drawing/2014/main" id="{00000000-0008-0000-0600-000073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7437</xdr:rowOff>
    </xdr:from>
    <xdr:to>
      <xdr:col>55</xdr:col>
      <xdr:colOff>50800</xdr:colOff>
      <xdr:row>56</xdr:row>
      <xdr:rowOff>109037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10426700" y="960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30314</xdr:rowOff>
    </xdr:from>
    <xdr:ext cx="534377" cy="259045"/>
    <xdr:sp macro="" textlink="">
      <xdr:nvSpPr>
        <xdr:cNvPr id="379" name="普通建設事業費該当値テキスト">
          <a:extLst>
            <a:ext uri="{FF2B5EF4-FFF2-40B4-BE49-F238E27FC236}">
              <a16:creationId xmlns:a16="http://schemas.microsoft.com/office/drawing/2014/main" id="{00000000-0008-0000-0600-00007B010000}"/>
            </a:ext>
          </a:extLst>
        </xdr:cNvPr>
        <xdr:cNvSpPr txBox="1"/>
      </xdr:nvSpPr>
      <xdr:spPr>
        <a:xfrm>
          <a:off x="10528300" y="946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13348</xdr:rowOff>
    </xdr:from>
    <xdr:to>
      <xdr:col>50</xdr:col>
      <xdr:colOff>165100</xdr:colOff>
      <xdr:row>57</xdr:row>
      <xdr:rowOff>114948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9588500" y="978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106075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9372111" y="987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133493</xdr:rowOff>
    </xdr:from>
    <xdr:to>
      <xdr:col>46</xdr:col>
      <xdr:colOff>38100</xdr:colOff>
      <xdr:row>56</xdr:row>
      <xdr:rowOff>63643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8699500" y="956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80170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8483111" y="933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1460</xdr:rowOff>
    </xdr:from>
    <xdr:to>
      <xdr:col>41</xdr:col>
      <xdr:colOff>101600</xdr:colOff>
      <xdr:row>52</xdr:row>
      <xdr:rowOff>103060</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7810500" y="891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119587</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7594111" y="869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120332</xdr:rowOff>
    </xdr:from>
    <xdr:to>
      <xdr:col>36</xdr:col>
      <xdr:colOff>165100</xdr:colOff>
      <xdr:row>54</xdr:row>
      <xdr:rowOff>50482</xdr:rowOff>
    </xdr:to>
    <xdr:sp macro="" textlink="">
      <xdr:nvSpPr>
        <xdr:cNvPr id="386" name="楕円 385">
          <a:extLst>
            <a:ext uri="{FF2B5EF4-FFF2-40B4-BE49-F238E27FC236}">
              <a16:creationId xmlns:a16="http://schemas.microsoft.com/office/drawing/2014/main" id="{00000000-0008-0000-0600-000082010000}"/>
            </a:ext>
          </a:extLst>
        </xdr:cNvPr>
        <xdr:cNvSpPr/>
      </xdr:nvSpPr>
      <xdr:spPr>
        <a:xfrm>
          <a:off x="6921500" y="920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67009</xdr:rowOff>
    </xdr:from>
    <xdr:ext cx="534377"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705111" y="8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64376</xdr:rowOff>
    </xdr:from>
    <xdr:to>
      <xdr:col>55</xdr:col>
      <xdr:colOff>0</xdr:colOff>
      <xdr:row>77</xdr:row>
      <xdr:rowOff>124498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266026"/>
          <a:ext cx="8382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166037</xdr:rowOff>
    </xdr:from>
    <xdr:ext cx="534377"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9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124498</xdr:rowOff>
    </xdr:from>
    <xdr:to>
      <xdr:col>50</xdr:col>
      <xdr:colOff>114300</xdr:colOff>
      <xdr:row>77</xdr:row>
      <xdr:rowOff>124840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326148"/>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112588</xdr:rowOff>
    </xdr:from>
    <xdr:to>
      <xdr:col>45</xdr:col>
      <xdr:colOff>177800</xdr:colOff>
      <xdr:row>77</xdr:row>
      <xdr:rowOff>124840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2628438"/>
          <a:ext cx="889000" cy="69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3363</xdr:rowOff>
    </xdr:from>
    <xdr:to>
      <xdr:col>41</xdr:col>
      <xdr:colOff>50800</xdr:colOff>
      <xdr:row>73</xdr:row>
      <xdr:rowOff>112588</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2519213"/>
          <a:ext cx="889000" cy="10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37518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64310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13576</xdr:rowOff>
    </xdr:from>
    <xdr:to>
      <xdr:col>55</xdr:col>
      <xdr:colOff>50800</xdr:colOff>
      <xdr:row>77</xdr:row>
      <xdr:rowOff>115176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2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36453</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06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73698</xdr:rowOff>
    </xdr:from>
    <xdr:to>
      <xdr:col>50</xdr:col>
      <xdr:colOff>165100</xdr:colOff>
      <xdr:row>78</xdr:row>
      <xdr:rowOff>3848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2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166425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36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74040</xdr:rowOff>
    </xdr:from>
    <xdr:to>
      <xdr:col>46</xdr:col>
      <xdr:colOff>38100</xdr:colOff>
      <xdr:row>78</xdr:row>
      <xdr:rowOff>4190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27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166767</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36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61788</xdr:rowOff>
    </xdr:from>
    <xdr:to>
      <xdr:col>41</xdr:col>
      <xdr:colOff>101600</xdr:colOff>
      <xdr:row>73</xdr:row>
      <xdr:rowOff>163388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57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8465</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35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124013</xdr:rowOff>
    </xdr:from>
    <xdr:to>
      <xdr:col>36</xdr:col>
      <xdr:colOff>165100</xdr:colOff>
      <xdr:row>73</xdr:row>
      <xdr:rowOff>54163</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46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70690</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24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132766</xdr:rowOff>
    </xdr:from>
    <xdr:to>
      <xdr:col>55</xdr:col>
      <xdr:colOff>0</xdr:colOff>
      <xdr:row>96</xdr:row>
      <xdr:rowOff>14446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420516"/>
          <a:ext cx="838200" cy="5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166255</xdr:rowOff>
    </xdr:from>
    <xdr:to>
      <xdr:col>50</xdr:col>
      <xdr:colOff>114300</xdr:colOff>
      <xdr:row>96</xdr:row>
      <xdr:rowOff>14446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282555"/>
          <a:ext cx="889000" cy="19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75958</xdr:rowOff>
    </xdr:from>
    <xdr:to>
      <xdr:col>45</xdr:col>
      <xdr:colOff>177800</xdr:colOff>
      <xdr:row>94</xdr:row>
      <xdr:rowOff>166255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192258"/>
          <a:ext cx="8890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75958</xdr:rowOff>
    </xdr:from>
    <xdr:to>
      <xdr:col>41</xdr:col>
      <xdr:colOff>50800</xdr:colOff>
      <xdr:row>96</xdr:row>
      <xdr:rowOff>19019</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192258"/>
          <a:ext cx="889000" cy="28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81966</xdr:rowOff>
    </xdr:from>
    <xdr:to>
      <xdr:col>55</xdr:col>
      <xdr:colOff>50800</xdr:colOff>
      <xdr:row>96</xdr:row>
      <xdr:rowOff>12116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36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104843</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22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135096</xdr:rowOff>
    </xdr:from>
    <xdr:to>
      <xdr:col>50</xdr:col>
      <xdr:colOff>165100</xdr:colOff>
      <xdr:row>96</xdr:row>
      <xdr:rowOff>65246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4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81773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1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115455</xdr:rowOff>
    </xdr:from>
    <xdr:to>
      <xdr:col>46</xdr:col>
      <xdr:colOff>38100</xdr:colOff>
      <xdr:row>95</xdr:row>
      <xdr:rowOff>45605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23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62132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00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25158</xdr:rowOff>
    </xdr:from>
    <xdr:to>
      <xdr:col>41</xdr:col>
      <xdr:colOff>101600</xdr:colOff>
      <xdr:row>94</xdr:row>
      <xdr:rowOff>126758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14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143285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59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139669</xdr:rowOff>
    </xdr:from>
    <xdr:to>
      <xdr:col>36</xdr:col>
      <xdr:colOff>165100</xdr:colOff>
      <xdr:row>96</xdr:row>
      <xdr:rowOff>69819</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42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60946</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52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26619</xdr:rowOff>
    </xdr:from>
    <xdr:to>
      <xdr:col>76</xdr:col>
      <xdr:colOff>114300</xdr:colOff>
      <xdr:row>39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13169"/>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26619</xdr:rowOff>
    </xdr:from>
    <xdr:to>
      <xdr:col>71</xdr:col>
      <xdr:colOff>177800</xdr:colOff>
      <xdr:row>39</xdr:row>
      <xdr:rowOff>44450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713169"/>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147269</xdr:rowOff>
    </xdr:from>
    <xdr:to>
      <xdr:col>72</xdr:col>
      <xdr:colOff>38100</xdr:colOff>
      <xdr:row>39</xdr:row>
      <xdr:rowOff>77419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66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68546</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755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a:extLst>
            <a:ext uri="{FF2B5EF4-FFF2-40B4-BE49-F238E27FC236}">
              <a16:creationId xmlns:a16="http://schemas.microsoft.com/office/drawing/2014/main" id="{00000000-0008-0000-06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5" name="公債費最小値テキスト">
          <a:extLst>
            <a:ext uri="{FF2B5EF4-FFF2-40B4-BE49-F238E27FC236}">
              <a16:creationId xmlns:a16="http://schemas.microsoft.com/office/drawing/2014/main" id="{00000000-0008-0000-0600-00007B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7" name="公債費最大値テキスト">
          <a:extLst>
            <a:ext uri="{FF2B5EF4-FFF2-40B4-BE49-F238E27FC236}">
              <a16:creationId xmlns:a16="http://schemas.microsoft.com/office/drawing/2014/main" id="{00000000-0008-0000-0600-00007D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167075</xdr:rowOff>
    </xdr:from>
    <xdr:to>
      <xdr:col>85</xdr:col>
      <xdr:colOff>127000</xdr:colOff>
      <xdr:row>74</xdr:row>
      <xdr:rowOff>4111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5481300" y="12682925"/>
          <a:ext cx="838200" cy="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40" name="公債費平均値テキスト">
          <a:extLst>
            <a:ext uri="{FF2B5EF4-FFF2-40B4-BE49-F238E27FC236}">
              <a16:creationId xmlns:a16="http://schemas.microsoft.com/office/drawing/2014/main" id="{00000000-0008-0000-0600-000080020000}"/>
            </a:ext>
          </a:extLst>
        </xdr:cNvPr>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4111</xdr:rowOff>
    </xdr:from>
    <xdr:to>
      <xdr:col>81</xdr:col>
      <xdr:colOff>50800</xdr:colOff>
      <xdr:row>74</xdr:row>
      <xdr:rowOff>26115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4592300" y="12691411"/>
          <a:ext cx="889000" cy="2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26115</xdr:rowOff>
    </xdr:from>
    <xdr:to>
      <xdr:col>76</xdr:col>
      <xdr:colOff>114300</xdr:colOff>
      <xdr:row>74</xdr:row>
      <xdr:rowOff>30772</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3703300" y="12713415"/>
          <a:ext cx="889000" cy="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30772</xdr:rowOff>
    </xdr:from>
    <xdr:to>
      <xdr:col>71</xdr:col>
      <xdr:colOff>177800</xdr:colOff>
      <xdr:row>74</xdr:row>
      <xdr:rowOff>148930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flipV="1">
          <a:off x="12814300" y="12718072"/>
          <a:ext cx="889000" cy="11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51" name="フローチャート: 判断 650">
          <a:extLst>
            <a:ext uri="{FF2B5EF4-FFF2-40B4-BE49-F238E27FC236}">
              <a16:creationId xmlns:a16="http://schemas.microsoft.com/office/drawing/2014/main" id="{00000000-0008-0000-0600-00008B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116275</xdr:rowOff>
    </xdr:from>
    <xdr:to>
      <xdr:col>85</xdr:col>
      <xdr:colOff>177800</xdr:colOff>
      <xdr:row>74</xdr:row>
      <xdr:rowOff>46425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6268700" y="1263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139152</xdr:rowOff>
    </xdr:from>
    <xdr:ext cx="534377" cy="259045"/>
    <xdr:sp macro="" textlink="">
      <xdr:nvSpPr>
        <xdr:cNvPr id="659" name="公債費該当値テキスト">
          <a:extLst>
            <a:ext uri="{FF2B5EF4-FFF2-40B4-BE49-F238E27FC236}">
              <a16:creationId xmlns:a16="http://schemas.microsoft.com/office/drawing/2014/main" id="{00000000-0008-0000-0600-000093020000}"/>
            </a:ext>
          </a:extLst>
        </xdr:cNvPr>
        <xdr:cNvSpPr txBox="1"/>
      </xdr:nvSpPr>
      <xdr:spPr>
        <a:xfrm>
          <a:off x="16370300" y="1248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124761</xdr:rowOff>
    </xdr:from>
    <xdr:to>
      <xdr:col>81</xdr:col>
      <xdr:colOff>101600</xdr:colOff>
      <xdr:row>74</xdr:row>
      <xdr:rowOff>54911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5430500" y="1264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71438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5214111" y="1241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146765</xdr:rowOff>
    </xdr:from>
    <xdr:to>
      <xdr:col>76</xdr:col>
      <xdr:colOff>165100</xdr:colOff>
      <xdr:row>74</xdr:row>
      <xdr:rowOff>76915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4541500" y="1266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93442</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4325111" y="1243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151422</xdr:rowOff>
    </xdr:from>
    <xdr:to>
      <xdr:col>72</xdr:col>
      <xdr:colOff>38100</xdr:colOff>
      <xdr:row>74</xdr:row>
      <xdr:rowOff>81572</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3652500" y="126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98099</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3436111" y="1244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98130</xdr:rowOff>
    </xdr:from>
    <xdr:to>
      <xdr:col>67</xdr:col>
      <xdr:colOff>101600</xdr:colOff>
      <xdr:row>75</xdr:row>
      <xdr:rowOff>28280</xdr:rowOff>
    </xdr:to>
    <xdr:sp macro="" textlink="">
      <xdr:nvSpPr>
        <xdr:cNvPr id="666" name="楕円 665">
          <a:extLst>
            <a:ext uri="{FF2B5EF4-FFF2-40B4-BE49-F238E27FC236}">
              <a16:creationId xmlns:a16="http://schemas.microsoft.com/office/drawing/2014/main" id="{00000000-0008-0000-0600-00009A020000}"/>
            </a:ext>
          </a:extLst>
        </xdr:cNvPr>
        <xdr:cNvSpPr/>
      </xdr:nvSpPr>
      <xdr:spPr>
        <a:xfrm>
          <a:off x="12763500" y="1278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44807</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547111" y="1256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a:extLst>
            <a:ext uri="{FF2B5EF4-FFF2-40B4-BE49-F238E27FC236}">
              <a16:creationId xmlns:a16="http://schemas.microsoft.com/office/drawing/2014/main" id="{00000000-0008-0000-06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4" name="積立金最小値テキスト">
          <a:extLst>
            <a:ext uri="{FF2B5EF4-FFF2-40B4-BE49-F238E27FC236}">
              <a16:creationId xmlns:a16="http://schemas.microsoft.com/office/drawing/2014/main" id="{00000000-0008-0000-0600-0000B6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6" name="積立金最大値テキスト">
          <a:extLst>
            <a:ext uri="{FF2B5EF4-FFF2-40B4-BE49-F238E27FC236}">
              <a16:creationId xmlns:a16="http://schemas.microsoft.com/office/drawing/2014/main" id="{00000000-0008-0000-0600-0000B8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121314</xdr:rowOff>
    </xdr:from>
    <xdr:to>
      <xdr:col>85</xdr:col>
      <xdr:colOff>127000</xdr:colOff>
      <xdr:row>97</xdr:row>
      <xdr:rowOff>129969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5481300" y="16751964"/>
          <a:ext cx="8382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9" name="積立金平均値テキスト">
          <a:extLst>
            <a:ext uri="{FF2B5EF4-FFF2-40B4-BE49-F238E27FC236}">
              <a16:creationId xmlns:a16="http://schemas.microsoft.com/office/drawing/2014/main" id="{00000000-0008-0000-0600-0000BB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16746</xdr:rowOff>
    </xdr:from>
    <xdr:to>
      <xdr:col>81</xdr:col>
      <xdr:colOff>50800</xdr:colOff>
      <xdr:row>97</xdr:row>
      <xdr:rowOff>121314</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4592300" y="16304496"/>
          <a:ext cx="889000" cy="44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16746</xdr:rowOff>
    </xdr:from>
    <xdr:to>
      <xdr:col>76</xdr:col>
      <xdr:colOff>114300</xdr:colOff>
      <xdr:row>98</xdr:row>
      <xdr:rowOff>74157</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flipV="1">
          <a:off x="13703300" y="16304496"/>
          <a:ext cx="889000" cy="57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26870</xdr:rowOff>
    </xdr:from>
    <xdr:to>
      <xdr:col>71</xdr:col>
      <xdr:colOff>177800</xdr:colOff>
      <xdr:row>98</xdr:row>
      <xdr:rowOff>74157</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2814300" y="16657520"/>
          <a:ext cx="889000" cy="21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114092</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79169</xdr:rowOff>
    </xdr:from>
    <xdr:to>
      <xdr:col>85</xdr:col>
      <xdr:colOff>177800</xdr:colOff>
      <xdr:row>98</xdr:row>
      <xdr:rowOff>9319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6268700" y="1670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57596</xdr:rowOff>
    </xdr:from>
    <xdr:ext cx="469744" cy="259045"/>
    <xdr:sp macro="" textlink="">
      <xdr:nvSpPr>
        <xdr:cNvPr id="718" name="積立金該当値テキスト">
          <a:extLst>
            <a:ext uri="{FF2B5EF4-FFF2-40B4-BE49-F238E27FC236}">
              <a16:creationId xmlns:a16="http://schemas.microsoft.com/office/drawing/2014/main" id="{00000000-0008-0000-0600-0000CE020000}"/>
            </a:ext>
          </a:extLst>
        </xdr:cNvPr>
        <xdr:cNvSpPr txBox="1"/>
      </xdr:nvSpPr>
      <xdr:spPr>
        <a:xfrm>
          <a:off x="16370300" y="1668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70514</xdr:rowOff>
    </xdr:from>
    <xdr:to>
      <xdr:col>81</xdr:col>
      <xdr:colOff>101600</xdr:colOff>
      <xdr:row>98</xdr:row>
      <xdr:rowOff>664</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5430500" y="1670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163241</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5246428" y="1679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137396</xdr:rowOff>
    </xdr:from>
    <xdr:to>
      <xdr:col>76</xdr:col>
      <xdr:colOff>165100</xdr:colOff>
      <xdr:row>95</xdr:row>
      <xdr:rowOff>67546</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4541500" y="1625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84073</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4325111" y="160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23357</xdr:rowOff>
    </xdr:from>
    <xdr:to>
      <xdr:col>72</xdr:col>
      <xdr:colOff>38100</xdr:colOff>
      <xdr:row>98</xdr:row>
      <xdr:rowOff>124957</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3652500" y="1682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116084</xdr:rowOff>
    </xdr:from>
    <xdr:ext cx="469744"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3468428" y="1691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147520</xdr:rowOff>
    </xdr:from>
    <xdr:to>
      <xdr:col>67</xdr:col>
      <xdr:colOff>101600</xdr:colOff>
      <xdr:row>97</xdr:row>
      <xdr:rowOff>77670</xdr:rowOff>
    </xdr:to>
    <xdr:sp macro="" textlink="">
      <xdr:nvSpPr>
        <xdr:cNvPr id="725" name="楕円 724">
          <a:extLst>
            <a:ext uri="{FF2B5EF4-FFF2-40B4-BE49-F238E27FC236}">
              <a16:creationId xmlns:a16="http://schemas.microsoft.com/office/drawing/2014/main" id="{00000000-0008-0000-0600-0000D5020000}"/>
            </a:ext>
          </a:extLst>
        </xdr:cNvPr>
        <xdr:cNvSpPr/>
      </xdr:nvSpPr>
      <xdr:spPr>
        <a:xfrm>
          <a:off x="12763500" y="166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94197</xdr:rowOff>
    </xdr:from>
    <xdr:ext cx="534377"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2547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投資及び出資金グラフ枠">
          <a:extLst>
            <a:ext uri="{FF2B5EF4-FFF2-40B4-BE49-F238E27FC236}">
              <a16:creationId xmlns:a16="http://schemas.microsoft.com/office/drawing/2014/main" id="{00000000-0008-0000-06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投資及び出資金最小値テキスト">
          <a:extLst>
            <a:ext uri="{FF2B5EF4-FFF2-40B4-BE49-F238E27FC236}">
              <a16:creationId xmlns:a16="http://schemas.microsoft.com/office/drawing/2014/main" id="{00000000-0008-0000-0600-0000E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53" name="投資及び出資金最大値テキスト">
          <a:extLst>
            <a:ext uri="{FF2B5EF4-FFF2-40B4-BE49-F238E27FC236}">
              <a16:creationId xmlns:a16="http://schemas.microsoft.com/office/drawing/2014/main" id="{00000000-0008-0000-0600-0000F1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49974</xdr:rowOff>
    </xdr:from>
    <xdr:to>
      <xdr:col>116</xdr:col>
      <xdr:colOff>63500</xdr:colOff>
      <xdr:row>34</xdr:row>
      <xdr:rowOff>158750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1323300" y="5707824"/>
          <a:ext cx="838200" cy="28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130763</xdr:rowOff>
    </xdr:from>
    <xdr:ext cx="469744" cy="259045"/>
    <xdr:sp macro="" textlink="">
      <xdr:nvSpPr>
        <xdr:cNvPr id="756" name="投資及び出資金平均値テキスト">
          <a:extLst>
            <a:ext uri="{FF2B5EF4-FFF2-40B4-BE49-F238E27FC236}">
              <a16:creationId xmlns:a16="http://schemas.microsoft.com/office/drawing/2014/main" id="{00000000-0008-0000-0600-0000F4020000}"/>
            </a:ext>
          </a:extLst>
        </xdr:cNvPr>
        <xdr:cNvSpPr txBox="1"/>
      </xdr:nvSpPr>
      <xdr:spPr>
        <a:xfrm>
          <a:off x="22212300" y="6302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49974</xdr:rowOff>
    </xdr:from>
    <xdr:to>
      <xdr:col>111</xdr:col>
      <xdr:colOff>177800</xdr:colOff>
      <xdr:row>33</xdr:row>
      <xdr:rowOff>55118</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20434300" y="5707824"/>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60660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4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55118</xdr:rowOff>
    </xdr:from>
    <xdr:to>
      <xdr:col>107</xdr:col>
      <xdr:colOff>50800</xdr:colOff>
      <xdr:row>34</xdr:row>
      <xdr:rowOff>1778</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flipV="1">
          <a:off x="19545300" y="5712968"/>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63136</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1778</xdr:rowOff>
    </xdr:from>
    <xdr:to>
      <xdr:col>102</xdr:col>
      <xdr:colOff>114300</xdr:colOff>
      <xdr:row>36</xdr:row>
      <xdr:rowOff>74168</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flipV="1">
          <a:off x="18656300" y="5831078"/>
          <a:ext cx="889000" cy="41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63707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38561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107950</xdr:rowOff>
    </xdr:from>
    <xdr:to>
      <xdr:col>116</xdr:col>
      <xdr:colOff>114300</xdr:colOff>
      <xdr:row>35</xdr:row>
      <xdr:rowOff>38100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2110700" y="59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130827</xdr:rowOff>
    </xdr:from>
    <xdr:ext cx="469744" cy="259045"/>
    <xdr:sp macro="" textlink="">
      <xdr:nvSpPr>
        <xdr:cNvPr id="775" name="投資及び出資金該当値テキスト">
          <a:extLst>
            <a:ext uri="{FF2B5EF4-FFF2-40B4-BE49-F238E27FC236}">
              <a16:creationId xmlns:a16="http://schemas.microsoft.com/office/drawing/2014/main" id="{00000000-0008-0000-0600-000007030000}"/>
            </a:ext>
          </a:extLst>
        </xdr:cNvPr>
        <xdr:cNvSpPr txBox="1"/>
      </xdr:nvSpPr>
      <xdr:spPr>
        <a:xfrm>
          <a:off x="22212300" y="578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170624</xdr:rowOff>
    </xdr:from>
    <xdr:to>
      <xdr:col>112</xdr:col>
      <xdr:colOff>38100</xdr:colOff>
      <xdr:row>33</xdr:row>
      <xdr:rowOff>100774</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1272500" y="565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117301</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088428" y="543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4318</xdr:rowOff>
    </xdr:from>
    <xdr:to>
      <xdr:col>107</xdr:col>
      <xdr:colOff>101600</xdr:colOff>
      <xdr:row>33</xdr:row>
      <xdr:rowOff>105918</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20383500" y="56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122445</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0199428" y="54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122428</xdr:rowOff>
    </xdr:from>
    <xdr:to>
      <xdr:col>102</xdr:col>
      <xdr:colOff>165100</xdr:colOff>
      <xdr:row>34</xdr:row>
      <xdr:rowOff>52578</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9494500" y="57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69105</xdr:rowOff>
    </xdr:from>
    <xdr:ext cx="469744"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9310428" y="555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23368</xdr:rowOff>
    </xdr:from>
    <xdr:to>
      <xdr:col>98</xdr:col>
      <xdr:colOff>38100</xdr:colOff>
      <xdr:row>36</xdr:row>
      <xdr:rowOff>124968</xdr:rowOff>
    </xdr:to>
    <xdr:sp macro="" textlink="">
      <xdr:nvSpPr>
        <xdr:cNvPr id="782" name="楕円 781">
          <a:extLst>
            <a:ext uri="{FF2B5EF4-FFF2-40B4-BE49-F238E27FC236}">
              <a16:creationId xmlns:a16="http://schemas.microsoft.com/office/drawing/2014/main" id="{00000000-0008-0000-0600-00000E030000}"/>
            </a:ext>
          </a:extLst>
        </xdr:cNvPr>
        <xdr:cNvSpPr/>
      </xdr:nvSpPr>
      <xdr:spPr>
        <a:xfrm>
          <a:off x="18605500" y="619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141495</xdr:rowOff>
    </xdr:from>
    <xdr:ext cx="469744"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421428" y="597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貸付金グラフ枠">
          <a:extLst>
            <a:ext uri="{FF2B5EF4-FFF2-40B4-BE49-F238E27FC236}">
              <a16:creationId xmlns:a16="http://schemas.microsoft.com/office/drawing/2014/main" id="{00000000-0008-0000-06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8" name="貸付金最小値テキスト">
          <a:extLst>
            <a:ext uri="{FF2B5EF4-FFF2-40B4-BE49-F238E27FC236}">
              <a16:creationId xmlns:a16="http://schemas.microsoft.com/office/drawing/2014/main" id="{00000000-0008-0000-0600-000028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10" name="貸付金最大値テキスト">
          <a:extLst>
            <a:ext uri="{FF2B5EF4-FFF2-40B4-BE49-F238E27FC236}">
              <a16:creationId xmlns:a16="http://schemas.microsoft.com/office/drawing/2014/main" id="{00000000-0008-0000-0600-00002A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124402</xdr:rowOff>
    </xdr:from>
    <xdr:to>
      <xdr:col>116</xdr:col>
      <xdr:colOff>63500</xdr:colOff>
      <xdr:row>58</xdr:row>
      <xdr:rowOff>125222</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21323300" y="10068502"/>
          <a:ext cx="8382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13" name="貸付金平均値テキスト">
          <a:extLst>
            <a:ext uri="{FF2B5EF4-FFF2-40B4-BE49-F238E27FC236}">
              <a16:creationId xmlns:a16="http://schemas.microsoft.com/office/drawing/2014/main" id="{00000000-0008-0000-0600-00002D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125222</xdr:rowOff>
    </xdr:from>
    <xdr:to>
      <xdr:col>111</xdr:col>
      <xdr:colOff>177800</xdr:colOff>
      <xdr:row>58</xdr:row>
      <xdr:rowOff>126384</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flipV="1">
          <a:off x="20434300" y="10069322"/>
          <a:ext cx="8890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126384</xdr:rowOff>
    </xdr:from>
    <xdr:to>
      <xdr:col>107</xdr:col>
      <xdr:colOff>50800</xdr:colOff>
      <xdr:row>58</xdr:row>
      <xdr:rowOff>127051</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flipV="1">
          <a:off x="19545300" y="10070484"/>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120002</xdr:rowOff>
    </xdr:from>
    <xdr:to>
      <xdr:col>102</xdr:col>
      <xdr:colOff>114300</xdr:colOff>
      <xdr:row>58</xdr:row>
      <xdr:rowOff>127051</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656300" y="10064102"/>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4" name="フローチャート: 判断 823">
          <a:extLst>
            <a:ext uri="{FF2B5EF4-FFF2-40B4-BE49-F238E27FC236}">
              <a16:creationId xmlns:a16="http://schemas.microsoft.com/office/drawing/2014/main" id="{00000000-0008-0000-0600-000038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73602</xdr:rowOff>
    </xdr:from>
    <xdr:to>
      <xdr:col>116</xdr:col>
      <xdr:colOff>114300</xdr:colOff>
      <xdr:row>59</xdr:row>
      <xdr:rowOff>3752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2110700" y="1001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746</xdr:rowOff>
    </xdr:from>
    <xdr:ext cx="469744" cy="259045"/>
    <xdr:sp macro="" textlink="">
      <xdr:nvSpPr>
        <xdr:cNvPr id="832" name="貸付金該当値テキスト">
          <a:extLst>
            <a:ext uri="{FF2B5EF4-FFF2-40B4-BE49-F238E27FC236}">
              <a16:creationId xmlns:a16="http://schemas.microsoft.com/office/drawing/2014/main" id="{00000000-0008-0000-0600-000040030000}"/>
            </a:ext>
          </a:extLst>
        </xdr:cNvPr>
        <xdr:cNvSpPr txBox="1"/>
      </xdr:nvSpPr>
      <xdr:spPr>
        <a:xfrm>
          <a:off x="22212300" y="994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74422</xdr:rowOff>
    </xdr:from>
    <xdr:to>
      <xdr:col>112</xdr:col>
      <xdr:colOff>38100</xdr:colOff>
      <xdr:row>59</xdr:row>
      <xdr:rowOff>4572</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1272500" y="1001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167149</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088428" y="1011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75584</xdr:rowOff>
    </xdr:from>
    <xdr:to>
      <xdr:col>107</xdr:col>
      <xdr:colOff>101600</xdr:colOff>
      <xdr:row>59</xdr:row>
      <xdr:rowOff>5734</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20383500" y="1001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168311</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0199428" y="1011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76251</xdr:rowOff>
    </xdr:from>
    <xdr:to>
      <xdr:col>102</xdr:col>
      <xdr:colOff>165100</xdr:colOff>
      <xdr:row>59</xdr:row>
      <xdr:rowOff>6401</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9494500" y="1002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168978</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9310428" y="1011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69202</xdr:rowOff>
    </xdr:from>
    <xdr:to>
      <xdr:col>98</xdr:col>
      <xdr:colOff>38100</xdr:colOff>
      <xdr:row>58</xdr:row>
      <xdr:rowOff>170802</xdr:rowOff>
    </xdr:to>
    <xdr:sp macro="" textlink="">
      <xdr:nvSpPr>
        <xdr:cNvPr id="839" name="楕円 838">
          <a:extLst>
            <a:ext uri="{FF2B5EF4-FFF2-40B4-BE49-F238E27FC236}">
              <a16:creationId xmlns:a16="http://schemas.microsoft.com/office/drawing/2014/main" id="{00000000-0008-0000-0600-000047030000}"/>
            </a:ext>
          </a:extLst>
        </xdr:cNvPr>
        <xdr:cNvSpPr/>
      </xdr:nvSpPr>
      <xdr:spPr>
        <a:xfrm>
          <a:off x="18605500" y="1001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161929</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421428" y="1010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8" name="正方形/長方形 847">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a:extLst>
            <a:ext uri="{FF2B5EF4-FFF2-40B4-BE49-F238E27FC236}">
              <a16:creationId xmlns:a16="http://schemas.microsoft.com/office/drawing/2014/main" id="{00000000-0008-0000-0600-00006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6" name="繰出金最小値テキスト">
          <a:extLst>
            <a:ext uri="{FF2B5EF4-FFF2-40B4-BE49-F238E27FC236}">
              <a16:creationId xmlns:a16="http://schemas.microsoft.com/office/drawing/2014/main" id="{00000000-0008-0000-0600-000062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8" name="繰出金最大値テキスト">
          <a:extLst>
            <a:ext uri="{FF2B5EF4-FFF2-40B4-BE49-F238E27FC236}">
              <a16:creationId xmlns:a16="http://schemas.microsoft.com/office/drawing/2014/main" id="{00000000-0008-0000-0600-000064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82703</xdr:rowOff>
    </xdr:from>
    <xdr:to>
      <xdr:col>116</xdr:col>
      <xdr:colOff>63500</xdr:colOff>
      <xdr:row>74</xdr:row>
      <xdr:rowOff>105676</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21323300" y="12770003"/>
          <a:ext cx="838200" cy="2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71" name="繰出金平均値テキスト">
          <a:extLst>
            <a:ext uri="{FF2B5EF4-FFF2-40B4-BE49-F238E27FC236}">
              <a16:creationId xmlns:a16="http://schemas.microsoft.com/office/drawing/2014/main" id="{00000000-0008-0000-0600-000067030000}"/>
            </a:ext>
          </a:extLst>
        </xdr:cNvPr>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105676</xdr:rowOff>
    </xdr:from>
    <xdr:to>
      <xdr:col>111</xdr:col>
      <xdr:colOff>177800</xdr:colOff>
      <xdr:row>74</xdr:row>
      <xdr:rowOff>151244</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20434300" y="12792976"/>
          <a:ext cx="889000" cy="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151244</xdr:rowOff>
    </xdr:from>
    <xdr:to>
      <xdr:col>107</xdr:col>
      <xdr:colOff>50800</xdr:colOff>
      <xdr:row>75</xdr:row>
      <xdr:rowOff>18961</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flipV="1">
          <a:off x="19545300" y="12838544"/>
          <a:ext cx="889000" cy="3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20524</xdr:rowOff>
    </xdr:from>
    <xdr:to>
      <xdr:col>102</xdr:col>
      <xdr:colOff>114300</xdr:colOff>
      <xdr:row>75</xdr:row>
      <xdr:rowOff>18961</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656300" y="12364924"/>
          <a:ext cx="889000" cy="51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31903</xdr:rowOff>
    </xdr:from>
    <xdr:to>
      <xdr:col>116</xdr:col>
      <xdr:colOff>114300</xdr:colOff>
      <xdr:row>74</xdr:row>
      <xdr:rowOff>133503</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2110700" y="127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54780</xdr:rowOff>
    </xdr:from>
    <xdr:ext cx="534377" cy="259045"/>
    <xdr:sp macro="" textlink="">
      <xdr:nvSpPr>
        <xdr:cNvPr id="890" name="繰出金該当値テキスト">
          <a:extLst>
            <a:ext uri="{FF2B5EF4-FFF2-40B4-BE49-F238E27FC236}">
              <a16:creationId xmlns:a16="http://schemas.microsoft.com/office/drawing/2014/main" id="{00000000-0008-0000-0600-00007A030000}"/>
            </a:ext>
          </a:extLst>
        </xdr:cNvPr>
        <xdr:cNvSpPr txBox="1"/>
      </xdr:nvSpPr>
      <xdr:spPr>
        <a:xfrm>
          <a:off x="22212300" y="1257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54876</xdr:rowOff>
    </xdr:from>
    <xdr:to>
      <xdr:col>112</xdr:col>
      <xdr:colOff>38100</xdr:colOff>
      <xdr:row>74</xdr:row>
      <xdr:rowOff>156476</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1272500" y="12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1553</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056111" y="1251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100444</xdr:rowOff>
    </xdr:from>
    <xdr:to>
      <xdr:col>107</xdr:col>
      <xdr:colOff>101600</xdr:colOff>
      <xdr:row>75</xdr:row>
      <xdr:rowOff>30594</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0383500" y="1278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47121</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167111" y="125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139611</xdr:rowOff>
    </xdr:from>
    <xdr:to>
      <xdr:col>102</xdr:col>
      <xdr:colOff>165100</xdr:colOff>
      <xdr:row>75</xdr:row>
      <xdr:rowOff>69761</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9494500" y="1282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86288</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278111" y="126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141174</xdr:rowOff>
    </xdr:from>
    <xdr:to>
      <xdr:col>98</xdr:col>
      <xdr:colOff>38100</xdr:colOff>
      <xdr:row>72</xdr:row>
      <xdr:rowOff>71324</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8605500" y="1231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87851</xdr:rowOff>
    </xdr:from>
    <xdr:ext cx="534377"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389111" y="1208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a:extLst>
            <a:ext uri="{FF2B5EF4-FFF2-40B4-BE49-F238E27FC236}">
              <a16:creationId xmlns:a16="http://schemas.microsoft.com/office/drawing/2014/main" id="{00000000-0008-0000-0600-00009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a:extLst>
            <a:ext uri="{FF2B5EF4-FFF2-40B4-BE49-F238E27FC236}">
              <a16:creationId xmlns:a16="http://schemas.microsoft.com/office/drawing/2014/main" id="{00000000-0008-0000-0600-00009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a:extLst>
            <a:ext uri="{FF2B5EF4-FFF2-40B4-BE49-F238E27FC236}">
              <a16:creationId xmlns:a16="http://schemas.microsoft.com/office/drawing/2014/main" id="{00000000-0008-0000-0600-00009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a:extLst>
            <a:ext uri="{FF2B5EF4-FFF2-40B4-BE49-F238E27FC236}">
              <a16:creationId xmlns:a16="http://schemas.microsoft.com/office/drawing/2014/main" id="{00000000-0008-0000-0600-00009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a:extLst>
            <a:ext uri="{FF2B5EF4-FFF2-40B4-BE49-F238E27FC236}">
              <a16:creationId xmlns:a16="http://schemas.microsoft.com/office/drawing/2014/main" id="{00000000-0008-0000-0600-0000A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a:extLst>
            <a:ext uri="{FF2B5EF4-FFF2-40B4-BE49-F238E27FC236}">
              <a16:creationId xmlns:a16="http://schemas.microsoft.com/office/drawing/2014/main" id="{00000000-0008-0000-0600-0000A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a:extLst>
            <a:ext uri="{FF2B5EF4-FFF2-40B4-BE49-F238E27FC236}">
              <a16:creationId xmlns:a16="http://schemas.microsoft.com/office/drawing/2014/main" id="{00000000-0008-0000-0600-0000B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a:extLst>
            <a:ext uri="{FF2B5EF4-FFF2-40B4-BE49-F238E27FC236}">
              <a16:creationId xmlns:a16="http://schemas.microsoft.com/office/drawing/2014/main" id="{00000000-0008-0000-0600-0000B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a:extLst>
            <a:ext uri="{FF2B5EF4-FFF2-40B4-BE49-F238E27FC236}">
              <a16:creationId xmlns:a16="http://schemas.microsoft.com/office/drawing/2014/main" id="{00000000-0008-0000-0600-0000B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a:extLst>
            <a:ext uri="{FF2B5EF4-FFF2-40B4-BE49-F238E27FC236}">
              <a16:creationId xmlns:a16="http://schemas.microsoft.com/office/drawing/2014/main" id="{00000000-0008-0000-0600-0000B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・歳出決算総額は、住民一人当たり約</a:t>
          </a:r>
          <a:r>
            <a:rPr kumimoji="1" lang="en-US" altLang="ja-JP" sz="1100">
              <a:solidFill>
                <a:sysClr val="windowText" lastClr="000000"/>
              </a:solidFill>
              <a:effectLst/>
              <a:latin typeface="+mn-lt"/>
              <a:ea typeface="+mn-ea"/>
              <a:cs typeface="+mn-cs"/>
            </a:rPr>
            <a:t>50</a:t>
          </a:r>
          <a:r>
            <a:rPr kumimoji="1" lang="ja-JP" altLang="ja-JP" sz="1100">
              <a:solidFill>
                <a:sysClr val="windowText" lastClr="000000"/>
              </a:solidFill>
              <a:effectLst/>
              <a:latin typeface="+mn-lt"/>
              <a:ea typeface="+mn-ea"/>
              <a:cs typeface="+mn-cs"/>
            </a:rPr>
            <a:t>万円で、前年度（約</a:t>
          </a:r>
          <a:r>
            <a:rPr kumimoji="1" lang="en-US" altLang="ja-JP" sz="1100">
              <a:solidFill>
                <a:sysClr val="windowText" lastClr="000000"/>
              </a:solidFill>
              <a:effectLst/>
              <a:latin typeface="+mn-lt"/>
              <a:ea typeface="+mn-ea"/>
              <a:cs typeface="+mn-cs"/>
            </a:rPr>
            <a:t>48</a:t>
          </a:r>
          <a:r>
            <a:rPr kumimoji="1" lang="ja-JP" altLang="ja-JP" sz="1100">
              <a:solidFill>
                <a:sysClr val="windowText" lastClr="000000"/>
              </a:solidFill>
              <a:effectLst/>
              <a:latin typeface="+mn-lt"/>
              <a:ea typeface="+mn-ea"/>
              <a:cs typeface="+mn-cs"/>
            </a:rPr>
            <a:t>万円）より約</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万円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・主に、投資的経費の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十三日町・十六日町地区再整備支援事業</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新大橋整備事業</a:t>
          </a:r>
          <a:r>
            <a:rPr kumimoji="1" lang="ja-JP" altLang="ja-JP" sz="1100">
              <a:solidFill>
                <a:sysClr val="windowText" lastClr="000000"/>
              </a:solidFill>
              <a:effectLst/>
              <a:latin typeface="+mn-lt"/>
              <a:ea typeface="+mn-ea"/>
              <a:cs typeface="+mn-cs"/>
            </a:rPr>
            <a:t>等）や</a:t>
          </a:r>
          <a:r>
            <a:rPr kumimoji="1" lang="ja-JP" altLang="en-US" sz="1100">
              <a:solidFill>
                <a:sysClr val="windowText" lastClr="000000"/>
              </a:solidFill>
              <a:effectLst/>
              <a:latin typeface="+mn-lt"/>
              <a:ea typeface="+mn-ea"/>
              <a:cs typeface="+mn-cs"/>
            </a:rPr>
            <a:t>扶助費</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自立支援給付事業や障害児通所等給付事業</a:t>
          </a:r>
          <a:r>
            <a:rPr kumimoji="1" lang="ja-JP" altLang="ja-JP" sz="1100">
              <a:solidFill>
                <a:sysClr val="windowText" lastClr="000000"/>
              </a:solidFill>
              <a:effectLst/>
              <a:latin typeface="+mn-lt"/>
              <a:ea typeface="+mn-ea"/>
              <a:cs typeface="+mn-cs"/>
            </a:rPr>
            <a:t>等）の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が要因である。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青森県八戸市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218,182
216,487
305.56
112,551,650
108,767,060
3,037,042
54,521,540
120,216,750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62738</xdr:rowOff>
    </xdr:from>
    <xdr:to>
      <xdr:col>24</xdr:col>
      <xdr:colOff>63500</xdr:colOff>
      <xdr:row>32</xdr:row>
      <xdr:rowOff>90932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49138"/>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90932</xdr:rowOff>
    </xdr:from>
    <xdr:to>
      <xdr:col>19</xdr:col>
      <xdr:colOff>177800</xdr:colOff>
      <xdr:row>33</xdr:row>
      <xdr:rowOff>40640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77332"/>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125222</xdr:rowOff>
    </xdr:from>
    <xdr:to>
      <xdr:col>15</xdr:col>
      <xdr:colOff>50800</xdr:colOff>
      <xdr:row>33</xdr:row>
      <xdr:rowOff>40640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1162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97790</xdr:rowOff>
    </xdr:from>
    <xdr:to>
      <xdr:col>10</xdr:col>
      <xdr:colOff>114300</xdr:colOff>
      <xdr:row>32</xdr:row>
      <xdr:rowOff>125222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8419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11938</xdr:rowOff>
    </xdr:from>
    <xdr:to>
      <xdr:col>24</xdr:col>
      <xdr:colOff>114300</xdr:colOff>
      <xdr:row>32</xdr:row>
      <xdr:rowOff>113538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9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34815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40132</xdr:rowOff>
    </xdr:from>
    <xdr:to>
      <xdr:col>20</xdr:col>
      <xdr:colOff>38100</xdr:colOff>
      <xdr:row>32</xdr:row>
      <xdr:rowOff>141732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158259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161290</xdr:rowOff>
    </xdr:from>
    <xdr:to>
      <xdr:col>15</xdr:col>
      <xdr:colOff>101600</xdr:colOff>
      <xdr:row>33</xdr:row>
      <xdr:rowOff>91440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107967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74422</xdr:rowOff>
    </xdr:from>
    <xdr:to>
      <xdr:col>10</xdr:col>
      <xdr:colOff>165100</xdr:colOff>
      <xdr:row>33</xdr:row>
      <xdr:rowOff>4572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21099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46990</xdr:rowOff>
    </xdr:from>
    <xdr:to>
      <xdr:col>6</xdr:col>
      <xdr:colOff>38100</xdr:colOff>
      <xdr:row>32</xdr:row>
      <xdr:rowOff>148590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3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165117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0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153086</xdr:rowOff>
    </xdr:from>
    <xdr:to>
      <xdr:col>24</xdr:col>
      <xdr:colOff>63500</xdr:colOff>
      <xdr:row>59</xdr:row>
      <xdr:rowOff>12853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97186"/>
          <a:ext cx="838200" cy="3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166763</xdr:rowOff>
    </xdr:from>
    <xdr:to>
      <xdr:col>19</xdr:col>
      <xdr:colOff>177800</xdr:colOff>
      <xdr:row>59</xdr:row>
      <xdr:rowOff>12853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39413"/>
          <a:ext cx="889000" cy="18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51257</xdr:rowOff>
    </xdr:from>
    <xdr:to>
      <xdr:col>15</xdr:col>
      <xdr:colOff>50800</xdr:colOff>
      <xdr:row>57</xdr:row>
      <xdr:rowOff>166763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795207"/>
          <a:ext cx="889000" cy="114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51257</xdr:rowOff>
    </xdr:from>
    <xdr:to>
      <xdr:col>10</xdr:col>
      <xdr:colOff>114300</xdr:colOff>
      <xdr:row>58</xdr:row>
      <xdr:rowOff>151536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795207"/>
          <a:ext cx="889000" cy="130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102286</xdr:rowOff>
    </xdr:from>
    <xdr:to>
      <xdr:col>24</xdr:col>
      <xdr:colOff>114300</xdr:colOff>
      <xdr:row>59</xdr:row>
      <xdr:rowOff>32436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4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80713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2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133503</xdr:rowOff>
    </xdr:from>
    <xdr:to>
      <xdr:col>20</xdr:col>
      <xdr:colOff>38100</xdr:colOff>
      <xdr:row>59</xdr:row>
      <xdr:rowOff>63653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7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54780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115963</xdr:rowOff>
    </xdr:from>
    <xdr:to>
      <xdr:col>15</xdr:col>
      <xdr:colOff>101600</xdr:colOff>
      <xdr:row>58</xdr:row>
      <xdr:rowOff>46113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8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62640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457</xdr:rowOff>
    </xdr:from>
    <xdr:to>
      <xdr:col>10</xdr:col>
      <xdr:colOff>165100</xdr:colOff>
      <xdr:row>51</xdr:row>
      <xdr:rowOff>102057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74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93184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83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100736</xdr:rowOff>
    </xdr:from>
    <xdr:to>
      <xdr:col>6</xdr:col>
      <xdr:colOff>38100</xdr:colOff>
      <xdr:row>59</xdr:row>
      <xdr:rowOff>30886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4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22013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3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140953</xdr:rowOff>
    </xdr:from>
    <xdr:to>
      <xdr:col>24</xdr:col>
      <xdr:colOff>63500</xdr:colOff>
      <xdr:row>76</xdr:row>
      <xdr:rowOff>80155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99703"/>
          <a:ext cx="838200" cy="1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10020</xdr:rowOff>
    </xdr:from>
    <xdr:to>
      <xdr:col>19</xdr:col>
      <xdr:colOff>177800</xdr:colOff>
      <xdr:row>76</xdr:row>
      <xdr:rowOff>80155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040220"/>
          <a:ext cx="889000" cy="7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10020</xdr:rowOff>
    </xdr:from>
    <xdr:to>
      <xdr:col>15</xdr:col>
      <xdr:colOff>50800</xdr:colOff>
      <xdr:row>77</xdr:row>
      <xdr:rowOff>67170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402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67170</xdr:rowOff>
    </xdr:from>
    <xdr:to>
      <xdr:col>10</xdr:col>
      <xdr:colOff>114300</xdr:colOff>
      <xdr:row>77</xdr:row>
      <xdr:rowOff>141511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68820"/>
          <a:ext cx="889000" cy="7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90153</xdr:rowOff>
    </xdr:from>
    <xdr:to>
      <xdr:col>24</xdr:col>
      <xdr:colOff>114300</xdr:colOff>
      <xdr:row>76</xdr:row>
      <xdr:rowOff>20303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4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113030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0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29355</xdr:rowOff>
    </xdr:from>
    <xdr:to>
      <xdr:col>20</xdr:col>
      <xdr:colOff>38100</xdr:colOff>
      <xdr:row>76</xdr:row>
      <xdr:rowOff>130955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147481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83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130670</xdr:rowOff>
    </xdr:from>
    <xdr:to>
      <xdr:col>15</xdr:col>
      <xdr:colOff>101600</xdr:colOff>
      <xdr:row>76</xdr:row>
      <xdr:rowOff>60820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77347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6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16370</xdr:rowOff>
    </xdr:from>
    <xdr:to>
      <xdr:col>10</xdr:col>
      <xdr:colOff>165100</xdr:colOff>
      <xdr:row>77</xdr:row>
      <xdr:rowOff>117970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134497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9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90711</xdr:rowOff>
    </xdr:from>
    <xdr:to>
      <xdr:col>6</xdr:col>
      <xdr:colOff>38100</xdr:colOff>
      <xdr:row>78</xdr:row>
      <xdr:rowOff>20861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9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11988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8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85827</xdr:rowOff>
    </xdr:from>
    <xdr:to>
      <xdr:col>24</xdr:col>
      <xdr:colOff>63500</xdr:colOff>
      <xdr:row>96</xdr:row>
      <xdr:rowOff>69214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373577"/>
          <a:ext cx="838200" cy="15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70375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2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70949</xdr:rowOff>
    </xdr:from>
    <xdr:to>
      <xdr:col>19</xdr:col>
      <xdr:colOff>177800</xdr:colOff>
      <xdr:row>95</xdr:row>
      <xdr:rowOff>85827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358699"/>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70949</xdr:rowOff>
    </xdr:from>
    <xdr:to>
      <xdr:col>15</xdr:col>
      <xdr:colOff>50800</xdr:colOff>
      <xdr:row>95</xdr:row>
      <xdr:rowOff>131775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358699"/>
          <a:ext cx="889000" cy="6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131775</xdr:rowOff>
    </xdr:from>
    <xdr:to>
      <xdr:col>10</xdr:col>
      <xdr:colOff>114300</xdr:colOff>
      <xdr:row>95</xdr:row>
      <xdr:rowOff>149930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19525"/>
          <a:ext cx="889000" cy="1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131106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144384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18414</xdr:rowOff>
    </xdr:from>
    <xdr:to>
      <xdr:col>24</xdr:col>
      <xdr:colOff>114300</xdr:colOff>
      <xdr:row>96</xdr:row>
      <xdr:rowOff>120014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7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41291</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2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35027</xdr:rowOff>
    </xdr:from>
    <xdr:to>
      <xdr:col>20</xdr:col>
      <xdr:colOff>38100</xdr:colOff>
      <xdr:row>95</xdr:row>
      <xdr:rowOff>136627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2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153154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09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20149</xdr:rowOff>
    </xdr:from>
    <xdr:to>
      <xdr:col>15</xdr:col>
      <xdr:colOff>101600</xdr:colOff>
      <xdr:row>95</xdr:row>
      <xdr:rowOff>121749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0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138276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08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80975</xdr:rowOff>
    </xdr:from>
    <xdr:to>
      <xdr:col>10</xdr:col>
      <xdr:colOff>165100</xdr:colOff>
      <xdr:row>96</xdr:row>
      <xdr:rowOff>11125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27652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14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99130</xdr:rowOff>
    </xdr:from>
    <xdr:to>
      <xdr:col>6</xdr:col>
      <xdr:colOff>38100</xdr:colOff>
      <xdr:row>96</xdr:row>
      <xdr:rowOff>29280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38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45807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16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105791</xdr:rowOff>
    </xdr:from>
    <xdr:to>
      <xdr:col>55</xdr:col>
      <xdr:colOff>0</xdr:colOff>
      <xdr:row>37</xdr:row>
      <xdr:rowOff>151892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49441"/>
          <a:ext cx="8382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57040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0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148082</xdr:rowOff>
    </xdr:from>
    <xdr:to>
      <xdr:col>50</xdr:col>
      <xdr:colOff>114300</xdr:colOff>
      <xdr:row>37</xdr:row>
      <xdr:rowOff>151892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49173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109601</xdr:rowOff>
    </xdr:from>
    <xdr:to>
      <xdr:col>45</xdr:col>
      <xdr:colOff>177800</xdr:colOff>
      <xdr:row>37</xdr:row>
      <xdr:rowOff>148082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453251"/>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109601</xdr:rowOff>
    </xdr:from>
    <xdr:to>
      <xdr:col>41</xdr:col>
      <xdr:colOff>50800</xdr:colOff>
      <xdr:row>37</xdr:row>
      <xdr:rowOff>165608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453251"/>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54991</xdr:rowOff>
    </xdr:from>
    <xdr:to>
      <xdr:col>55</xdr:col>
      <xdr:colOff>50800</xdr:colOff>
      <xdr:row>37</xdr:row>
      <xdr:rowOff>156591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77868</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101092</xdr:rowOff>
    </xdr:from>
    <xdr:to>
      <xdr:col>50</xdr:col>
      <xdr:colOff>165100</xdr:colOff>
      <xdr:row>38</xdr:row>
      <xdr:rowOff>31242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22369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537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97282</xdr:rowOff>
    </xdr:from>
    <xdr:to>
      <xdr:col>46</xdr:col>
      <xdr:colOff>38100</xdr:colOff>
      <xdr:row>38</xdr:row>
      <xdr:rowOff>27432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4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18559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53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58801</xdr:rowOff>
    </xdr:from>
    <xdr:to>
      <xdr:col>41</xdr:col>
      <xdr:colOff>101600</xdr:colOff>
      <xdr:row>37</xdr:row>
      <xdr:rowOff>160401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0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151528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114808</xdr:rowOff>
    </xdr:from>
    <xdr:to>
      <xdr:col>36</xdr:col>
      <xdr:colOff>165100</xdr:colOff>
      <xdr:row>38</xdr:row>
      <xdr:rowOff>44958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5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36085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551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133985</xdr:rowOff>
    </xdr:from>
    <xdr:to>
      <xdr:col>55</xdr:col>
      <xdr:colOff>0</xdr:colOff>
      <xdr:row>56</xdr:row>
      <xdr:rowOff>47955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563735"/>
          <a:ext cx="838200" cy="8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47727</xdr:rowOff>
    </xdr:from>
    <xdr:to>
      <xdr:col>50</xdr:col>
      <xdr:colOff>114300</xdr:colOff>
      <xdr:row>56</xdr:row>
      <xdr:rowOff>47955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64892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27839</xdr:rowOff>
    </xdr:from>
    <xdr:to>
      <xdr:col>45</xdr:col>
      <xdr:colOff>177800</xdr:colOff>
      <xdr:row>56</xdr:row>
      <xdr:rowOff>47727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114689"/>
          <a:ext cx="889000" cy="53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27839</xdr:rowOff>
    </xdr:from>
    <xdr:to>
      <xdr:col>41</xdr:col>
      <xdr:colOff>50800</xdr:colOff>
      <xdr:row>54</xdr:row>
      <xdr:rowOff>21513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114689"/>
          <a:ext cx="889000" cy="16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83185</xdr:rowOff>
    </xdr:from>
    <xdr:to>
      <xdr:col>55</xdr:col>
      <xdr:colOff>50800</xdr:colOff>
      <xdr:row>56</xdr:row>
      <xdr:rowOff>13335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1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106062</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6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168605</xdr:rowOff>
    </xdr:from>
    <xdr:to>
      <xdr:col>50</xdr:col>
      <xdr:colOff>165100</xdr:colOff>
      <xdr:row>56</xdr:row>
      <xdr:rowOff>98755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9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115282</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37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168377</xdr:rowOff>
    </xdr:from>
    <xdr:to>
      <xdr:col>46</xdr:col>
      <xdr:colOff>38100</xdr:colOff>
      <xdr:row>56</xdr:row>
      <xdr:rowOff>98527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9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115054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37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148489</xdr:rowOff>
    </xdr:from>
    <xdr:to>
      <xdr:col>41</xdr:col>
      <xdr:colOff>101600</xdr:colOff>
      <xdr:row>53</xdr:row>
      <xdr:rowOff>78639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06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95166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883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142163</xdr:rowOff>
    </xdr:from>
    <xdr:to>
      <xdr:col>36</xdr:col>
      <xdr:colOff>165100</xdr:colOff>
      <xdr:row>54</xdr:row>
      <xdr:rowOff>72313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22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88840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00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84248</xdr:rowOff>
    </xdr:from>
    <xdr:to>
      <xdr:col>55</xdr:col>
      <xdr:colOff>0</xdr:colOff>
      <xdr:row>77</xdr:row>
      <xdr:rowOff>150721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285898"/>
          <a:ext cx="838200" cy="6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68132</xdr:rowOff>
    </xdr:from>
    <xdr:to>
      <xdr:col>50</xdr:col>
      <xdr:colOff>114300</xdr:colOff>
      <xdr:row>77</xdr:row>
      <xdr:rowOff>84248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269782"/>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68132</xdr:rowOff>
    </xdr:from>
    <xdr:to>
      <xdr:col>45</xdr:col>
      <xdr:colOff>177800</xdr:colOff>
      <xdr:row>77</xdr:row>
      <xdr:rowOff>147896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269782"/>
          <a:ext cx="889000" cy="7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147896</xdr:rowOff>
    </xdr:from>
    <xdr:to>
      <xdr:col>41</xdr:col>
      <xdr:colOff>50800</xdr:colOff>
      <xdr:row>78</xdr:row>
      <xdr:rowOff>63691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49546"/>
          <a:ext cx="889000" cy="8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99921</xdr:rowOff>
    </xdr:from>
    <xdr:to>
      <xdr:col>55</xdr:col>
      <xdr:colOff>50800</xdr:colOff>
      <xdr:row>78</xdr:row>
      <xdr:rowOff>30071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0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122798</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5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33448</xdr:rowOff>
    </xdr:from>
    <xdr:to>
      <xdr:col>50</xdr:col>
      <xdr:colOff>165100</xdr:colOff>
      <xdr:row>77</xdr:row>
      <xdr:rowOff>135048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3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151575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01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17332</xdr:rowOff>
    </xdr:from>
    <xdr:to>
      <xdr:col>46</xdr:col>
      <xdr:colOff>38100</xdr:colOff>
      <xdr:row>77</xdr:row>
      <xdr:rowOff>118932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1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135459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99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97096</xdr:rowOff>
    </xdr:from>
    <xdr:to>
      <xdr:col>41</xdr:col>
      <xdr:colOff>101600</xdr:colOff>
      <xdr:row>78</xdr:row>
      <xdr:rowOff>27246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29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18373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39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12891</xdr:rowOff>
    </xdr:from>
    <xdr:to>
      <xdr:col>36</xdr:col>
      <xdr:colOff>165100</xdr:colOff>
      <xdr:row>78</xdr:row>
      <xdr:rowOff>114491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8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131018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1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12255</xdr:rowOff>
    </xdr:from>
    <xdr:to>
      <xdr:col>55</xdr:col>
      <xdr:colOff>0</xdr:colOff>
      <xdr:row>94</xdr:row>
      <xdr:rowOff>15136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5957105"/>
          <a:ext cx="838200" cy="17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66799</xdr:rowOff>
    </xdr:from>
    <xdr:to>
      <xdr:col>50</xdr:col>
      <xdr:colOff>114300</xdr:colOff>
      <xdr:row>94</xdr:row>
      <xdr:rowOff>15136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011649"/>
          <a:ext cx="889000" cy="1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126510</xdr:rowOff>
    </xdr:from>
    <xdr:to>
      <xdr:col>45</xdr:col>
      <xdr:colOff>177800</xdr:colOff>
      <xdr:row>93</xdr:row>
      <xdr:rowOff>66799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5899910"/>
          <a:ext cx="889000" cy="11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169580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105524</xdr:rowOff>
    </xdr:from>
    <xdr:to>
      <xdr:col>41</xdr:col>
      <xdr:colOff>50800</xdr:colOff>
      <xdr:row>92</xdr:row>
      <xdr:rowOff>126510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5536024"/>
          <a:ext cx="889000" cy="36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124432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155750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132905</xdr:rowOff>
    </xdr:from>
    <xdr:to>
      <xdr:col>55</xdr:col>
      <xdr:colOff>50800</xdr:colOff>
      <xdr:row>93</xdr:row>
      <xdr:rowOff>63055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9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155782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75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135786</xdr:rowOff>
    </xdr:from>
    <xdr:to>
      <xdr:col>50</xdr:col>
      <xdr:colOff>165100</xdr:colOff>
      <xdr:row>94</xdr:row>
      <xdr:rowOff>65936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08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82463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85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15999</xdr:rowOff>
    </xdr:from>
    <xdr:to>
      <xdr:col>46</xdr:col>
      <xdr:colOff>38100</xdr:colOff>
      <xdr:row>93</xdr:row>
      <xdr:rowOff>117599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96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134126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73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75710</xdr:rowOff>
    </xdr:from>
    <xdr:to>
      <xdr:col>41</xdr:col>
      <xdr:colOff>101600</xdr:colOff>
      <xdr:row>93</xdr:row>
      <xdr:rowOff>5860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5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22387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62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54724</xdr:rowOff>
    </xdr:from>
    <xdr:to>
      <xdr:col>36</xdr:col>
      <xdr:colOff>165100</xdr:colOff>
      <xdr:row>90</xdr:row>
      <xdr:rowOff>156324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48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1401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26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14623</xdr:rowOff>
    </xdr:from>
    <xdr:to>
      <xdr:col>85</xdr:col>
      <xdr:colOff>127000</xdr:colOff>
      <xdr:row>36</xdr:row>
      <xdr:rowOff>76672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86823"/>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7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76672</xdr:rowOff>
    </xdr:from>
    <xdr:to>
      <xdr:col>81</xdr:col>
      <xdr:colOff>50800</xdr:colOff>
      <xdr:row>36</xdr:row>
      <xdr:rowOff>153743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48872"/>
          <a:ext cx="889000" cy="7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54029</xdr:rowOff>
    </xdr:from>
    <xdr:to>
      <xdr:col>76</xdr:col>
      <xdr:colOff>114300</xdr:colOff>
      <xdr:row>36</xdr:row>
      <xdr:rowOff>153743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226229"/>
          <a:ext cx="889000" cy="9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54029</xdr:rowOff>
    </xdr:from>
    <xdr:to>
      <xdr:col>71</xdr:col>
      <xdr:colOff>177800</xdr:colOff>
      <xdr:row>36</xdr:row>
      <xdr:rowOff>145143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226229"/>
          <a:ext cx="889000" cy="9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135273</xdr:rowOff>
    </xdr:from>
    <xdr:to>
      <xdr:col>85</xdr:col>
      <xdr:colOff>177800</xdr:colOff>
      <xdr:row>36</xdr:row>
      <xdr:rowOff>65423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3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158150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98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25872</xdr:rowOff>
    </xdr:from>
    <xdr:to>
      <xdr:col>81</xdr:col>
      <xdr:colOff>101600</xdr:colOff>
      <xdr:row>36</xdr:row>
      <xdr:rowOff>127472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9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143999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7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102943</xdr:rowOff>
    </xdr:from>
    <xdr:to>
      <xdr:col>76</xdr:col>
      <xdr:colOff>165100</xdr:colOff>
      <xdr:row>37</xdr:row>
      <xdr:rowOff>33093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7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49620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5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3229</xdr:rowOff>
    </xdr:from>
    <xdr:to>
      <xdr:col>72</xdr:col>
      <xdr:colOff>38100</xdr:colOff>
      <xdr:row>36</xdr:row>
      <xdr:rowOff>104829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7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121356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94343</xdr:rowOff>
    </xdr:from>
    <xdr:to>
      <xdr:col>67</xdr:col>
      <xdr:colOff>101600</xdr:colOff>
      <xdr:row>37</xdr:row>
      <xdr:rowOff>24493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6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41020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4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148067</xdr:rowOff>
    </xdr:from>
    <xdr:to>
      <xdr:col>85</xdr:col>
      <xdr:colOff>127000</xdr:colOff>
      <xdr:row>54</xdr:row>
      <xdr:rowOff>49952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234917"/>
          <a:ext cx="838200" cy="7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21423</xdr:rowOff>
    </xdr:from>
    <xdr:to>
      <xdr:col>81</xdr:col>
      <xdr:colOff>50800</xdr:colOff>
      <xdr:row>54</xdr:row>
      <xdr:rowOff>49952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279723"/>
          <a:ext cx="8890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1580</xdr:rowOff>
    </xdr:from>
    <xdr:to>
      <xdr:col>76</xdr:col>
      <xdr:colOff>114300</xdr:colOff>
      <xdr:row>54</xdr:row>
      <xdr:rowOff>21423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8916980"/>
          <a:ext cx="889000" cy="36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1580</xdr:rowOff>
    </xdr:from>
    <xdr:to>
      <xdr:col>71</xdr:col>
      <xdr:colOff>177800</xdr:colOff>
      <xdr:row>54</xdr:row>
      <xdr:rowOff>115422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8916980"/>
          <a:ext cx="889000" cy="45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46867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133004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5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97267</xdr:rowOff>
    </xdr:from>
    <xdr:to>
      <xdr:col>85</xdr:col>
      <xdr:colOff>177800</xdr:colOff>
      <xdr:row>54</xdr:row>
      <xdr:rowOff>27417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18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120144</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03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170602</xdr:rowOff>
    </xdr:from>
    <xdr:to>
      <xdr:col>81</xdr:col>
      <xdr:colOff>101600</xdr:colOff>
      <xdr:row>54</xdr:row>
      <xdr:rowOff>100752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25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117279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03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142073</xdr:rowOff>
    </xdr:from>
    <xdr:to>
      <xdr:col>76</xdr:col>
      <xdr:colOff>165100</xdr:colOff>
      <xdr:row>54</xdr:row>
      <xdr:rowOff>72223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2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88750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00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122230</xdr:rowOff>
    </xdr:from>
    <xdr:to>
      <xdr:col>72</xdr:col>
      <xdr:colOff>38100</xdr:colOff>
      <xdr:row>52</xdr:row>
      <xdr:rowOff>52380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88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68907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864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64622</xdr:rowOff>
    </xdr:from>
    <xdr:to>
      <xdr:col>67</xdr:col>
      <xdr:colOff>101600</xdr:colOff>
      <xdr:row>54</xdr:row>
      <xdr:rowOff>166222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32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11299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09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26619</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71169"/>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26619</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71169"/>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147269</xdr:rowOff>
    </xdr:from>
    <xdr:to>
      <xdr:col>72</xdr:col>
      <xdr:colOff>38100</xdr:colOff>
      <xdr:row>79</xdr:row>
      <xdr:rowOff>77419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2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68546</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13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167075</xdr:rowOff>
    </xdr:from>
    <xdr:to>
      <xdr:col>85</xdr:col>
      <xdr:colOff>127000</xdr:colOff>
      <xdr:row>94</xdr:row>
      <xdr:rowOff>4111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111925"/>
          <a:ext cx="838200" cy="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4111</xdr:rowOff>
    </xdr:from>
    <xdr:to>
      <xdr:col>81</xdr:col>
      <xdr:colOff>50800</xdr:colOff>
      <xdr:row>94</xdr:row>
      <xdr:rowOff>26115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120411"/>
          <a:ext cx="889000" cy="2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26115</xdr:rowOff>
    </xdr:from>
    <xdr:to>
      <xdr:col>76</xdr:col>
      <xdr:colOff>114300</xdr:colOff>
      <xdr:row>94</xdr:row>
      <xdr:rowOff>30772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142415"/>
          <a:ext cx="889000" cy="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30772</xdr:rowOff>
    </xdr:from>
    <xdr:to>
      <xdr:col>71</xdr:col>
      <xdr:colOff>177800</xdr:colOff>
      <xdr:row>94</xdr:row>
      <xdr:rowOff>148930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147072"/>
          <a:ext cx="889000" cy="11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116275</xdr:rowOff>
    </xdr:from>
    <xdr:to>
      <xdr:col>85</xdr:col>
      <xdr:colOff>177800</xdr:colOff>
      <xdr:row>94</xdr:row>
      <xdr:rowOff>46425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0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139152</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91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124761</xdr:rowOff>
    </xdr:from>
    <xdr:to>
      <xdr:col>81</xdr:col>
      <xdr:colOff>101600</xdr:colOff>
      <xdr:row>94</xdr:row>
      <xdr:rowOff>54911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0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71438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8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146765</xdr:rowOff>
    </xdr:from>
    <xdr:to>
      <xdr:col>76</xdr:col>
      <xdr:colOff>165100</xdr:colOff>
      <xdr:row>94</xdr:row>
      <xdr:rowOff>76915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0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93442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86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151422</xdr:rowOff>
    </xdr:from>
    <xdr:to>
      <xdr:col>72</xdr:col>
      <xdr:colOff>38100</xdr:colOff>
      <xdr:row>94</xdr:row>
      <xdr:rowOff>81572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0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98099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87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98130</xdr:rowOff>
    </xdr:from>
    <xdr:to>
      <xdr:col>67</xdr:col>
      <xdr:colOff>101600</xdr:colOff>
      <xdr:row>95</xdr:row>
      <xdr:rowOff>28280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21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44807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98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76073</xdr:rowOff>
    </xdr:from>
    <xdr:to>
      <xdr:col>116</xdr:col>
      <xdr:colOff>63500</xdr:colOff>
      <xdr:row>33</xdr:row>
      <xdr:rowOff>124460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1323300" y="5562473"/>
          <a:ext cx="838200" cy="21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46753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61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124460</xdr:rowOff>
    </xdr:from>
    <xdr:to>
      <xdr:col>111</xdr:col>
      <xdr:colOff>177800</xdr:colOff>
      <xdr:row>34</xdr:row>
      <xdr:rowOff>65024</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5782310"/>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43324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38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65024</xdr:rowOff>
    </xdr:from>
    <xdr:to>
      <xdr:col>107</xdr:col>
      <xdr:colOff>50800</xdr:colOff>
      <xdr:row>34</xdr:row>
      <xdr:rowOff>137795</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5894324"/>
          <a:ext cx="8890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147718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662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137795</xdr:rowOff>
    </xdr:from>
    <xdr:to>
      <xdr:col>102</xdr:col>
      <xdr:colOff>114300</xdr:colOff>
      <xdr:row>34</xdr:row>
      <xdr:rowOff>164084</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8656300" y="5967095"/>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150385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665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2938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25273</xdr:rowOff>
    </xdr:from>
    <xdr:to>
      <xdr:col>116</xdr:col>
      <xdr:colOff>114300</xdr:colOff>
      <xdr:row>32</xdr:row>
      <xdr:rowOff>126873</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551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111650</xdr:rowOff>
    </xdr:from>
    <xdr:ext cx="469744"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542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73660</xdr:rowOff>
    </xdr:from>
    <xdr:to>
      <xdr:col>112</xdr:col>
      <xdr:colOff>38100</xdr:colOff>
      <xdr:row>34</xdr:row>
      <xdr:rowOff>3810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57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20337</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088428"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14224</xdr:rowOff>
    </xdr:from>
    <xdr:to>
      <xdr:col>107</xdr:col>
      <xdr:colOff>101600</xdr:colOff>
      <xdr:row>34</xdr:row>
      <xdr:rowOff>115824</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132351</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199428" y="561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86995</xdr:rowOff>
    </xdr:from>
    <xdr:to>
      <xdr:col>102</xdr:col>
      <xdr:colOff>165100</xdr:colOff>
      <xdr:row>35</xdr:row>
      <xdr:rowOff>17145</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591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33672</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10428" y="569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113284</xdr:rowOff>
    </xdr:from>
    <xdr:to>
      <xdr:col>98</xdr:col>
      <xdr:colOff>38100</xdr:colOff>
      <xdr:row>35</xdr:row>
      <xdr:rowOff>43434</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594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59961</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21428" y="5717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・民生費が、住民一人当たり</a:t>
          </a:r>
          <a:r>
            <a:rPr kumimoji="1" lang="en-US" altLang="ja-JP" sz="1100">
              <a:solidFill>
                <a:sysClr val="windowText" lastClr="000000"/>
              </a:solidFill>
              <a:effectLst/>
              <a:latin typeface="+mn-lt"/>
              <a:ea typeface="+mn-ea"/>
              <a:cs typeface="+mn-cs"/>
            </a:rPr>
            <a:t>206,113</a:t>
          </a:r>
          <a:r>
            <a:rPr kumimoji="1" lang="ja-JP" altLang="ja-JP" sz="1100">
              <a:solidFill>
                <a:sysClr val="windowText" lastClr="000000"/>
              </a:solidFill>
              <a:effectLst/>
              <a:latin typeface="+mn-lt"/>
              <a:ea typeface="+mn-ea"/>
              <a:cs typeface="+mn-cs"/>
            </a:rPr>
            <a:t>円と</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したのは、主に非課税世帯</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臨時特別給付金や子育て世帯臨時特別給付金の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等によるものである。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・衛生費が、住民一人当たり</a:t>
          </a:r>
          <a:r>
            <a:rPr kumimoji="1" lang="en-US" altLang="ja-JP" sz="1100">
              <a:solidFill>
                <a:sysClr val="windowText" lastClr="000000"/>
              </a:solidFill>
              <a:effectLst/>
              <a:latin typeface="+mn-lt"/>
              <a:ea typeface="+mn-ea"/>
              <a:cs typeface="+mn-cs"/>
            </a:rPr>
            <a:t>45,700</a:t>
          </a:r>
          <a:r>
            <a:rPr kumimoji="1" lang="ja-JP" altLang="en-US" sz="1100">
              <a:solidFill>
                <a:sysClr val="windowText" lastClr="000000"/>
              </a:solidFill>
              <a:effectLst/>
              <a:latin typeface="+mn-lt"/>
              <a:ea typeface="+mn-ea"/>
              <a:cs typeface="+mn-cs"/>
            </a:rPr>
            <a:t>円と減少したのは、主に</a:t>
          </a:r>
          <a:r>
            <a:rPr kumimoji="1" lang="ja-JP" altLang="ja-JP" sz="1100">
              <a:solidFill>
                <a:schemeClr val="dk1"/>
              </a:solidFill>
              <a:effectLst/>
              <a:latin typeface="+mn-lt"/>
              <a:ea typeface="+mn-ea"/>
              <a:cs typeface="+mn-cs"/>
            </a:rPr>
            <a:t>ワクチン接種や</a:t>
          </a:r>
          <a:r>
            <a:rPr kumimoji="1" lang="en-US" altLang="ja-JP" sz="1100">
              <a:solidFill>
                <a:schemeClr val="dk1"/>
              </a:solidFill>
              <a:effectLst/>
              <a:latin typeface="+mn-lt"/>
              <a:ea typeface="+mn-ea"/>
              <a:cs typeface="+mn-cs"/>
            </a:rPr>
            <a:t>PCR</a:t>
          </a:r>
          <a:r>
            <a:rPr kumimoji="1" lang="ja-JP" altLang="ja-JP" sz="1100">
              <a:solidFill>
                <a:schemeClr val="dk1"/>
              </a:solidFill>
              <a:effectLst/>
              <a:latin typeface="+mn-lt"/>
              <a:ea typeface="+mn-ea"/>
              <a:cs typeface="+mn-cs"/>
            </a:rPr>
            <a:t>検査等、新型コロナウイルス感染症対策</a:t>
          </a:r>
          <a:r>
            <a:rPr kumimoji="1" lang="ja-JP" altLang="en-US" sz="1100">
              <a:solidFill>
                <a:schemeClr val="dk1"/>
              </a:solidFill>
              <a:effectLst/>
              <a:latin typeface="+mn-lt"/>
              <a:ea typeface="+mn-ea"/>
              <a:cs typeface="+mn-cs"/>
            </a:rPr>
            <a:t>経費の減等によるものである。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商工費</a:t>
          </a:r>
          <a:r>
            <a:rPr kumimoji="1" lang="ja-JP" altLang="ja-JP" sz="1100">
              <a:solidFill>
                <a:schemeClr val="dk1"/>
              </a:solidFill>
              <a:effectLst/>
              <a:latin typeface="+mn-lt"/>
              <a:ea typeface="+mn-ea"/>
              <a:cs typeface="+mn-cs"/>
            </a:rPr>
            <a:t>が、住民一人当たり</a:t>
          </a:r>
          <a:r>
            <a:rPr kumimoji="1" lang="en-US" altLang="ja-JP" sz="1100">
              <a:solidFill>
                <a:schemeClr val="dk1"/>
              </a:solidFill>
              <a:effectLst/>
              <a:latin typeface="+mn-lt"/>
              <a:ea typeface="+mn-ea"/>
              <a:cs typeface="+mn-cs"/>
            </a:rPr>
            <a:t>17,825</a:t>
          </a:r>
          <a:r>
            <a:rPr kumimoji="1" lang="ja-JP" altLang="ja-JP" sz="1100">
              <a:solidFill>
                <a:schemeClr val="dk1"/>
              </a:solidFill>
              <a:effectLst/>
              <a:latin typeface="+mn-lt"/>
              <a:ea typeface="+mn-ea"/>
              <a:cs typeface="+mn-cs"/>
            </a:rPr>
            <a:t>円と減少したのは、主に</a:t>
          </a:r>
          <a:r>
            <a:rPr kumimoji="1" lang="ja-JP" altLang="en-US" sz="1100">
              <a:solidFill>
                <a:schemeClr val="dk1"/>
              </a:solidFill>
              <a:effectLst/>
              <a:latin typeface="+mn-lt"/>
              <a:ea typeface="+mn-ea"/>
              <a:cs typeface="+mn-cs"/>
            </a:rPr>
            <a:t>プレミアム商品券事業等、地域経済対策事業費</a:t>
          </a:r>
          <a:r>
            <a:rPr kumimoji="1" lang="ja-JP" altLang="ja-JP" sz="1100">
              <a:solidFill>
                <a:schemeClr val="dk1"/>
              </a:solidFill>
              <a:effectLst/>
              <a:latin typeface="+mn-lt"/>
              <a:ea typeface="+mn-ea"/>
              <a:cs typeface="+mn-cs"/>
            </a:rPr>
            <a:t>の減等によるものである。</a:t>
          </a:r>
          <a:endParaRPr kumimoji="1" lang="en-US" altLang="ja-JP" sz="1100">
            <a:solidFill>
              <a:schemeClr val="dk1"/>
            </a:solidFill>
            <a:effectLst/>
            <a:latin typeface="+mn-lt"/>
            <a:ea typeface="+mn-ea"/>
            <a:cs typeface="+mn-cs"/>
          </a:endParaRPr>
        </a:p>
        <a:p>
          <a:r>
            <a:rPr kumimoji="1" lang="ja-JP" altLang="ja-JP" sz="1100">
              <a:solidFill>
                <a:sysClr val="windowText" lastClr="000000"/>
              </a:solidFill>
              <a:effectLst/>
              <a:latin typeface="+mn-lt"/>
              <a:ea typeface="+mn-ea"/>
              <a:cs typeface="+mn-cs"/>
            </a:rPr>
            <a:t>・土木費が、住民一人当たり</a:t>
          </a:r>
          <a:r>
            <a:rPr kumimoji="1" lang="en-US" altLang="ja-JP" sz="1100">
              <a:solidFill>
                <a:sysClr val="windowText" lastClr="000000"/>
              </a:solidFill>
              <a:effectLst/>
              <a:latin typeface="+mn-lt"/>
              <a:ea typeface="+mn-ea"/>
              <a:cs typeface="+mn-cs"/>
            </a:rPr>
            <a:t>63,075</a:t>
          </a:r>
          <a:r>
            <a:rPr kumimoji="1" lang="ja-JP" altLang="ja-JP" sz="1100">
              <a:solidFill>
                <a:sysClr val="windowText" lastClr="000000"/>
              </a:solidFill>
              <a:effectLst/>
              <a:latin typeface="+mn-lt"/>
              <a:ea typeface="+mn-ea"/>
              <a:cs typeface="+mn-cs"/>
            </a:rPr>
            <a:t>円と</a:t>
          </a:r>
          <a:r>
            <a:rPr kumimoji="1" lang="ja-JP" altLang="en-US" sz="1100">
              <a:solidFill>
                <a:sysClr val="windowText" lastClr="000000"/>
              </a:solidFill>
              <a:effectLst/>
              <a:latin typeface="+mn-lt"/>
              <a:ea typeface="+mn-ea"/>
              <a:cs typeface="+mn-cs"/>
            </a:rPr>
            <a:t>増加し</a:t>
          </a:r>
          <a:r>
            <a:rPr kumimoji="1" lang="ja-JP" altLang="ja-JP" sz="1100">
              <a:solidFill>
                <a:sysClr val="windowText" lastClr="000000"/>
              </a:solidFill>
              <a:effectLst/>
              <a:latin typeface="+mn-lt"/>
              <a:ea typeface="+mn-ea"/>
              <a:cs typeface="+mn-cs"/>
            </a:rPr>
            <a:t>たのは、主に</a:t>
          </a:r>
          <a:r>
            <a:rPr kumimoji="1" lang="ja-JP" altLang="en-US" sz="1100">
              <a:solidFill>
                <a:sysClr val="windowText" lastClr="000000"/>
              </a:solidFill>
              <a:effectLst/>
              <a:latin typeface="+mn-lt"/>
              <a:ea typeface="+mn-ea"/>
              <a:cs typeface="+mn-cs"/>
            </a:rPr>
            <a:t>十三日町・十六日町地区再整備支援事業費</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新大橋整備事業</a:t>
          </a:r>
          <a:r>
            <a:rPr kumimoji="1" lang="ja-JP" altLang="ja-JP" sz="1100">
              <a:solidFill>
                <a:sysClr val="windowText" lastClr="000000"/>
              </a:solidFill>
              <a:effectLst/>
              <a:latin typeface="+mn-lt"/>
              <a:ea typeface="+mn-ea"/>
              <a:cs typeface="+mn-cs"/>
            </a:rPr>
            <a:t>費の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等によるものである</a:t>
          </a:r>
          <a:r>
            <a:rPr kumimoji="1" lang="ja-JP" altLang="en-US"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青森県八戸市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・財政調整基金は、適切な財源確保と歳出の精査により、前年度とほぼ同額を維持している。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年度は、財政調整基金と実質収支額を合わせて</a:t>
          </a:r>
          <a:r>
            <a:rPr kumimoji="1" lang="en-US" altLang="ja-JP" sz="1100">
              <a:solidFill>
                <a:sysClr val="windowText" lastClr="000000"/>
              </a:solidFill>
              <a:effectLst/>
              <a:latin typeface="+mn-lt"/>
              <a:ea typeface="+mn-ea"/>
              <a:cs typeface="+mn-cs"/>
            </a:rPr>
            <a:t>11.81</a:t>
          </a:r>
          <a:r>
            <a:rPr kumimoji="1" lang="ja-JP" altLang="ja-JP" sz="1100">
              <a:solidFill>
                <a:sysClr val="windowText" lastClr="000000"/>
              </a:solidFill>
              <a:effectLst/>
              <a:latin typeface="+mn-lt"/>
              <a:ea typeface="+mn-ea"/>
              <a:cs typeface="+mn-cs"/>
            </a:rPr>
            <a:t>％と、</a:t>
          </a:r>
          <a:r>
            <a:rPr kumimoji="1" lang="ja-JP" altLang="ja-JP" sz="1100">
              <a:solidFill>
                <a:schemeClr val="dk1"/>
              </a:solidFill>
              <a:effectLst/>
              <a:latin typeface="+mn-lt"/>
              <a:ea typeface="+mn-ea"/>
              <a:cs typeface="+mn-cs"/>
            </a:rPr>
            <a:t>ある程度の規模は確保しているところであるが、</a:t>
          </a:r>
          <a:r>
            <a:rPr kumimoji="1" lang="ja-JP" altLang="ja-JP" sz="1100">
              <a:solidFill>
                <a:sysClr val="windowText" lastClr="000000"/>
              </a:solidFill>
              <a:effectLst/>
              <a:latin typeface="+mn-lt"/>
              <a:ea typeface="+mn-ea"/>
              <a:cs typeface="+mn-cs"/>
            </a:rPr>
            <a:t>今後も健全な財政運営に努めていく。</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青森県八戸市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・八戸市立市民病院事業会計は、標準財政規模に対する黒字の割合が前年度に比べ</a:t>
          </a:r>
          <a:r>
            <a:rPr kumimoji="1" lang="en-US" altLang="ja-JP" sz="1100">
              <a:solidFill>
                <a:sysClr val="windowText" lastClr="000000"/>
              </a:solidFill>
              <a:effectLst/>
              <a:latin typeface="+mn-lt"/>
              <a:ea typeface="+mn-ea"/>
              <a:cs typeface="+mn-cs"/>
            </a:rPr>
            <a:t>1.25</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なったが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例年と同水準で推移している。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・八戸市自動車運送事業会計は、標準財政規模に対する黒字の割合が前年度に比べ</a:t>
          </a:r>
          <a:r>
            <a:rPr kumimoji="1" lang="en-US" altLang="ja-JP" sz="1100">
              <a:solidFill>
                <a:sysClr val="windowText" lastClr="000000"/>
              </a:solidFill>
              <a:effectLst/>
              <a:latin typeface="+mn-lt"/>
              <a:ea typeface="+mn-ea"/>
              <a:cs typeface="+mn-cs"/>
            </a:rPr>
            <a:t>0.05</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と、ほぼ前年度並みとなっている。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・今後も引き続き連結ベースでの財政健全化に努めていく。</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112551650</v>
      </c>
      <c r="BO4" s="485"/>
      <c r="BP4" s="485"/>
      <c r="BQ4" s="485"/>
      <c r="BR4" s="485"/>
      <c r="BS4" s="485"/>
      <c r="BT4" s="485"/>
      <c r="BU4" s="486"/>
      <c r="BV4" s="484">
        <v>110995725</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5.6</v>
      </c>
      <c r="CU4" s="625"/>
      <c r="CV4" s="625"/>
      <c r="CW4" s="625"/>
      <c r="CX4" s="625"/>
      <c r="CY4" s="625"/>
      <c r="CZ4" s="625"/>
      <c r="DA4" s="626"/>
      <c r="DB4" s="624">
        <v>6.1</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108767060</v>
      </c>
      <c r="BO5" s="456"/>
      <c r="BP5" s="456"/>
      <c r="BQ5" s="456"/>
      <c r="BR5" s="456"/>
      <c r="BS5" s="456"/>
      <c r="BT5" s="456"/>
      <c r="BU5" s="457"/>
      <c r="BV5" s="455">
        <v>106764951</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91.5</v>
      </c>
      <c r="CU5" s="453"/>
      <c r="CV5" s="453"/>
      <c r="CW5" s="453"/>
      <c r="CX5" s="453"/>
      <c r="CY5" s="453"/>
      <c r="CZ5" s="453"/>
      <c r="DA5" s="454"/>
      <c r="DB5" s="452">
        <v>91.4</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3784590</v>
      </c>
      <c r="BO6" s="456"/>
      <c r="BP6" s="456"/>
      <c r="BQ6" s="456"/>
      <c r="BR6" s="456"/>
      <c r="BS6" s="456"/>
      <c r="BT6" s="456"/>
      <c r="BU6" s="457"/>
      <c r="BV6" s="455">
        <v>4230774</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93.6</v>
      </c>
      <c r="CU6" s="599"/>
      <c r="CV6" s="599"/>
      <c r="CW6" s="599"/>
      <c r="CX6" s="599"/>
      <c r="CY6" s="599"/>
      <c r="CZ6" s="599"/>
      <c r="DA6" s="600"/>
      <c r="DB6" s="598">
        <v>94.8</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747548</v>
      </c>
      <c r="BO7" s="456"/>
      <c r="BP7" s="456"/>
      <c r="BQ7" s="456"/>
      <c r="BR7" s="456"/>
      <c r="BS7" s="456"/>
      <c r="BT7" s="456"/>
      <c r="BU7" s="457"/>
      <c r="BV7" s="455">
        <v>950135</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54521540</v>
      </c>
      <c r="CU7" s="456"/>
      <c r="CV7" s="456"/>
      <c r="CW7" s="456"/>
      <c r="CX7" s="456"/>
      <c r="CY7" s="456"/>
      <c r="CZ7" s="456"/>
      <c r="DA7" s="457"/>
      <c r="DB7" s="455">
        <v>53522683</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3037042</v>
      </c>
      <c r="BO8" s="456"/>
      <c r="BP8" s="456"/>
      <c r="BQ8" s="456"/>
      <c r="BR8" s="456"/>
      <c r="BS8" s="456"/>
      <c r="BT8" s="456"/>
      <c r="BU8" s="457"/>
      <c r="BV8" s="455">
        <v>3280639</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0.64</v>
      </c>
      <c r="CU8" s="559"/>
      <c r="CV8" s="559"/>
      <c r="CW8" s="559"/>
      <c r="CX8" s="559"/>
      <c r="CY8" s="559"/>
      <c r="CZ8" s="559"/>
      <c r="DA8" s="560"/>
      <c r="DB8" s="558">
        <v>0.65</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223415</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-243597</v>
      </c>
      <c r="BO9" s="456"/>
      <c r="BP9" s="456"/>
      <c r="BQ9" s="456"/>
      <c r="BR9" s="456"/>
      <c r="BS9" s="456"/>
      <c r="BT9" s="456"/>
      <c r="BU9" s="457"/>
      <c r="BV9" s="455">
        <v>91581</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13.4</v>
      </c>
      <c r="CU9" s="453"/>
      <c r="CV9" s="453"/>
      <c r="CW9" s="453"/>
      <c r="CX9" s="453"/>
      <c r="CY9" s="453"/>
      <c r="CZ9" s="453"/>
      <c r="DA9" s="454"/>
      <c r="DB9" s="452">
        <v>14.1</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231257</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601556</v>
      </c>
      <c r="BO10" s="456"/>
      <c r="BP10" s="456"/>
      <c r="BQ10" s="456"/>
      <c r="BR10" s="456"/>
      <c r="BS10" s="456"/>
      <c r="BT10" s="456"/>
      <c r="BU10" s="457"/>
      <c r="BV10" s="455">
        <v>601843</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15">
      <c r="A12" s="181"/>
      <c r="B12" s="561" t="s">
        <v>122</v>
      </c>
      <c r="C12" s="562"/>
      <c r="D12" s="562"/>
      <c r="E12" s="562"/>
      <c r="F12" s="562"/>
      <c r="G12" s="562"/>
      <c r="H12" s="562"/>
      <c r="I12" s="562"/>
      <c r="J12" s="562"/>
      <c r="K12" s="563"/>
      <c r="L12" s="570" t="s">
        <v>123</v>
      </c>
      <c r="M12" s="571"/>
      <c r="N12" s="571"/>
      <c r="O12" s="571"/>
      <c r="P12" s="571"/>
      <c r="Q12" s="572"/>
      <c r="R12" s="573">
        <v>218182</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90</v>
      </c>
      <c r="AV12" s="514"/>
      <c r="AW12" s="514"/>
      <c r="AX12" s="514"/>
      <c r="AY12" s="469" t="s">
        <v>127</v>
      </c>
      <c r="AZ12" s="470"/>
      <c r="BA12" s="470"/>
      <c r="BB12" s="470"/>
      <c r="BC12" s="470"/>
      <c r="BD12" s="470"/>
      <c r="BE12" s="470"/>
      <c r="BF12" s="470"/>
      <c r="BG12" s="470"/>
      <c r="BH12" s="470"/>
      <c r="BI12" s="470"/>
      <c r="BJ12" s="470"/>
      <c r="BK12" s="470"/>
      <c r="BL12" s="470"/>
      <c r="BM12" s="471"/>
      <c r="BN12" s="455">
        <v>600000</v>
      </c>
      <c r="BO12" s="456"/>
      <c r="BP12" s="456"/>
      <c r="BQ12" s="456"/>
      <c r="BR12" s="456"/>
      <c r="BS12" s="456"/>
      <c r="BT12" s="456"/>
      <c r="BU12" s="457"/>
      <c r="BV12" s="455">
        <v>600000</v>
      </c>
      <c r="BW12" s="456"/>
      <c r="BX12" s="456"/>
      <c r="BY12" s="456"/>
      <c r="BZ12" s="456"/>
      <c r="CA12" s="456"/>
      <c r="CB12" s="456"/>
      <c r="CC12" s="457"/>
      <c r="CD12" s="495" t="s">
        <v>128</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129</v>
      </c>
      <c r="N13" s="540"/>
      <c r="O13" s="540"/>
      <c r="P13" s="540"/>
      <c r="Q13" s="541"/>
      <c r="R13" s="542">
        <v>216487</v>
      </c>
      <c r="S13" s="543"/>
      <c r="T13" s="543"/>
      <c r="U13" s="543"/>
      <c r="V13" s="544"/>
      <c r="W13" s="545" t="s">
        <v>130</v>
      </c>
      <c r="X13" s="441"/>
      <c r="Y13" s="441"/>
      <c r="Z13" s="441"/>
      <c r="AA13" s="441"/>
      <c r="AB13" s="442"/>
      <c r="AC13" s="408">
        <v>3182</v>
      </c>
      <c r="AD13" s="409"/>
      <c r="AE13" s="409"/>
      <c r="AF13" s="409"/>
      <c r="AG13" s="410"/>
      <c r="AH13" s="408">
        <v>3625</v>
      </c>
      <c r="AI13" s="409"/>
      <c r="AJ13" s="409"/>
      <c r="AK13" s="409"/>
      <c r="AL13" s="468"/>
      <c r="AM13" s="512" t="s">
        <v>131</v>
      </c>
      <c r="AN13" s="412"/>
      <c r="AO13" s="412"/>
      <c r="AP13" s="412"/>
      <c r="AQ13" s="412"/>
      <c r="AR13" s="412"/>
      <c r="AS13" s="412"/>
      <c r="AT13" s="413"/>
      <c r="AU13" s="513" t="s">
        <v>132</v>
      </c>
      <c r="AV13" s="514"/>
      <c r="AW13" s="514"/>
      <c r="AX13" s="514"/>
      <c r="AY13" s="469" t="s">
        <v>133</v>
      </c>
      <c r="AZ13" s="470"/>
      <c r="BA13" s="470"/>
      <c r="BB13" s="470"/>
      <c r="BC13" s="470"/>
      <c r="BD13" s="470"/>
      <c r="BE13" s="470"/>
      <c r="BF13" s="470"/>
      <c r="BG13" s="470"/>
      <c r="BH13" s="470"/>
      <c r="BI13" s="470"/>
      <c r="BJ13" s="470"/>
      <c r="BK13" s="470"/>
      <c r="BL13" s="470"/>
      <c r="BM13" s="471"/>
      <c r="BN13" s="455">
        <v>-242041</v>
      </c>
      <c r="BO13" s="456"/>
      <c r="BP13" s="456"/>
      <c r="BQ13" s="456"/>
      <c r="BR13" s="456"/>
      <c r="BS13" s="456"/>
      <c r="BT13" s="456"/>
      <c r="BU13" s="457"/>
      <c r="BV13" s="455">
        <v>93424</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9.1999999999999993</v>
      </c>
      <c r="CU13" s="453"/>
      <c r="CV13" s="453"/>
      <c r="CW13" s="453"/>
      <c r="CX13" s="453"/>
      <c r="CY13" s="453"/>
      <c r="CZ13" s="453"/>
      <c r="DA13" s="454"/>
      <c r="DB13" s="452">
        <v>8.6</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221229</v>
      </c>
      <c r="S14" s="543"/>
      <c r="T14" s="543"/>
      <c r="U14" s="543"/>
      <c r="V14" s="544"/>
      <c r="W14" s="546"/>
      <c r="X14" s="444"/>
      <c r="Y14" s="444"/>
      <c r="Z14" s="444"/>
      <c r="AA14" s="444"/>
      <c r="AB14" s="445"/>
      <c r="AC14" s="535">
        <v>3.1</v>
      </c>
      <c r="AD14" s="536"/>
      <c r="AE14" s="536"/>
      <c r="AF14" s="536"/>
      <c r="AG14" s="537"/>
      <c r="AH14" s="535">
        <v>3.4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91.1</v>
      </c>
      <c r="CU14" s="553"/>
      <c r="CV14" s="553"/>
      <c r="CW14" s="553"/>
      <c r="CX14" s="553"/>
      <c r="CY14" s="553"/>
      <c r="CZ14" s="553"/>
      <c r="DA14" s="554"/>
      <c r="DB14" s="552">
        <v>96.3</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129</v>
      </c>
      <c r="N15" s="540"/>
      <c r="O15" s="540"/>
      <c r="P15" s="540"/>
      <c r="Q15" s="541"/>
      <c r="R15" s="542">
        <v>219880</v>
      </c>
      <c r="S15" s="543"/>
      <c r="T15" s="543"/>
      <c r="U15" s="543"/>
      <c r="V15" s="544"/>
      <c r="W15" s="545" t="s">
        <v>137</v>
      </c>
      <c r="X15" s="441"/>
      <c r="Y15" s="441"/>
      <c r="Z15" s="441"/>
      <c r="AA15" s="441"/>
      <c r="AB15" s="442"/>
      <c r="AC15" s="408">
        <v>23408</v>
      </c>
      <c r="AD15" s="409"/>
      <c r="AE15" s="409"/>
      <c r="AF15" s="409"/>
      <c r="AG15" s="410"/>
      <c r="AH15" s="408">
        <v>24286</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28637550</v>
      </c>
      <c r="BO15" s="485"/>
      <c r="BP15" s="485"/>
      <c r="BQ15" s="485"/>
      <c r="BR15" s="485"/>
      <c r="BS15" s="485"/>
      <c r="BT15" s="485"/>
      <c r="BU15" s="486"/>
      <c r="BV15" s="484">
        <v>28349339</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22.4</v>
      </c>
      <c r="AD16" s="536"/>
      <c r="AE16" s="536"/>
      <c r="AF16" s="536"/>
      <c r="AG16" s="537"/>
      <c r="AH16" s="535">
        <v>23</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45739367</v>
      </c>
      <c r="BO16" s="456"/>
      <c r="BP16" s="456"/>
      <c r="BQ16" s="456"/>
      <c r="BR16" s="456"/>
      <c r="BS16" s="456"/>
      <c r="BT16" s="456"/>
      <c r="BU16" s="457"/>
      <c r="BV16" s="455">
        <v>44046447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77724</v>
      </c>
      <c r="AD17" s="409"/>
      <c r="AE17" s="409"/>
      <c r="AF17" s="409"/>
      <c r="AG17" s="410"/>
      <c r="AH17" s="408">
        <v>77656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36199077</v>
      </c>
      <c r="BO17" s="456"/>
      <c r="BP17" s="456"/>
      <c r="BQ17" s="456"/>
      <c r="BR17" s="456"/>
      <c r="BS17" s="456"/>
      <c r="BT17" s="456"/>
      <c r="BU17" s="457"/>
      <c r="BV17" s="455">
        <v>35906543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305.56</v>
      </c>
      <c r="M18" s="508"/>
      <c r="N18" s="508"/>
      <c r="O18" s="508"/>
      <c r="P18" s="508"/>
      <c r="Q18" s="508"/>
      <c r="R18" s="509"/>
      <c r="S18" s="509"/>
      <c r="T18" s="509"/>
      <c r="U18" s="509"/>
      <c r="V18" s="510"/>
      <c r="W18" s="526"/>
      <c r="X18" s="527"/>
      <c r="Y18" s="527"/>
      <c r="Z18" s="527"/>
      <c r="AA18" s="527"/>
      <c r="AB18" s="551"/>
      <c r="AC18" s="425">
        <v>74.5</v>
      </c>
      <c r="AD18" s="426"/>
      <c r="AE18" s="426"/>
      <c r="AF18" s="426"/>
      <c r="AG18" s="511"/>
      <c r="AH18" s="425">
        <v>73.599999999999994</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52336142</v>
      </c>
      <c r="BO18" s="456"/>
      <c r="BP18" s="456"/>
      <c r="BQ18" s="456"/>
      <c r="BR18" s="456"/>
      <c r="BS18" s="456"/>
      <c r="BT18" s="456"/>
      <c r="BU18" s="457"/>
      <c r="BV18" s="455">
        <v>51728625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731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71113827</v>
      </c>
      <c r="BO19" s="456"/>
      <c r="BP19" s="456"/>
      <c r="BQ19" s="456"/>
      <c r="BR19" s="456"/>
      <c r="BS19" s="456"/>
      <c r="BT19" s="456"/>
      <c r="BU19" s="457"/>
      <c r="BV19" s="455">
        <v>68513516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95671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120216750</v>
      </c>
      <c r="BO22" s="485"/>
      <c r="BP22" s="485"/>
      <c r="BQ22" s="485"/>
      <c r="BR22" s="485"/>
      <c r="BS22" s="485"/>
      <c r="BT22" s="485"/>
      <c r="BU22" s="486"/>
      <c r="BV22" s="484">
        <v>122207583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85876448</v>
      </c>
      <c r="BO23" s="456"/>
      <c r="BP23" s="456"/>
      <c r="BQ23" s="456"/>
      <c r="BR23" s="456"/>
      <c r="BS23" s="456"/>
      <c r="BT23" s="456"/>
      <c r="BU23" s="457"/>
      <c r="BV23" s="455">
        <v>86017282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10620</v>
      </c>
      <c r="R24" s="409"/>
      <c r="S24" s="409"/>
      <c r="T24" s="409"/>
      <c r="U24" s="409"/>
      <c r="V24" s="410"/>
      <c r="W24" s="498"/>
      <c r="X24" s="435"/>
      <c r="Y24" s="436"/>
      <c r="Z24" s="411" t="s">
        <v>162</v>
      </c>
      <c r="AA24" s="412"/>
      <c r="AB24" s="412"/>
      <c r="AC24" s="412"/>
      <c r="AD24" s="412"/>
      <c r="AE24" s="412"/>
      <c r="AF24" s="412"/>
      <c r="AG24" s="413"/>
      <c r="AH24" s="408">
        <v>1166</v>
      </c>
      <c r="AI24" s="409"/>
      <c r="AJ24" s="409"/>
      <c r="AK24" s="409"/>
      <c r="AL24" s="410"/>
      <c r="AM24" s="408">
        <v>3542308</v>
      </c>
      <c r="AN24" s="409"/>
      <c r="AO24" s="409"/>
      <c r="AP24" s="409"/>
      <c r="AQ24" s="409"/>
      <c r="AR24" s="410"/>
      <c r="AS24" s="408">
        <v>3038</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78588899</v>
      </c>
      <c r="BO24" s="456"/>
      <c r="BP24" s="456"/>
      <c r="BQ24" s="456"/>
      <c r="BR24" s="456"/>
      <c r="BS24" s="456"/>
      <c r="BT24" s="456"/>
      <c r="BU24" s="457"/>
      <c r="BV24" s="455">
        <v>78424851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2</v>
      </c>
      <c r="M25" s="409"/>
      <c r="N25" s="409"/>
      <c r="O25" s="409"/>
      <c r="P25" s="410"/>
      <c r="Q25" s="408">
        <v>8560</v>
      </c>
      <c r="R25" s="409"/>
      <c r="S25" s="409"/>
      <c r="T25" s="409"/>
      <c r="U25" s="409"/>
      <c r="V25" s="410"/>
      <c r="W25" s="498"/>
      <c r="X25" s="435"/>
      <c r="Y25" s="436"/>
      <c r="Z25" s="411" t="s">
        <v>165</v>
      </c>
      <c r="AA25" s="412"/>
      <c r="AB25" s="412"/>
      <c r="AC25" s="412"/>
      <c r="AD25" s="412"/>
      <c r="AE25" s="412"/>
      <c r="AF25" s="412"/>
      <c r="AG25" s="413"/>
      <c r="AH25" s="408" t="s">
        <v>121</v>
      </c>
      <c r="AI25" s="409"/>
      <c r="AJ25" s="409"/>
      <c r="AK25" s="409"/>
      <c r="AL25" s="410"/>
      <c r="AM25" s="408" t="s">
        <v>121</v>
      </c>
      <c r="AN25" s="409"/>
      <c r="AO25" s="409"/>
      <c r="AP25" s="409"/>
      <c r="AQ25" s="409"/>
      <c r="AR25" s="410"/>
      <c r="AS25" s="408" t="s">
        <v>121</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14993785</v>
      </c>
      <c r="BO25" s="485"/>
      <c r="BP25" s="485"/>
      <c r="BQ25" s="485"/>
      <c r="BR25" s="485"/>
      <c r="BS25" s="485"/>
      <c r="BT25" s="485"/>
      <c r="BU25" s="486"/>
      <c r="BV25" s="484">
        <v>10330979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7140</v>
      </c>
      <c r="R26" s="409"/>
      <c r="S26" s="409"/>
      <c r="T26" s="409"/>
      <c r="U26" s="409"/>
      <c r="V26" s="410"/>
      <c r="W26" s="498"/>
      <c r="X26" s="435"/>
      <c r="Y26" s="436"/>
      <c r="Z26" s="411" t="s">
        <v>168</v>
      </c>
      <c r="AA26" s="466"/>
      <c r="AB26" s="466"/>
      <c r="AC26" s="466"/>
      <c r="AD26" s="466"/>
      <c r="AE26" s="466"/>
      <c r="AF26" s="466"/>
      <c r="AG26" s="467"/>
      <c r="AH26" s="408">
        <v>56</v>
      </c>
      <c r="AI26" s="409"/>
      <c r="AJ26" s="409"/>
      <c r="AK26" s="409"/>
      <c r="AL26" s="410"/>
      <c r="AM26" s="408">
        <v>165088</v>
      </c>
      <c r="AN26" s="409"/>
      <c r="AO26" s="409"/>
      <c r="AP26" s="409"/>
      <c r="AQ26" s="409"/>
      <c r="AR26" s="410"/>
      <c r="AS26" s="408">
        <v>2948</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121</v>
      </c>
      <c r="BO26" s="456"/>
      <c r="BP26" s="456"/>
      <c r="BQ26" s="456"/>
      <c r="BR26" s="456"/>
      <c r="BS26" s="456"/>
      <c r="BT26" s="456"/>
      <c r="BU26" s="457"/>
      <c r="BV26" s="455" t="s">
        <v>121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6870</v>
      </c>
      <c r="R27" s="409"/>
      <c r="S27" s="409"/>
      <c r="T27" s="409"/>
      <c r="U27" s="409"/>
      <c r="V27" s="410"/>
      <c r="W27" s="498"/>
      <c r="X27" s="435"/>
      <c r="Y27" s="436"/>
      <c r="Z27" s="411" t="s">
        <v>171</v>
      </c>
      <c r="AA27" s="412"/>
      <c r="AB27" s="412"/>
      <c r="AC27" s="412"/>
      <c r="AD27" s="412"/>
      <c r="AE27" s="412"/>
      <c r="AF27" s="412"/>
      <c r="AG27" s="413"/>
      <c r="AH27" s="408">
        <v>29</v>
      </c>
      <c r="AI27" s="409"/>
      <c r="AJ27" s="409"/>
      <c r="AK27" s="409"/>
      <c r="AL27" s="410"/>
      <c r="AM27" s="408">
        <v>112578</v>
      </c>
      <c r="AN27" s="409"/>
      <c r="AO27" s="409"/>
      <c r="AP27" s="409"/>
      <c r="AQ27" s="409"/>
      <c r="AR27" s="410"/>
      <c r="AS27" s="408">
        <v>3882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121</v>
      </c>
      <c r="BO27" s="490"/>
      <c r="BP27" s="490"/>
      <c r="BQ27" s="490"/>
      <c r="BR27" s="490"/>
      <c r="BS27" s="490"/>
      <c r="BT27" s="490"/>
      <c r="BU27" s="491"/>
      <c r="BV27" s="489" t="s">
        <v>121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6260</v>
      </c>
      <c r="R28" s="409"/>
      <c r="S28" s="409"/>
      <c r="T28" s="409"/>
      <c r="U28" s="409"/>
      <c r="V28" s="410"/>
      <c r="W28" s="498"/>
      <c r="X28" s="435"/>
      <c r="Y28" s="436"/>
      <c r="Z28" s="411" t="s">
        <v>174</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3402427</v>
      </c>
      <c r="BO28" s="485"/>
      <c r="BP28" s="485"/>
      <c r="BQ28" s="485"/>
      <c r="BR28" s="485"/>
      <c r="BS28" s="485"/>
      <c r="BT28" s="485"/>
      <c r="BU28" s="486"/>
      <c r="BV28" s="484">
        <v>3400871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30</v>
      </c>
      <c r="M29" s="409"/>
      <c r="N29" s="409"/>
      <c r="O29" s="409"/>
      <c r="P29" s="410"/>
      <c r="Q29" s="408">
        <v>5970</v>
      </c>
      <c r="R29" s="409"/>
      <c r="S29" s="409"/>
      <c r="T29" s="409"/>
      <c r="U29" s="409"/>
      <c r="V29" s="410"/>
      <c r="W29" s="499"/>
      <c r="X29" s="500"/>
      <c r="Y29" s="501"/>
      <c r="Z29" s="411" t="s">
        <v>177</v>
      </c>
      <c r="AA29" s="412"/>
      <c r="AB29" s="412"/>
      <c r="AC29" s="412"/>
      <c r="AD29" s="412"/>
      <c r="AE29" s="412"/>
      <c r="AF29" s="412"/>
      <c r="AG29" s="413"/>
      <c r="AH29" s="408">
        <v>1195</v>
      </c>
      <c r="AI29" s="409"/>
      <c r="AJ29" s="409"/>
      <c r="AK29" s="409"/>
      <c r="AL29" s="410"/>
      <c r="AM29" s="408">
        <v>3654886</v>
      </c>
      <c r="AN29" s="409"/>
      <c r="AO29" s="409"/>
      <c r="AP29" s="409"/>
      <c r="AQ29" s="409"/>
      <c r="AR29" s="410"/>
      <c r="AS29" s="408">
        <v>3058</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3561165</v>
      </c>
      <c r="BO29" s="456"/>
      <c r="BP29" s="456"/>
      <c r="BQ29" s="456"/>
      <c r="BR29" s="456"/>
      <c r="BS29" s="456"/>
      <c r="BT29" s="456"/>
      <c r="BU29" s="457"/>
      <c r="BV29" s="455">
        <v>3558865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9668208</v>
      </c>
      <c r="BO30" s="490"/>
      <c r="BP30" s="490"/>
      <c r="BQ30" s="490"/>
      <c r="BR30" s="490"/>
      <c r="BS30" s="490"/>
      <c r="BT30" s="490"/>
      <c r="BU30" s="491"/>
      <c r="BV30" s="489">
        <v>9933682</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6</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11</v>
      </c>
      <c r="AN34" s="403"/>
      <c r="AO34" s="404" t="str">
        <f>IF('各会計、関係団体の財政状況及び健全化判断比率'!B33="","",'各会計、関係団体の財政状況及び健全化判断比率'!B33)</f>
        <v>八戸市自動車運送事業会計</v>
      </c>
      <c r="AP34" s="404"/>
      <c r="AQ34" s="404"/>
      <c r="AR34" s="404"/>
      <c r="AS34" s="404"/>
      <c r="AT34" s="404"/>
      <c r="AU34" s="404"/>
      <c r="AV34" s="404"/>
      <c r="AW34" s="404"/>
      <c r="AX34" s="404"/>
      <c r="AY34" s="404"/>
      <c r="AZ34" s="404"/>
      <c r="BA34" s="404"/>
      <c r="BB34" s="404"/>
      <c r="BC34" s="404"/>
      <c r="BD34" s="181"/>
      <c r="BE34" s="403">
        <f>IF(BG34="","",MAX(C34:D43,U34:V43,AM34:AN43)+1)</f>
        <v>14</v>
      </c>
      <c r="BF34" s="403"/>
      <c r="BG34" s="404" t="str">
        <f>IF('各会計、関係団体の財政状況及び健全化判断比率'!B36="","",'各会計、関係団体の財政状況及び健全化判断比率'!B36)</f>
        <v>地方卸売市場八戸市魚市場特別会計</v>
      </c>
      <c r="BH34" s="404"/>
      <c r="BI34" s="404"/>
      <c r="BJ34" s="404"/>
      <c r="BK34" s="404"/>
      <c r="BL34" s="404"/>
      <c r="BM34" s="404"/>
      <c r="BN34" s="404"/>
      <c r="BO34" s="404"/>
      <c r="BP34" s="404"/>
      <c r="BQ34" s="404"/>
      <c r="BR34" s="404"/>
      <c r="BS34" s="404"/>
      <c r="BT34" s="404"/>
      <c r="BU34" s="404"/>
      <c r="BV34" s="181"/>
      <c r="BW34" s="403">
        <f>IF(BY34="","",MAX(C34:D43,U34:V43,AM34:AN43,BE34:BF43)+1)</f>
        <v>17</v>
      </c>
      <c r="BX34" s="403"/>
      <c r="BY34" s="404" t="str">
        <f>IF('各会計、関係団体の財政状況及び健全化判断比率'!B68="","",'各会計、関係団体の財政状況及び健全化判断比率'!B68)</f>
        <v>八戸地域広域市町村圏事務組合</v>
      </c>
      <c r="BZ34" s="404"/>
      <c r="CA34" s="404"/>
      <c r="CB34" s="404"/>
      <c r="CC34" s="404"/>
      <c r="CD34" s="404"/>
      <c r="CE34" s="404"/>
      <c r="CF34" s="404"/>
      <c r="CG34" s="404"/>
      <c r="CH34" s="404"/>
      <c r="CI34" s="404"/>
      <c r="CJ34" s="404"/>
      <c r="CK34" s="404"/>
      <c r="CL34" s="404"/>
      <c r="CM34" s="404"/>
      <c r="CN34" s="181"/>
      <c r="CO34" s="403">
        <f>IF(CQ34="","",MAX(C34:D43,U34:V43,AM34:AN43,BE34:BF43,BW34:BX43)+1)</f>
        <v>22</v>
      </c>
      <c r="CP34" s="403"/>
      <c r="CQ34" s="404" t="str">
        <f>IF('各会計、関係団体の財政状況及び健全化判断比率'!BS7="","",'各会計、関係団体の財政状況及び健全化判断比率'!BS7)</f>
        <v>(公財)八戸市総合健診センター</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都市計画土地区画整理事業特別会計</v>
      </c>
      <c r="F35" s="404"/>
      <c r="G35" s="404"/>
      <c r="H35" s="404"/>
      <c r="I35" s="404"/>
      <c r="J35" s="404"/>
      <c r="K35" s="404"/>
      <c r="L35" s="404"/>
      <c r="M35" s="404"/>
      <c r="N35" s="404"/>
      <c r="O35" s="404"/>
      <c r="P35" s="404"/>
      <c r="Q35" s="404"/>
      <c r="R35" s="404"/>
      <c r="S35" s="404"/>
      <c r="T35" s="181"/>
      <c r="U35" s="403">
        <f>IF(W35="","",U34+1)</f>
        <v>7</v>
      </c>
      <c r="V35" s="403"/>
      <c r="W35" s="404" t="str">
        <f>IF('各会計、関係団体の財政状況及び健全化判断比率'!B29="","",'各会計、関係団体の財政状況及び健全化判断比率'!B29)</f>
        <v>都市計画駐車場特別会計</v>
      </c>
      <c r="X35" s="404"/>
      <c r="Y35" s="404"/>
      <c r="Z35" s="404"/>
      <c r="AA35" s="404"/>
      <c r="AB35" s="404"/>
      <c r="AC35" s="404"/>
      <c r="AD35" s="404"/>
      <c r="AE35" s="404"/>
      <c r="AF35" s="404"/>
      <c r="AG35" s="404"/>
      <c r="AH35" s="404"/>
      <c r="AI35" s="404"/>
      <c r="AJ35" s="404"/>
      <c r="AK35" s="404"/>
      <c r="AL35" s="181"/>
      <c r="AM35" s="403">
        <f t="shared" ref="AM35:AM43" si="0">IF(AO35="","",AM34+1)</f>
        <v>12</v>
      </c>
      <c r="AN35" s="403"/>
      <c r="AO35" s="404" t="str">
        <f>IF('各会計、関係団体の財政状況及び健全化判断比率'!B34="","",'各会計、関係団体の財政状況及び健全化判断比率'!B34)</f>
        <v>八戸市立市民病院事業会計</v>
      </c>
      <c r="AP35" s="404"/>
      <c r="AQ35" s="404"/>
      <c r="AR35" s="404"/>
      <c r="AS35" s="404"/>
      <c r="AT35" s="404"/>
      <c r="AU35" s="404"/>
      <c r="AV35" s="404"/>
      <c r="AW35" s="404"/>
      <c r="AX35" s="404"/>
      <c r="AY35" s="404"/>
      <c r="AZ35" s="404"/>
      <c r="BA35" s="404"/>
      <c r="BB35" s="404"/>
      <c r="BC35" s="404"/>
      <c r="BD35" s="181"/>
      <c r="BE35" s="403">
        <f t="shared" ref="BE35:BE43" si="1">IF(BG35="","",BE34+1)</f>
        <v>15</v>
      </c>
      <c r="BF35" s="403"/>
      <c r="BG35" s="404" t="str">
        <f>IF('各会計、関係団体の財政状況及び健全化判断比率'!B37="","",'各会計、関係団体の財政状況及び健全化判断比率'!B37)</f>
        <v>八戸市中央卸売市場特別会計</v>
      </c>
      <c r="BH35" s="404"/>
      <c r="BI35" s="404"/>
      <c r="BJ35" s="404"/>
      <c r="BK35" s="404"/>
      <c r="BL35" s="404"/>
      <c r="BM35" s="404"/>
      <c r="BN35" s="404"/>
      <c r="BO35" s="404"/>
      <c r="BP35" s="404"/>
      <c r="BQ35" s="404"/>
      <c r="BR35" s="404"/>
      <c r="BS35" s="404"/>
      <c r="BT35" s="404"/>
      <c r="BU35" s="404"/>
      <c r="BV35" s="181"/>
      <c r="BW35" s="403">
        <f t="shared" ref="BW35:BW43" si="2">IF(BY35="","",BW34+1)</f>
        <v>18</v>
      </c>
      <c r="BX35" s="403"/>
      <c r="BY35" s="404" t="str">
        <f>IF('各会計、関係団体の財政状況及び健全化判断比率'!B69="","",'各会計、関係団体の財政状況及び健全化判断比率'!B69)</f>
        <v>八戸圏域水道企業団</v>
      </c>
      <c r="BZ35" s="404"/>
      <c r="CA35" s="404"/>
      <c r="CB35" s="404"/>
      <c r="CC35" s="404"/>
      <c r="CD35" s="404"/>
      <c r="CE35" s="404"/>
      <c r="CF35" s="404"/>
      <c r="CG35" s="404"/>
      <c r="CH35" s="404"/>
      <c r="CI35" s="404"/>
      <c r="CJ35" s="404"/>
      <c r="CK35" s="404"/>
      <c r="CL35" s="404"/>
      <c r="CM35" s="404"/>
      <c r="CN35" s="181"/>
      <c r="CO35" s="403">
        <f t="shared" ref="CO35:CO43" si="3">IF(CQ35="","",CO34+1)</f>
        <v>23</v>
      </c>
      <c r="CP35" s="403"/>
      <c r="CQ35" s="404" t="str">
        <f>IF('各会計、関係団体の財政状況及び健全化判断比率'!BS8="","",'各会計、関係団体の財政状況及び健全化判断比率'!BS8)</f>
        <v>八戸市土地開発公社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学校給食特別会計</v>
      </c>
      <c r="F36" s="404"/>
      <c r="G36" s="404"/>
      <c r="H36" s="404"/>
      <c r="I36" s="404"/>
      <c r="J36" s="404"/>
      <c r="K36" s="404"/>
      <c r="L36" s="404"/>
      <c r="M36" s="404"/>
      <c r="N36" s="404"/>
      <c r="O36" s="404"/>
      <c r="P36" s="404"/>
      <c r="Q36" s="404"/>
      <c r="R36" s="404"/>
      <c r="S36" s="404"/>
      <c r="T36" s="181"/>
      <c r="U36" s="403">
        <f t="shared" ref="U36:U43" si="4">IF(W36="","",U35+1)</f>
        <v>8</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f t="shared" si="0"/>
        <v>13</v>
      </c>
      <c r="AN36" s="403"/>
      <c r="AO36" s="404" t="str">
        <f>IF('各会計、関係団体の財政状況及び健全化判断比率'!B35="","",'各会計、関係団体の財政状況及び健全化判断比率'!B35)</f>
        <v>八戸市下水道事業会計</v>
      </c>
      <c r="AP36" s="404"/>
      <c r="AQ36" s="404"/>
      <c r="AR36" s="404"/>
      <c r="AS36" s="404"/>
      <c r="AT36" s="404"/>
      <c r="AU36" s="404"/>
      <c r="AV36" s="404"/>
      <c r="AW36" s="404"/>
      <c r="AX36" s="404"/>
      <c r="AY36" s="404"/>
      <c r="AZ36" s="404"/>
      <c r="BA36" s="404"/>
      <c r="BB36" s="404"/>
      <c r="BC36" s="404"/>
      <c r="BD36" s="181"/>
      <c r="BE36" s="403">
        <f t="shared" si="1"/>
        <v>16</v>
      </c>
      <c r="BF36" s="403"/>
      <c r="BG36" s="404" t="str">
        <f>IF('各会計、関係団体の財政状況及び健全化判断比率'!B38="","",'各会計、関係団体の財政状況及び健全化判断比率'!B38)</f>
        <v>八戸市産業団地造成事業特別会計</v>
      </c>
      <c r="BH36" s="404"/>
      <c r="BI36" s="404"/>
      <c r="BJ36" s="404"/>
      <c r="BK36" s="404"/>
      <c r="BL36" s="404"/>
      <c r="BM36" s="404"/>
      <c r="BN36" s="404"/>
      <c r="BO36" s="404"/>
      <c r="BP36" s="404"/>
      <c r="BQ36" s="404"/>
      <c r="BR36" s="404"/>
      <c r="BS36" s="404"/>
      <c r="BT36" s="404"/>
      <c r="BU36" s="404"/>
      <c r="BV36" s="181"/>
      <c r="BW36" s="403">
        <f t="shared" si="2"/>
        <v>19</v>
      </c>
      <c r="BX36" s="403"/>
      <c r="BY36" s="404" t="str">
        <f>IF('各会計、関係団体の財政状況及び健全化判断比率'!B70="","",'各会計、関係団体の財政状況及び健全化判断比率'!B70)</f>
        <v>青森県後期高齢者医療広域連合</v>
      </c>
      <c r="BZ36" s="404"/>
      <c r="CA36" s="404"/>
      <c r="CB36" s="404"/>
      <c r="CC36" s="404"/>
      <c r="CD36" s="404"/>
      <c r="CE36" s="404"/>
      <c r="CF36" s="404"/>
      <c r="CG36" s="404"/>
      <c r="CH36" s="404"/>
      <c r="CI36" s="404"/>
      <c r="CJ36" s="404"/>
      <c r="CK36" s="404"/>
      <c r="CL36" s="404"/>
      <c r="CM36" s="404"/>
      <c r="CN36" s="181"/>
      <c r="CO36" s="403">
        <f t="shared" si="3"/>
        <v>24</v>
      </c>
      <c r="CP36" s="403"/>
      <c r="CQ36" s="404" t="str">
        <f>IF('各会計、関係団体の財政状況及び健全化判断比率'!BS9="","",'各会計、関係団体の財政状況及び健全化判断比率'!BS9)</f>
        <v>(公財)八戸地域高度技術振興センター</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f>IF(E37="","",C36+1)</f>
        <v>4</v>
      </c>
      <c r="D37" s="403"/>
      <c r="E37" s="404" t="str">
        <f>IF('各会計、関係団体の財政状況及び健全化判断比率'!B10="","",'各会計、関係団体の財政状況及び健全化判断比率'!B10)</f>
        <v>霊園特別会計</v>
      </c>
      <c r="F37" s="404"/>
      <c r="G37" s="404"/>
      <c r="H37" s="404"/>
      <c r="I37" s="404"/>
      <c r="J37" s="404"/>
      <c r="K37" s="404"/>
      <c r="L37" s="404"/>
      <c r="M37" s="404"/>
      <c r="N37" s="404"/>
      <c r="O37" s="404"/>
      <c r="P37" s="404"/>
      <c r="Q37" s="404"/>
      <c r="R37" s="404"/>
      <c r="S37" s="404"/>
      <c r="T37" s="181"/>
      <c r="U37" s="403">
        <f t="shared" si="4"/>
        <v>9</v>
      </c>
      <c r="V37" s="403"/>
      <c r="W37" s="404" t="str">
        <f>IF('各会計、関係団体の財政状況及び健全化判断比率'!B31="","",'各会計、関係団体の財政状況及び健全化判断比率'!B31)</f>
        <v>国民健康保険南郷診療所特別会計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20</v>
      </c>
      <c r="BX37" s="403"/>
      <c r="BY37" s="404" t="str">
        <f>IF('各会計、関係団体の財政状況及び健全化判断比率'!B71="","",'各会計、関係団体の財政状況及び健全化判断比率'!B71)</f>
        <v>青森県交通災害共済組合</v>
      </c>
      <c r="BZ37" s="404"/>
      <c r="CA37" s="404"/>
      <c r="CB37" s="404"/>
      <c r="CC37" s="404"/>
      <c r="CD37" s="404"/>
      <c r="CE37" s="404"/>
      <c r="CF37" s="404"/>
      <c r="CG37" s="404"/>
      <c r="CH37" s="404"/>
      <c r="CI37" s="404"/>
      <c r="CJ37" s="404"/>
      <c r="CK37" s="404"/>
      <c r="CL37" s="404"/>
      <c r="CM37" s="404"/>
      <c r="CN37" s="181"/>
      <c r="CO37" s="403">
        <f t="shared" si="3"/>
        <v>25</v>
      </c>
      <c r="CP37" s="403"/>
      <c r="CQ37" s="404" t="str">
        <f>IF('各会計、関係団体の財政状況及び健全化判断比率'!BS10="","",'各会計、関係団体の財政状況及び健全化判断比率'!BS10)</f>
        <v>（一財)VISITはちのへ</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f t="shared" ref="C38:C43" si="5">IF(E38="","",C37+1)</f>
        <v>5</v>
      </c>
      <c r="D38" s="403"/>
      <c r="E38" s="404" t="str">
        <f>IF('各会計、関係団体の財政状況及び健全化判断比率'!B11="","",'各会計、関係団体の財政状況及び健全化判断比率'!B11)</f>
        <v>母子父子寡婦福祉資金貸付事業特別会計</v>
      </c>
      <c r="F38" s="404"/>
      <c r="G38" s="404"/>
      <c r="H38" s="404"/>
      <c r="I38" s="404"/>
      <c r="J38" s="404"/>
      <c r="K38" s="404"/>
      <c r="L38" s="404"/>
      <c r="M38" s="404"/>
      <c r="N38" s="404"/>
      <c r="O38" s="404"/>
      <c r="P38" s="404"/>
      <c r="Q38" s="404"/>
      <c r="R38" s="404"/>
      <c r="S38" s="404"/>
      <c r="T38" s="181"/>
      <c r="U38" s="403">
        <f t="shared" si="4"/>
        <v>10</v>
      </c>
      <c r="V38" s="403"/>
      <c r="W38" s="404" t="str">
        <f>IF('各会計、関係団体の財政状況及び健全化判断比率'!B32="","",'各会計、関係団体の財政状況及び健全化判断比率'!B32)</f>
        <v>後期高齢者医療特別会計</v>
      </c>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21</v>
      </c>
      <c r="BX38" s="403"/>
      <c r="BY38" s="404" t="str">
        <f>IF('各会計、関係団体の財政状況及び健全化判断比率'!B72="","",'各会計、関係団体の財政状況及び健全化判断比率'!B72)</f>
        <v>青森県市長会館管理組合</v>
      </c>
      <c r="BZ38" s="404"/>
      <c r="CA38" s="404"/>
      <c r="CB38" s="404"/>
      <c r="CC38" s="404"/>
      <c r="CD38" s="404"/>
      <c r="CE38" s="404"/>
      <c r="CF38" s="404"/>
      <c r="CG38" s="404"/>
      <c r="CH38" s="404"/>
      <c r="CI38" s="404"/>
      <c r="CJ38" s="404"/>
      <c r="CK38" s="404"/>
      <c r="CL38" s="404"/>
      <c r="CM38" s="404"/>
      <c r="CN38" s="181"/>
      <c r="CO38" s="403">
        <f t="shared" si="3"/>
        <v>26</v>
      </c>
      <c r="CP38" s="403"/>
      <c r="CQ38" s="404" t="str">
        <f>IF('各会計、関係団体の財政状況及び健全化判断比率'!BS11="","",'各会計、関係団体の財政状況及び健全化判断比率'!BS11)</f>
        <v>なんごうプラザ(株)</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duHK7wWHkUikkvL1yIo2NEeeC4eWVYqnhzrvcHMPQXAaFrM43o9oFWlO43wj/4rtTukqomPTSumQ2mb2VTDXmg==" saltValue="VsxLFe7sHRzX/3WWbHu0R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536</v>
      </c>
      <c r="G33" s="29" t="s">
        <v>537</v>
      </c>
      <c r="H33" s="29" t="s">
        <v>538</v>
      </c>
      <c r="I33" s="29" t="s">
        <v>539</v>
      </c>
      <c r="J33" s="30" t="s">
        <v>540</v>
      </c>
      <c r="K33" s="22"/>
      <c r="L33" s="22"/>
      <c r="M33" s="22"/>
      <c r="N33" s="22"/>
      <c r="O33" s="22"/>
      <c r="P33" s="22"/>
    </row>
    <row r="34" spans="1:16" ht="39" customHeight="1" x14ac:dyDescent="0.15">
      <c r="A34" s="22"/>
      <c r="B34" s="31"/>
      <c r="C34" s="1187" t="s">
        <v>543</v>
      </c>
      <c r="D34" s="1187"/>
      <c r="E34" s="1188"/>
      <c r="F34" s="32">
        <v>23.21</v>
      </c>
      <c r="G34" s="33">
        <v>24.58</v>
      </c>
      <c r="H34" s="33">
        <v>24.13</v>
      </c>
      <c r="I34" s="33">
        <v>25.69</v>
      </c>
      <c r="J34" s="34">
        <v>24.44</v>
      </c>
      <c r="K34" s="22"/>
      <c r="L34" s="22"/>
      <c r="M34" s="22"/>
      <c r="N34" s="22"/>
      <c r="O34" s="22"/>
      <c r="P34" s="22"/>
    </row>
    <row r="35" spans="1:16" ht="39" customHeight="1" x14ac:dyDescent="0.15">
      <c r="A35" s="22"/>
      <c r="B35" s="35"/>
      <c r="C35" s="1181" t="s">
        <v>544</v>
      </c>
      <c r="D35" s="1182"/>
      <c r="E35" s="1183"/>
      <c r="F35" s="36">
        <v>3.63</v>
      </c>
      <c r="G35" s="37">
        <v>4.57</v>
      </c>
      <c r="H35" s="37">
        <v>5.61</v>
      </c>
      <c r="I35" s="37">
        <v>5.98</v>
      </c>
      <c r="J35" s="38">
        <v>5.49</v>
      </c>
      <c r="K35" s="22"/>
      <c r="L35" s="22"/>
      <c r="M35" s="22"/>
      <c r="N35" s="22"/>
      <c r="O35" s="22"/>
      <c r="P35" s="22"/>
    </row>
    <row r="36" spans="1:16" ht="39" customHeight="1" x14ac:dyDescent="0.15">
      <c r="A36" s="22"/>
      <c r="B36" s="35"/>
      <c r="C36" s="1181" t="s">
        <v>545</v>
      </c>
      <c r="D36" s="1182"/>
      <c r="E36" s="1183"/>
      <c r="F36" s="36" t="s">
        <v>512</v>
      </c>
      <c r="G36" s="37">
        <v>0.25</v>
      </c>
      <c r="H36" s="37">
        <v>0.92</v>
      </c>
      <c r="I36" s="37">
        <v>1.36</v>
      </c>
      <c r="J36" s="38">
        <v>1.61</v>
      </c>
      <c r="K36" s="22"/>
      <c r="L36" s="22"/>
      <c r="M36" s="22"/>
      <c r="N36" s="22"/>
      <c r="O36" s="22"/>
      <c r="P36" s="22"/>
    </row>
    <row r="37" spans="1:16" ht="39" customHeight="1" x14ac:dyDescent="0.15">
      <c r="A37" s="22"/>
      <c r="B37" s="35"/>
      <c r="C37" s="1181" t="s">
        <v>546</v>
      </c>
      <c r="D37" s="1182"/>
      <c r="E37" s="1183"/>
      <c r="F37" s="36">
        <v>0.72</v>
      </c>
      <c r="G37" s="37">
        <v>0.79</v>
      </c>
      <c r="H37" s="37">
        <v>0.75</v>
      </c>
      <c r="I37" s="37">
        <v>1.05</v>
      </c>
      <c r="J37" s="38">
        <v>1.1100000000000001</v>
      </c>
      <c r="K37" s="22"/>
      <c r="L37" s="22"/>
      <c r="M37" s="22"/>
      <c r="N37" s="22"/>
      <c r="O37" s="22"/>
      <c r="P37" s="22"/>
    </row>
    <row r="38" spans="1:16" ht="39" customHeight="1" x14ac:dyDescent="0.15">
      <c r="A38" s="22"/>
      <c r="B38" s="35"/>
      <c r="C38" s="1181" t="s">
        <v>547</v>
      </c>
      <c r="D38" s="1182"/>
      <c r="E38" s="1183"/>
      <c r="F38" s="36">
        <v>0.71</v>
      </c>
      <c r="G38" s="37">
        <v>1.05</v>
      </c>
      <c r="H38" s="37">
        <v>0.65</v>
      </c>
      <c r="I38" s="37">
        <v>1.44</v>
      </c>
      <c r="J38" s="38">
        <v>0.87</v>
      </c>
      <c r="K38" s="22"/>
      <c r="L38" s="22"/>
      <c r="M38" s="22"/>
      <c r="N38" s="22"/>
      <c r="O38" s="22"/>
      <c r="P38" s="22"/>
    </row>
    <row r="39" spans="1:16" ht="39" customHeight="1" x14ac:dyDescent="0.15">
      <c r="A39" s="22"/>
      <c r="B39" s="35"/>
      <c r="C39" s="1181" t="s">
        <v>548</v>
      </c>
      <c r="D39" s="1182"/>
      <c r="E39" s="1183"/>
      <c r="F39" s="36">
        <v>0.87</v>
      </c>
      <c r="G39" s="37">
        <v>0.56000000000000005</v>
      </c>
      <c r="H39" s="37">
        <v>0.35</v>
      </c>
      <c r="I39" s="37">
        <v>0.33</v>
      </c>
      <c r="J39" s="38">
        <v>0.38</v>
      </c>
      <c r="K39" s="22"/>
      <c r="L39" s="22"/>
      <c r="M39" s="22"/>
      <c r="N39" s="22"/>
      <c r="O39" s="22"/>
      <c r="P39" s="22"/>
    </row>
    <row r="40" spans="1:16" ht="39" customHeight="1" x14ac:dyDescent="0.15">
      <c r="A40" s="22"/>
      <c r="B40" s="35"/>
      <c r="C40" s="1181" t="s">
        <v>549</v>
      </c>
      <c r="D40" s="1182"/>
      <c r="E40" s="1183"/>
      <c r="F40" s="36">
        <v>0.14000000000000001</v>
      </c>
      <c r="G40" s="37">
        <v>0.11</v>
      </c>
      <c r="H40" s="37">
        <v>0.12</v>
      </c>
      <c r="I40" s="37">
        <v>0.15</v>
      </c>
      <c r="J40" s="38">
        <v>0.14000000000000001</v>
      </c>
      <c r="K40" s="22"/>
      <c r="L40" s="22"/>
      <c r="M40" s="22"/>
      <c r="N40" s="22"/>
      <c r="O40" s="22"/>
      <c r="P40" s="22"/>
    </row>
    <row r="41" spans="1:16" ht="39" customHeight="1" x14ac:dyDescent="0.15">
      <c r="A41" s="22"/>
      <c r="B41" s="35"/>
      <c r="C41" s="1181" t="s">
        <v>550</v>
      </c>
      <c r="D41" s="1182"/>
      <c r="E41" s="1183"/>
      <c r="F41" s="36">
        <v>0.04</v>
      </c>
      <c r="G41" s="37">
        <v>0.03</v>
      </c>
      <c r="H41" s="37">
        <v>0.04</v>
      </c>
      <c r="I41" s="37">
        <v>0.03</v>
      </c>
      <c r="J41" s="38">
        <v>0.06</v>
      </c>
      <c r="K41" s="22"/>
      <c r="L41" s="22"/>
      <c r="M41" s="22"/>
      <c r="N41" s="22"/>
      <c r="O41" s="22"/>
      <c r="P41" s="22"/>
    </row>
    <row r="42" spans="1:16" ht="39" customHeight="1" x14ac:dyDescent="0.15">
      <c r="A42" s="22"/>
      <c r="B42" s="39"/>
      <c r="C42" s="1181" t="s">
        <v>551</v>
      </c>
      <c r="D42" s="1182"/>
      <c r="E42" s="1183"/>
      <c r="F42" s="36" t="s">
        <v>512</v>
      </c>
      <c r="G42" s="37" t="s">
        <v>512</v>
      </c>
      <c r="H42" s="37" t="s">
        <v>512</v>
      </c>
      <c r="I42" s="37" t="s">
        <v>512</v>
      </c>
      <c r="J42" s="38" t="s">
        <v>512</v>
      </c>
      <c r="K42" s="22"/>
      <c r="L42" s="22"/>
      <c r="M42" s="22"/>
      <c r="N42" s="22"/>
      <c r="O42" s="22"/>
      <c r="P42" s="22"/>
    </row>
    <row r="43" spans="1:16" ht="39" customHeight="1" thickBot="1" x14ac:dyDescent="0.2">
      <c r="A43" s="22"/>
      <c r="B43" s="40"/>
      <c r="C43" s="1184" t="s">
        <v>552</v>
      </c>
      <c r="D43" s="1185"/>
      <c r="E43" s="1186"/>
      <c r="F43" s="41">
        <v>0.5</v>
      </c>
      <c r="G43" s="42">
        <v>0.32</v>
      </c>
      <c r="H43" s="42">
        <v>0.25</v>
      </c>
      <c r="I43" s="42">
        <v>0.23</v>
      </c>
      <c r="J43" s="43">
        <v>0.15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23XlrGO4qmbXaZm8KwpoIYAjHy/bO+HiqwOpOCcbwfmLNw/zreg3xX4AZvOF+FN+RckX3Leq6QXU8XAzpmmiw==" saltValue="DZlvI/Nt2/ijn/Cvfkbn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536</v>
      </c>
      <c r="L44" s="56" t="s">
        <v>537</v>
      </c>
      <c r="M44" s="56" t="s">
        <v>538</v>
      </c>
      <c r="N44" s="56" t="s">
        <v>539</v>
      </c>
      <c r="O44" s="57" t="s">
        <v>540</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9036</v>
      </c>
      <c r="L45" s="60">
        <v>9276</v>
      </c>
      <c r="M45" s="60">
        <v>9749</v>
      </c>
      <c r="N45" s="60">
        <v>9898</v>
      </c>
      <c r="O45" s="61">
        <v>9827</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512</v>
      </c>
      <c r="L46" s="64" t="s">
        <v>512</v>
      </c>
      <c r="M46" s="64" t="s">
        <v>512</v>
      </c>
      <c r="N46" s="64" t="s">
        <v>512</v>
      </c>
      <c r="O46" s="65" t="s">
        <v>512</v>
      </c>
      <c r="P46" s="48"/>
      <c r="Q46" s="48"/>
      <c r="R46" s="48"/>
      <c r="S46" s="48"/>
      <c r="T46" s="48"/>
      <c r="U46" s="48"/>
    </row>
    <row r="47" spans="1:21" ht="30.75" customHeight="1" x14ac:dyDescent="0.15">
      <c r="A47" s="48"/>
      <c r="B47" s="1214"/>
      <c r="C47" s="1215"/>
      <c r="D47" s="62"/>
      <c r="E47" s="1191" t="s">
        <v>12</v>
      </c>
      <c r="F47" s="1191"/>
      <c r="G47" s="1191"/>
      <c r="H47" s="1191"/>
      <c r="I47" s="1191"/>
      <c r="J47" s="1192"/>
      <c r="K47" s="63">
        <v>99</v>
      </c>
      <c r="L47" s="64">
        <v>31</v>
      </c>
      <c r="M47" s="64">
        <v>31</v>
      </c>
      <c r="N47" s="64">
        <v>31</v>
      </c>
      <c r="O47" s="65">
        <v>31</v>
      </c>
      <c r="P47" s="48"/>
      <c r="Q47" s="48"/>
      <c r="R47" s="48"/>
      <c r="S47" s="48"/>
      <c r="T47" s="48"/>
      <c r="U47" s="48"/>
    </row>
    <row r="48" spans="1:21" ht="30.75" customHeight="1" x14ac:dyDescent="0.15">
      <c r="A48" s="48"/>
      <c r="B48" s="1214"/>
      <c r="C48" s="1215"/>
      <c r="D48" s="62"/>
      <c r="E48" s="1191" t="s">
        <v>13</v>
      </c>
      <c r="F48" s="1191"/>
      <c r="G48" s="1191"/>
      <c r="H48" s="1191"/>
      <c r="I48" s="1191"/>
      <c r="J48" s="1192"/>
      <c r="K48" s="63">
        <v>3994</v>
      </c>
      <c r="L48" s="64">
        <v>3338</v>
      </c>
      <c r="M48" s="64">
        <v>2829</v>
      </c>
      <c r="N48" s="64">
        <v>2843</v>
      </c>
      <c r="O48" s="65">
        <v>2791</v>
      </c>
      <c r="P48" s="48"/>
      <c r="Q48" s="48"/>
      <c r="R48" s="48"/>
      <c r="S48" s="48"/>
      <c r="T48" s="48"/>
      <c r="U48" s="48"/>
    </row>
    <row r="49" spans="1:21" ht="30.75" customHeight="1" x14ac:dyDescent="0.15">
      <c r="A49" s="48"/>
      <c r="B49" s="1214"/>
      <c r="C49" s="1215"/>
      <c r="D49" s="62"/>
      <c r="E49" s="1191" t="s">
        <v>14</v>
      </c>
      <c r="F49" s="1191"/>
      <c r="G49" s="1191"/>
      <c r="H49" s="1191"/>
      <c r="I49" s="1191"/>
      <c r="J49" s="1192"/>
      <c r="K49" s="63">
        <v>400</v>
      </c>
      <c r="L49" s="64">
        <v>376</v>
      </c>
      <c r="M49" s="64">
        <v>452</v>
      </c>
      <c r="N49" s="64">
        <v>509</v>
      </c>
      <c r="O49" s="65">
        <v>543</v>
      </c>
      <c r="P49" s="48"/>
      <c r="Q49" s="48"/>
      <c r="R49" s="48"/>
      <c r="S49" s="48"/>
      <c r="T49" s="48"/>
      <c r="U49" s="48"/>
    </row>
    <row r="50" spans="1:21" ht="30.75" customHeight="1" x14ac:dyDescent="0.15">
      <c r="A50" s="48"/>
      <c r="B50" s="1214"/>
      <c r="C50" s="1215"/>
      <c r="D50" s="62"/>
      <c r="E50" s="1191" t="s">
        <v>15</v>
      </c>
      <c r="F50" s="1191"/>
      <c r="G50" s="1191"/>
      <c r="H50" s="1191"/>
      <c r="I50" s="1191"/>
      <c r="J50" s="1192"/>
      <c r="K50" s="63">
        <v>81</v>
      </c>
      <c r="L50" s="64">
        <v>81</v>
      </c>
      <c r="M50" s="64">
        <v>71</v>
      </c>
      <c r="N50" s="64">
        <v>50</v>
      </c>
      <c r="O50" s="65">
        <v>50</v>
      </c>
      <c r="P50" s="48"/>
      <c r="Q50" s="48"/>
      <c r="R50" s="48"/>
      <c r="S50" s="48"/>
      <c r="T50" s="48"/>
      <c r="U50" s="48"/>
    </row>
    <row r="51" spans="1:21" ht="30.75" customHeight="1" x14ac:dyDescent="0.15">
      <c r="A51" s="48"/>
      <c r="B51" s="1216"/>
      <c r="C51" s="1217"/>
      <c r="D51" s="66"/>
      <c r="E51" s="1191" t="s">
        <v>16</v>
      </c>
      <c r="F51" s="1191"/>
      <c r="G51" s="1191"/>
      <c r="H51" s="1191"/>
      <c r="I51" s="1191"/>
      <c r="J51" s="1192"/>
      <c r="K51" s="63">
        <v>0</v>
      </c>
      <c r="L51" s="64">
        <v>1</v>
      </c>
      <c r="M51" s="64">
        <v>1</v>
      </c>
      <c r="N51" s="64" t="s">
        <v>512</v>
      </c>
      <c r="O51" s="65" t="s">
        <v>512</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9085</v>
      </c>
      <c r="L52" s="64">
        <v>9438</v>
      </c>
      <c r="M52" s="64">
        <v>8901</v>
      </c>
      <c r="N52" s="64">
        <v>9042</v>
      </c>
      <c r="O52" s="65">
        <v>9163</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4525</v>
      </c>
      <c r="L53" s="69">
        <v>3665</v>
      </c>
      <c r="M53" s="69">
        <v>4232</v>
      </c>
      <c r="N53" s="69">
        <v>4289</v>
      </c>
      <c r="O53" s="70">
        <v>4079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553</v>
      </c>
      <c r="L57" s="81" t="s">
        <v>554</v>
      </c>
      <c r="M57" s="81" t="s">
        <v>555</v>
      </c>
      <c r="N57" s="81" t="s">
        <v>556</v>
      </c>
      <c r="O57" s="82" t="s">
        <v>557</v>
      </c>
      <c r="P57" s="48"/>
      <c r="Q57" s="48"/>
      <c r="R57" s="48"/>
      <c r="S57" s="48"/>
      <c r="T57" s="48"/>
      <c r="U57" s="48"/>
    </row>
    <row r="58" spans="1:21" ht="31.5" customHeight="1" x14ac:dyDescent="0.15">
      <c r="B58" s="1197" t="s">
        <v>24</v>
      </c>
      <c r="C58" s="1198"/>
      <c r="D58" s="1203" t="s">
        <v>25</v>
      </c>
      <c r="E58" s="1204"/>
      <c r="F58" s="1204"/>
      <c r="G58" s="1204"/>
      <c r="H58" s="1204"/>
      <c r="I58" s="1204"/>
      <c r="J58" s="1205"/>
      <c r="K58" s="83">
        <v>0</v>
      </c>
      <c r="L58" s="84">
        <v>0</v>
      </c>
      <c r="M58" s="84">
        <v>0</v>
      </c>
      <c r="N58" s="84">
        <v>0</v>
      </c>
      <c r="O58" s="85">
        <v>0</v>
      </c>
    </row>
    <row r="59" spans="1:21" ht="31.5" customHeight="1" x14ac:dyDescent="0.15">
      <c r="B59" s="1199"/>
      <c r="C59" s="1200"/>
      <c r="D59" s="1206" t="s">
        <v>26</v>
      </c>
      <c r="E59" s="1207"/>
      <c r="F59" s="1207"/>
      <c r="G59" s="1207"/>
      <c r="H59" s="1207"/>
      <c r="I59" s="1207"/>
      <c r="J59" s="1208"/>
      <c r="K59" s="86">
        <v>3439</v>
      </c>
      <c r="L59" s="87">
        <v>2512</v>
      </c>
      <c r="M59" s="87">
        <v>2514</v>
      </c>
      <c r="N59" s="87">
        <v>3757</v>
      </c>
      <c r="O59" s="88">
        <v>3559</v>
      </c>
    </row>
    <row r="60" spans="1:21" ht="31.5" customHeight="1" thickBot="1" x14ac:dyDescent="0.2">
      <c r="B60" s="1201"/>
      <c r="C60" s="1202"/>
      <c r="D60" s="1209" t="s">
        <v>27</v>
      </c>
      <c r="E60" s="1210"/>
      <c r="F60" s="1210"/>
      <c r="G60" s="1210"/>
      <c r="H60" s="1210"/>
      <c r="I60" s="1210"/>
      <c r="J60" s="1211"/>
      <c r="K60" s="89">
        <v>369</v>
      </c>
      <c r="L60" s="90">
        <v>400</v>
      </c>
      <c r="M60" s="90">
        <v>431</v>
      </c>
      <c r="N60" s="90">
        <v>431</v>
      </c>
      <c r="O60" s="91">
        <v>431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AHrvLyc/YVCT1gy+If8KMAeykS92jisKd/mL/7te0Zc7OTkjJavqP6gydcUOYsUr0ZFT5lf+FUVomHb+rHZ0g==" saltValue="On6sgsp2OQv1hEK6m8cDE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536</v>
      </c>
      <c r="J40" s="103" t="s">
        <v>537</v>
      </c>
      <c r="K40" s="103" t="s">
        <v>538</v>
      </c>
      <c r="L40" s="103" t="s">
        <v>539</v>
      </c>
      <c r="M40" s="104" t="s">
        <v>540</v>
      </c>
    </row>
    <row r="41" spans="2:13" ht="27.75" customHeight="1" x14ac:dyDescent="0.15">
      <c r="B41" s="1232" t="s">
        <v>30</v>
      </c>
      <c r="C41" s="1233"/>
      <c r="D41" s="105"/>
      <c r="E41" s="1234" t="s">
        <v>31</v>
      </c>
      <c r="F41" s="1234"/>
      <c r="G41" s="1234"/>
      <c r="H41" s="1235"/>
      <c r="I41" s="355">
        <v>118144</v>
      </c>
      <c r="J41" s="356">
        <v>123834</v>
      </c>
      <c r="K41" s="356">
        <v>124772</v>
      </c>
      <c r="L41" s="356">
        <v>122208</v>
      </c>
      <c r="M41" s="357">
        <v>120217</v>
      </c>
    </row>
    <row r="42" spans="2:13" ht="27.75" customHeight="1" x14ac:dyDescent="0.15">
      <c r="B42" s="1222"/>
      <c r="C42" s="1223"/>
      <c r="D42" s="106"/>
      <c r="E42" s="1226" t="s">
        <v>32</v>
      </c>
      <c r="F42" s="1226"/>
      <c r="G42" s="1226"/>
      <c r="H42" s="1227"/>
      <c r="I42" s="358">
        <v>341</v>
      </c>
      <c r="J42" s="359">
        <v>310</v>
      </c>
      <c r="K42" s="359">
        <v>244</v>
      </c>
      <c r="L42" s="359">
        <v>198</v>
      </c>
      <c r="M42" s="360">
        <v>150</v>
      </c>
    </row>
    <row r="43" spans="2:13" ht="27.75" customHeight="1" x14ac:dyDescent="0.15">
      <c r="B43" s="1222"/>
      <c r="C43" s="1223"/>
      <c r="D43" s="106"/>
      <c r="E43" s="1226" t="s">
        <v>33</v>
      </c>
      <c r="F43" s="1226"/>
      <c r="G43" s="1226"/>
      <c r="H43" s="1227"/>
      <c r="I43" s="358">
        <v>44113</v>
      </c>
      <c r="J43" s="359">
        <v>40350</v>
      </c>
      <c r="K43" s="359">
        <v>31523</v>
      </c>
      <c r="L43" s="359">
        <v>31450</v>
      </c>
      <c r="M43" s="360">
        <v>30314</v>
      </c>
    </row>
    <row r="44" spans="2:13" ht="27.75" customHeight="1" x14ac:dyDescent="0.15">
      <c r="B44" s="1222"/>
      <c r="C44" s="1223"/>
      <c r="D44" s="106"/>
      <c r="E44" s="1226" t="s">
        <v>34</v>
      </c>
      <c r="F44" s="1226"/>
      <c r="G44" s="1226"/>
      <c r="H44" s="1227"/>
      <c r="I44" s="358">
        <v>4320</v>
      </c>
      <c r="J44" s="359">
        <v>4555</v>
      </c>
      <c r="K44" s="359">
        <v>4654</v>
      </c>
      <c r="L44" s="359">
        <v>4475</v>
      </c>
      <c r="M44" s="360">
        <v>4762</v>
      </c>
    </row>
    <row r="45" spans="2:13" ht="27.75" customHeight="1" x14ac:dyDescent="0.15">
      <c r="B45" s="1222"/>
      <c r="C45" s="1223"/>
      <c r="D45" s="106"/>
      <c r="E45" s="1226" t="s">
        <v>35</v>
      </c>
      <c r="F45" s="1226"/>
      <c r="G45" s="1226"/>
      <c r="H45" s="1227"/>
      <c r="I45" s="358">
        <v>8675</v>
      </c>
      <c r="J45" s="359">
        <v>8815</v>
      </c>
      <c r="K45" s="359">
        <v>9025</v>
      </c>
      <c r="L45" s="359">
        <v>9231</v>
      </c>
      <c r="M45" s="360">
        <v>9653</v>
      </c>
    </row>
    <row r="46" spans="2:13" ht="27.75" customHeight="1" x14ac:dyDescent="0.15">
      <c r="B46" s="1222"/>
      <c r="C46" s="1223"/>
      <c r="D46" s="107"/>
      <c r="E46" s="1226" t="s">
        <v>36</v>
      </c>
      <c r="F46" s="1226"/>
      <c r="G46" s="1226"/>
      <c r="H46" s="1227"/>
      <c r="I46" s="358" t="s">
        <v>512</v>
      </c>
      <c r="J46" s="359" t="s">
        <v>512</v>
      </c>
      <c r="K46" s="359" t="s">
        <v>512</v>
      </c>
      <c r="L46" s="359" t="s">
        <v>512</v>
      </c>
      <c r="M46" s="360" t="s">
        <v>512</v>
      </c>
    </row>
    <row r="47" spans="2:13" ht="27.75" customHeight="1" x14ac:dyDescent="0.15">
      <c r="B47" s="1222"/>
      <c r="C47" s="1223"/>
      <c r="D47" s="108"/>
      <c r="E47" s="1236" t="s">
        <v>37</v>
      </c>
      <c r="F47" s="1237"/>
      <c r="G47" s="1237"/>
      <c r="H47" s="1238"/>
      <c r="I47" s="358" t="s">
        <v>512</v>
      </c>
      <c r="J47" s="359" t="s">
        <v>512</v>
      </c>
      <c r="K47" s="359" t="s">
        <v>512</v>
      </c>
      <c r="L47" s="359" t="s">
        <v>512</v>
      </c>
      <c r="M47" s="360" t="s">
        <v>512</v>
      </c>
    </row>
    <row r="48" spans="2:13" ht="27.75" customHeight="1" x14ac:dyDescent="0.15">
      <c r="B48" s="1222"/>
      <c r="C48" s="1223"/>
      <c r="D48" s="106"/>
      <c r="E48" s="1226" t="s">
        <v>38</v>
      </c>
      <c r="F48" s="1226"/>
      <c r="G48" s="1226"/>
      <c r="H48" s="1227"/>
      <c r="I48" s="358" t="s">
        <v>512</v>
      </c>
      <c r="J48" s="359" t="s">
        <v>512</v>
      </c>
      <c r="K48" s="359" t="s">
        <v>512</v>
      </c>
      <c r="L48" s="359" t="s">
        <v>512</v>
      </c>
      <c r="M48" s="360" t="s">
        <v>512</v>
      </c>
    </row>
    <row r="49" spans="2:13" ht="27.75" customHeight="1" x14ac:dyDescent="0.15">
      <c r="B49" s="1224"/>
      <c r="C49" s="1225"/>
      <c r="D49" s="106"/>
      <c r="E49" s="1226" t="s">
        <v>39</v>
      </c>
      <c r="F49" s="1226"/>
      <c r="G49" s="1226"/>
      <c r="H49" s="1227"/>
      <c r="I49" s="358" t="s">
        <v>512</v>
      </c>
      <c r="J49" s="359" t="s">
        <v>512</v>
      </c>
      <c r="K49" s="359" t="s">
        <v>512</v>
      </c>
      <c r="L49" s="359" t="s">
        <v>512</v>
      </c>
      <c r="M49" s="360" t="s">
        <v>512</v>
      </c>
    </row>
    <row r="50" spans="2:13" ht="27.75" customHeight="1" x14ac:dyDescent="0.15">
      <c r="B50" s="1220" t="s">
        <v>40</v>
      </c>
      <c r="C50" s="1221"/>
      <c r="D50" s="109"/>
      <c r="E50" s="1226" t="s">
        <v>41</v>
      </c>
      <c r="F50" s="1226"/>
      <c r="G50" s="1226"/>
      <c r="H50" s="1227"/>
      <c r="I50" s="358">
        <v>14666</v>
      </c>
      <c r="J50" s="359">
        <v>14788</v>
      </c>
      <c r="K50" s="359">
        <v>18606</v>
      </c>
      <c r="L50" s="359">
        <v>19130</v>
      </c>
      <c r="M50" s="360">
        <v>19615</v>
      </c>
    </row>
    <row r="51" spans="2:13" ht="27.75" customHeight="1" x14ac:dyDescent="0.15">
      <c r="B51" s="1222"/>
      <c r="C51" s="1223"/>
      <c r="D51" s="106"/>
      <c r="E51" s="1226" t="s">
        <v>42</v>
      </c>
      <c r="F51" s="1226"/>
      <c r="G51" s="1226"/>
      <c r="H51" s="1227"/>
      <c r="I51" s="358">
        <v>2641</v>
      </c>
      <c r="J51" s="359">
        <v>2019</v>
      </c>
      <c r="K51" s="359">
        <v>1919</v>
      </c>
      <c r="L51" s="359">
        <v>1843</v>
      </c>
      <c r="M51" s="360">
        <v>1749</v>
      </c>
    </row>
    <row r="52" spans="2:13" ht="27.75" customHeight="1" x14ac:dyDescent="0.15">
      <c r="B52" s="1224"/>
      <c r="C52" s="1225"/>
      <c r="D52" s="106"/>
      <c r="E52" s="1226" t="s">
        <v>43</v>
      </c>
      <c r="F52" s="1226"/>
      <c r="G52" s="1226"/>
      <c r="H52" s="1227"/>
      <c r="I52" s="358">
        <v>103320</v>
      </c>
      <c r="J52" s="359">
        <v>105556</v>
      </c>
      <c r="K52" s="359">
        <v>105310</v>
      </c>
      <c r="L52" s="359">
        <v>103396</v>
      </c>
      <c r="M52" s="360">
        <v>102083</v>
      </c>
    </row>
    <row r="53" spans="2:13" ht="27.75" customHeight="1" thickBot="1" x14ac:dyDescent="0.2">
      <c r="B53" s="1228" t="s">
        <v>19</v>
      </c>
      <c r="C53" s="1229"/>
      <c r="D53" s="110"/>
      <c r="E53" s="1230" t="s">
        <v>44</v>
      </c>
      <c r="F53" s="1230"/>
      <c r="G53" s="1230"/>
      <c r="H53" s="1231"/>
      <c r="I53" s="361">
        <v>54966</v>
      </c>
      <c r="J53" s="362">
        <v>55502</v>
      </c>
      <c r="K53" s="362">
        <v>44383</v>
      </c>
      <c r="L53" s="362">
        <v>43192</v>
      </c>
      <c r="M53" s="363">
        <v>41649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BY8zGniyiESwCFueAVenTfD0dVlNJh1lTzndTsVAXzpRs7r0uSrnEzXLFm84MAd/w2v65IWH2ONr59ig3ZMLw==" saltValue="qO1CSKqQpPyDGsfiHAJS3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0" zoomScaleNormal="8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538</v>
      </c>
      <c r="G54" s="119" t="s">
        <v>539</v>
      </c>
      <c r="H54" s="120" t="s">
        <v>540</v>
      </c>
    </row>
    <row r="55" spans="2:8" ht="52.5" customHeight="1" x14ac:dyDescent="0.15">
      <c r="B55" s="121"/>
      <c r="C55" s="1247" t="s">
        <v>46</v>
      </c>
      <c r="D55" s="1247"/>
      <c r="E55" s="1248"/>
      <c r="F55" s="122">
        <v>3399</v>
      </c>
      <c r="G55" s="122">
        <v>3401</v>
      </c>
      <c r="H55" s="123">
        <v>3402</v>
      </c>
    </row>
    <row r="56" spans="2:8" ht="52.5" customHeight="1" x14ac:dyDescent="0.15">
      <c r="B56" s="124"/>
      <c r="C56" s="1249" t="s">
        <v>47</v>
      </c>
      <c r="D56" s="1249"/>
      <c r="E56" s="1250"/>
      <c r="F56" s="125">
        <v>3757</v>
      </c>
      <c r="G56" s="125">
        <v>3559</v>
      </c>
      <c r="H56" s="126">
        <v>3561</v>
      </c>
    </row>
    <row r="57" spans="2:8" ht="53.25" customHeight="1" x14ac:dyDescent="0.15">
      <c r="B57" s="124"/>
      <c r="C57" s="1251" t="s">
        <v>48</v>
      </c>
      <c r="D57" s="1251"/>
      <c r="E57" s="1252"/>
      <c r="F57" s="127">
        <v>9638</v>
      </c>
      <c r="G57" s="127">
        <v>9934</v>
      </c>
      <c r="H57" s="128">
        <v>9668</v>
      </c>
    </row>
    <row r="58" spans="2:8" ht="45.75" customHeight="1" x14ac:dyDescent="0.15">
      <c r="B58" s="129"/>
      <c r="C58" s="1239" t="s">
        <v>569</v>
      </c>
      <c r="D58" s="1240"/>
      <c r="E58" s="1241"/>
      <c r="F58" s="130">
        <v>3886</v>
      </c>
      <c r="G58" s="130">
        <v>3834</v>
      </c>
      <c r="H58" s="131">
        <v>3710</v>
      </c>
    </row>
    <row r="59" spans="2:8" ht="45.75" customHeight="1" x14ac:dyDescent="0.15">
      <c r="B59" s="129"/>
      <c r="C59" s="1239" t="s">
        <v>570</v>
      </c>
      <c r="D59" s="1240"/>
      <c r="E59" s="1241"/>
      <c r="F59" s="130">
        <v>1108</v>
      </c>
      <c r="G59" s="130">
        <v>1569</v>
      </c>
      <c r="H59" s="131">
        <v>1538</v>
      </c>
    </row>
    <row r="60" spans="2:8" ht="45.75" customHeight="1" x14ac:dyDescent="0.15">
      <c r="B60" s="129"/>
      <c r="C60" s="1239" t="s">
        <v>571</v>
      </c>
      <c r="D60" s="1240"/>
      <c r="E60" s="1241"/>
      <c r="F60" s="130">
        <v>2081</v>
      </c>
      <c r="G60" s="130">
        <v>1766</v>
      </c>
      <c r="H60" s="131">
        <v>1266</v>
      </c>
    </row>
    <row r="61" spans="2:8" ht="45.75" customHeight="1" x14ac:dyDescent="0.15">
      <c r="B61" s="129"/>
      <c r="C61" s="1239" t="s">
        <v>572</v>
      </c>
      <c r="D61" s="1240"/>
      <c r="E61" s="1241"/>
      <c r="F61" s="130">
        <v>120</v>
      </c>
      <c r="G61" s="130">
        <v>384</v>
      </c>
      <c r="H61" s="131">
        <v>611</v>
      </c>
    </row>
    <row r="62" spans="2:8" ht="45.75" customHeight="1" thickBot="1" x14ac:dyDescent="0.2">
      <c r="B62" s="132"/>
      <c r="C62" s="1242" t="s">
        <v>573</v>
      </c>
      <c r="D62" s="1243"/>
      <c r="E62" s="1244"/>
      <c r="F62" s="133">
        <v>473</v>
      </c>
      <c r="G62" s="133">
        <v>525</v>
      </c>
      <c r="H62" s="134">
        <v>564</v>
      </c>
    </row>
    <row r="63" spans="2:8" ht="52.5" customHeight="1" thickBot="1" x14ac:dyDescent="0.2">
      <c r="B63" s="135"/>
      <c r="C63" s="1245" t="s">
        <v>49</v>
      </c>
      <c r="D63" s="1245"/>
      <c r="E63" s="1246"/>
      <c r="F63" s="136">
        <v>16794</v>
      </c>
      <c r="G63" s="136">
        <v>16893</v>
      </c>
      <c r="H63" s="137">
        <v>16632</v>
      </c>
    </row>
    <row r="64" spans="2:8" x14ac:dyDescent="0.15"/>
  </sheetData>
  <sheetProtection algorithmName="SHA-512" hashValue="cYyDBDy+TRMKnqWtoLtuLwz4WeBYQS1aOBjqAytPr7rZ0aO+T2cCDbfi9yymEKDKawEYSoNuaMi66xnkYel4lA==" saltValue="5KYeQ3OMicwYPHJd7OXP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584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581</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5" t="s">
        <v>585</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5" x14ac:dyDescent="0.15">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5" x14ac:dyDescent="0.15">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5" x14ac:dyDescent="0.15">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5" x14ac:dyDescent="0.15">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579</v>
      </c>
    </row>
    <row r="50" spans="1:109" ht="13.5" x14ac:dyDescent="0.15">
      <c r="B50" s="365"/>
      <c r="G50" s="1253"/>
      <c r="H50" s="1253"/>
      <c r="I50" s="1253"/>
      <c r="J50" s="1253"/>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6" t="s">
        <v>536</v>
      </c>
      <c r="BQ50" s="1256"/>
      <c r="BR50" s="1256"/>
      <c r="BS50" s="1256"/>
      <c r="BT50" s="1256"/>
      <c r="BU50" s="1256"/>
      <c r="BV50" s="1256"/>
      <c r="BW50" s="1256"/>
      <c r="BX50" s="1256" t="s">
        <v>537</v>
      </c>
      <c r="BY50" s="1256"/>
      <c r="BZ50" s="1256"/>
      <c r="CA50" s="1256"/>
      <c r="CB50" s="1256"/>
      <c r="CC50" s="1256"/>
      <c r="CD50" s="1256"/>
      <c r="CE50" s="1256"/>
      <c r="CF50" s="1256" t="s">
        <v>538</v>
      </c>
      <c r="CG50" s="1256"/>
      <c r="CH50" s="1256"/>
      <c r="CI50" s="1256"/>
      <c r="CJ50" s="1256"/>
      <c r="CK50" s="1256"/>
      <c r="CL50" s="1256"/>
      <c r="CM50" s="1256"/>
      <c r="CN50" s="1256" t="s">
        <v>539</v>
      </c>
      <c r="CO50" s="1256"/>
      <c r="CP50" s="1256"/>
      <c r="CQ50" s="1256"/>
      <c r="CR50" s="1256"/>
      <c r="CS50" s="1256"/>
      <c r="CT50" s="1256"/>
      <c r="CU50" s="1256"/>
      <c r="CV50" s="1256" t="s">
        <v>540</v>
      </c>
      <c r="CW50" s="1256"/>
      <c r="CX50" s="1256"/>
      <c r="CY50" s="1256"/>
      <c r="CZ50" s="1256"/>
      <c r="DA50" s="1256"/>
      <c r="DB50" s="1256"/>
      <c r="DC50" s="1256"/>
    </row>
    <row r="51" spans="1:109" ht="13.5" customHeight="1" x14ac:dyDescent="0.15">
      <c r="B51" s="365"/>
      <c r="G51" s="1264"/>
      <c r="H51" s="1264"/>
      <c r="I51" s="1274"/>
      <c r="J51" s="1274"/>
      <c r="K51" s="1258"/>
      <c r="L51" s="1258"/>
      <c r="M51" s="1258"/>
      <c r="N51" s="1258"/>
      <c r="AM51" s="371"/>
      <c r="AN51" s="1257" t="s">
        <v>578</v>
      </c>
      <c r="AO51" s="1257"/>
      <c r="AP51" s="1257"/>
      <c r="AQ51" s="1257"/>
      <c r="AR51" s="1257"/>
      <c r="AS51" s="1257"/>
      <c r="AT51" s="1257"/>
      <c r="AU51" s="1257"/>
      <c r="AV51" s="1257"/>
      <c r="AW51" s="1257"/>
      <c r="AX51" s="1257"/>
      <c r="AY51" s="1257"/>
      <c r="AZ51" s="1257"/>
      <c r="BA51" s="1257"/>
      <c r="BB51" s="1257" t="s">
        <v>576</v>
      </c>
      <c r="BC51" s="1257"/>
      <c r="BD51" s="1257"/>
      <c r="BE51" s="1257"/>
      <c r="BF51" s="1257"/>
      <c r="BG51" s="1257"/>
      <c r="BH51" s="1257"/>
      <c r="BI51" s="1257"/>
      <c r="BJ51" s="1257"/>
      <c r="BK51" s="1257"/>
      <c r="BL51" s="1257"/>
      <c r="BM51" s="1257"/>
      <c r="BN51" s="1257"/>
      <c r="BO51" s="1257"/>
      <c r="BP51" s="1255">
        <v>127.4</v>
      </c>
      <c r="BQ51" s="1255"/>
      <c r="BR51" s="1255"/>
      <c r="BS51" s="1255"/>
      <c r="BT51" s="1255"/>
      <c r="BU51" s="1255"/>
      <c r="BV51" s="1255"/>
      <c r="BW51" s="1255"/>
      <c r="BX51" s="1255">
        <v>126</v>
      </c>
      <c r="BY51" s="1255"/>
      <c r="BZ51" s="1255"/>
      <c r="CA51" s="1255"/>
      <c r="CB51" s="1255"/>
      <c r="CC51" s="1255"/>
      <c r="CD51" s="1255"/>
      <c r="CE51" s="1255"/>
      <c r="CF51" s="1255">
        <v>96</v>
      </c>
      <c r="CG51" s="1255"/>
      <c r="CH51" s="1255"/>
      <c r="CI51" s="1255"/>
      <c r="CJ51" s="1255"/>
      <c r="CK51" s="1255"/>
      <c r="CL51" s="1255"/>
      <c r="CM51" s="1255"/>
      <c r="CN51" s="1255">
        <v>96.3</v>
      </c>
      <c r="CO51" s="1255"/>
      <c r="CP51" s="1255"/>
      <c r="CQ51" s="1255"/>
      <c r="CR51" s="1255"/>
      <c r="CS51" s="1255"/>
      <c r="CT51" s="1255"/>
      <c r="CU51" s="1255"/>
      <c r="CV51" s="1255">
        <v>91.1</v>
      </c>
      <c r="CW51" s="1255"/>
      <c r="CX51" s="1255"/>
      <c r="CY51" s="1255"/>
      <c r="CZ51" s="1255"/>
      <c r="DA51" s="1255"/>
      <c r="DB51" s="1255"/>
      <c r="DC51" s="1255"/>
    </row>
    <row r="52" spans="1:109" ht="13.5" x14ac:dyDescent="0.15">
      <c r="B52" s="365"/>
      <c r="G52" s="1264"/>
      <c r="H52" s="1264"/>
      <c r="I52" s="1274"/>
      <c r="J52" s="1274"/>
      <c r="K52" s="1258"/>
      <c r="L52" s="1258"/>
      <c r="M52" s="1258"/>
      <c r="N52" s="1258"/>
      <c r="AM52" s="37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5" x14ac:dyDescent="0.15">
      <c r="A53" s="379"/>
      <c r="B53" s="365"/>
      <c r="G53" s="1264"/>
      <c r="H53" s="1264"/>
      <c r="I53" s="1253"/>
      <c r="J53" s="1253"/>
      <c r="K53" s="1258"/>
      <c r="L53" s="1258"/>
      <c r="M53" s="1258"/>
      <c r="N53" s="1258"/>
      <c r="AM53" s="371"/>
      <c r="AN53" s="1257"/>
      <c r="AO53" s="1257"/>
      <c r="AP53" s="1257"/>
      <c r="AQ53" s="1257"/>
      <c r="AR53" s="1257"/>
      <c r="AS53" s="1257"/>
      <c r="AT53" s="1257"/>
      <c r="AU53" s="1257"/>
      <c r="AV53" s="1257"/>
      <c r="AW53" s="1257"/>
      <c r="AX53" s="1257"/>
      <c r="AY53" s="1257"/>
      <c r="AZ53" s="1257"/>
      <c r="BA53" s="1257"/>
      <c r="BB53" s="1257" t="s">
        <v>583</v>
      </c>
      <c r="BC53" s="1257"/>
      <c r="BD53" s="1257"/>
      <c r="BE53" s="1257"/>
      <c r="BF53" s="1257"/>
      <c r="BG53" s="1257"/>
      <c r="BH53" s="1257"/>
      <c r="BI53" s="1257"/>
      <c r="BJ53" s="1257"/>
      <c r="BK53" s="1257"/>
      <c r="BL53" s="1257"/>
      <c r="BM53" s="1257"/>
      <c r="BN53" s="1257"/>
      <c r="BO53" s="1257"/>
      <c r="BP53" s="1255">
        <v>65</v>
      </c>
      <c r="BQ53" s="1255"/>
      <c r="BR53" s="1255"/>
      <c r="BS53" s="1255"/>
      <c r="BT53" s="1255"/>
      <c r="BU53" s="1255"/>
      <c r="BV53" s="1255"/>
      <c r="BW53" s="1255"/>
      <c r="BX53" s="1255">
        <v>63.6</v>
      </c>
      <c r="BY53" s="1255"/>
      <c r="BZ53" s="1255"/>
      <c r="CA53" s="1255"/>
      <c r="CB53" s="1255"/>
      <c r="CC53" s="1255"/>
      <c r="CD53" s="1255"/>
      <c r="CE53" s="1255"/>
      <c r="CF53" s="1255">
        <v>64.8</v>
      </c>
      <c r="CG53" s="1255"/>
      <c r="CH53" s="1255"/>
      <c r="CI53" s="1255"/>
      <c r="CJ53" s="1255"/>
      <c r="CK53" s="1255"/>
      <c r="CL53" s="1255"/>
      <c r="CM53" s="1255"/>
      <c r="CN53" s="1255">
        <v>66.3</v>
      </c>
      <c r="CO53" s="1255"/>
      <c r="CP53" s="1255"/>
      <c r="CQ53" s="1255"/>
      <c r="CR53" s="1255"/>
      <c r="CS53" s="1255"/>
      <c r="CT53" s="1255"/>
      <c r="CU53" s="1255"/>
      <c r="CV53" s="1255">
        <v>67.900000000000006</v>
      </c>
      <c r="CW53" s="1255"/>
      <c r="CX53" s="1255"/>
      <c r="CY53" s="1255"/>
      <c r="CZ53" s="1255"/>
      <c r="DA53" s="1255"/>
      <c r="DB53" s="1255"/>
      <c r="DC53" s="1255"/>
    </row>
    <row r="54" spans="1:109" ht="13.5" x14ac:dyDescent="0.15">
      <c r="A54" s="379"/>
      <c r="B54" s="365"/>
      <c r="G54" s="1264"/>
      <c r="H54" s="1264"/>
      <c r="I54" s="1253"/>
      <c r="J54" s="1253"/>
      <c r="K54" s="1258"/>
      <c r="L54" s="1258"/>
      <c r="M54" s="1258"/>
      <c r="N54" s="1258"/>
      <c r="AM54" s="37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5" x14ac:dyDescent="0.15">
      <c r="A55" s="379"/>
      <c r="B55" s="365"/>
      <c r="G55" s="1253"/>
      <c r="H55" s="1253"/>
      <c r="I55" s="1253"/>
      <c r="J55" s="1253"/>
      <c r="K55" s="1258"/>
      <c r="L55" s="1258"/>
      <c r="M55" s="1258"/>
      <c r="N55" s="1258"/>
      <c r="AN55" s="1256" t="s">
        <v>577</v>
      </c>
      <c r="AO55" s="1256"/>
      <c r="AP55" s="1256"/>
      <c r="AQ55" s="1256"/>
      <c r="AR55" s="1256"/>
      <c r="AS55" s="1256"/>
      <c r="AT55" s="1256"/>
      <c r="AU55" s="1256"/>
      <c r="AV55" s="1256"/>
      <c r="AW55" s="1256"/>
      <c r="AX55" s="1256"/>
      <c r="AY55" s="1256"/>
      <c r="AZ55" s="1256"/>
      <c r="BA55" s="1256"/>
      <c r="BB55" s="1257" t="s">
        <v>576</v>
      </c>
      <c r="BC55" s="1257"/>
      <c r="BD55" s="1257"/>
      <c r="BE55" s="1257"/>
      <c r="BF55" s="1257"/>
      <c r="BG55" s="1257"/>
      <c r="BH55" s="1257"/>
      <c r="BI55" s="1257"/>
      <c r="BJ55" s="1257"/>
      <c r="BK55" s="1257"/>
      <c r="BL55" s="1257"/>
      <c r="BM55" s="1257"/>
      <c r="BN55" s="1257"/>
      <c r="BO55" s="1257"/>
      <c r="BP55" s="1255">
        <v>33.9</v>
      </c>
      <c r="BQ55" s="1255"/>
      <c r="BR55" s="1255"/>
      <c r="BS55" s="1255"/>
      <c r="BT55" s="1255"/>
      <c r="BU55" s="1255"/>
      <c r="BV55" s="1255"/>
      <c r="BW55" s="1255"/>
      <c r="BX55" s="1255">
        <v>31.5</v>
      </c>
      <c r="BY55" s="1255"/>
      <c r="BZ55" s="1255"/>
      <c r="CA55" s="1255"/>
      <c r="CB55" s="1255"/>
      <c r="CC55" s="1255"/>
      <c r="CD55" s="1255"/>
      <c r="CE55" s="1255"/>
      <c r="CF55" s="1255">
        <v>23.4</v>
      </c>
      <c r="CG55" s="1255"/>
      <c r="CH55" s="1255"/>
      <c r="CI55" s="1255"/>
      <c r="CJ55" s="1255"/>
      <c r="CK55" s="1255"/>
      <c r="CL55" s="1255"/>
      <c r="CM55" s="1255"/>
      <c r="CN55" s="1255">
        <v>18.2</v>
      </c>
      <c r="CO55" s="1255"/>
      <c r="CP55" s="1255"/>
      <c r="CQ55" s="1255"/>
      <c r="CR55" s="1255"/>
      <c r="CS55" s="1255"/>
      <c r="CT55" s="1255"/>
      <c r="CU55" s="1255"/>
      <c r="CV55" s="1255">
        <v>17.100000000000001</v>
      </c>
      <c r="CW55" s="1255"/>
      <c r="CX55" s="1255"/>
      <c r="CY55" s="1255"/>
      <c r="CZ55" s="1255"/>
      <c r="DA55" s="1255"/>
      <c r="DB55" s="1255"/>
      <c r="DC55" s="1255"/>
    </row>
    <row r="56" spans="1:109" ht="13.5" x14ac:dyDescent="0.15">
      <c r="A56" s="379"/>
      <c r="B56" s="365"/>
      <c r="G56" s="1253"/>
      <c r="H56" s="1253"/>
      <c r="I56" s="1253"/>
      <c r="J56" s="1253"/>
      <c r="K56" s="1258"/>
      <c r="L56" s="1258"/>
      <c r="M56" s="1258"/>
      <c r="N56" s="1258"/>
      <c r="AN56" s="1256"/>
      <c r="AO56" s="1256"/>
      <c r="AP56" s="1256"/>
      <c r="AQ56" s="1256"/>
      <c r="AR56" s="1256"/>
      <c r="AS56" s="1256"/>
      <c r="AT56" s="1256"/>
      <c r="AU56" s="1256"/>
      <c r="AV56" s="1256"/>
      <c r="AW56" s="1256"/>
      <c r="AX56" s="1256"/>
      <c r="AY56" s="1256"/>
      <c r="AZ56" s="1256"/>
      <c r="BA56" s="1256"/>
      <c r="BB56" s="1257"/>
      <c r="BC56" s="1257"/>
      <c r="BD56" s="1257"/>
      <c r="BE56" s="1257"/>
      <c r="BF56" s="1257"/>
      <c r="BG56" s="1257"/>
      <c r="BH56" s="1257"/>
      <c r="BI56" s="1257"/>
      <c r="BJ56" s="1257"/>
      <c r="BK56" s="1257"/>
      <c r="BL56" s="1257"/>
      <c r="BM56" s="1257"/>
      <c r="BN56" s="1257"/>
      <c r="BO56" s="1257"/>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79" customFormat="1" ht="13.5" x14ac:dyDescent="0.15">
      <c r="B57" s="385"/>
      <c r="G57" s="1253"/>
      <c r="H57" s="1253"/>
      <c r="I57" s="1259"/>
      <c r="J57" s="1259"/>
      <c r="K57" s="1258"/>
      <c r="L57" s="1258"/>
      <c r="M57" s="1258"/>
      <c r="N57" s="1258"/>
      <c r="AM57" s="364"/>
      <c r="AN57" s="1256"/>
      <c r="AO57" s="1256"/>
      <c r="AP57" s="1256"/>
      <c r="AQ57" s="1256"/>
      <c r="AR57" s="1256"/>
      <c r="AS57" s="1256"/>
      <c r="AT57" s="1256"/>
      <c r="AU57" s="1256"/>
      <c r="AV57" s="1256"/>
      <c r="AW57" s="1256"/>
      <c r="AX57" s="1256"/>
      <c r="AY57" s="1256"/>
      <c r="AZ57" s="1256"/>
      <c r="BA57" s="1256"/>
      <c r="BB57" s="1257" t="s">
        <v>583</v>
      </c>
      <c r="BC57" s="1257"/>
      <c r="BD57" s="1257"/>
      <c r="BE57" s="1257"/>
      <c r="BF57" s="1257"/>
      <c r="BG57" s="1257"/>
      <c r="BH57" s="1257"/>
      <c r="BI57" s="1257"/>
      <c r="BJ57" s="1257"/>
      <c r="BK57" s="1257"/>
      <c r="BL57" s="1257"/>
      <c r="BM57" s="1257"/>
      <c r="BN57" s="1257"/>
      <c r="BO57" s="1257"/>
      <c r="BP57" s="1255">
        <v>61.8</v>
      </c>
      <c r="BQ57" s="1255"/>
      <c r="BR57" s="1255"/>
      <c r="BS57" s="1255"/>
      <c r="BT57" s="1255"/>
      <c r="BU57" s="1255"/>
      <c r="BV57" s="1255"/>
      <c r="BW57" s="1255"/>
      <c r="BX57" s="1255">
        <v>62.9</v>
      </c>
      <c r="BY57" s="1255"/>
      <c r="BZ57" s="1255"/>
      <c r="CA57" s="1255"/>
      <c r="CB57" s="1255"/>
      <c r="CC57" s="1255"/>
      <c r="CD57" s="1255"/>
      <c r="CE57" s="1255"/>
      <c r="CF57" s="1255">
        <v>63.9</v>
      </c>
      <c r="CG57" s="1255"/>
      <c r="CH57" s="1255"/>
      <c r="CI57" s="1255"/>
      <c r="CJ57" s="1255"/>
      <c r="CK57" s="1255"/>
      <c r="CL57" s="1255"/>
      <c r="CM57" s="1255"/>
      <c r="CN57" s="1255">
        <v>64.900000000000006</v>
      </c>
      <c r="CO57" s="1255"/>
      <c r="CP57" s="1255"/>
      <c r="CQ57" s="1255"/>
      <c r="CR57" s="1255"/>
      <c r="CS57" s="1255"/>
      <c r="CT57" s="1255"/>
      <c r="CU57" s="1255"/>
      <c r="CV57" s="1255">
        <v>65.8</v>
      </c>
      <c r="CW57" s="1255"/>
      <c r="CX57" s="1255"/>
      <c r="CY57" s="1255"/>
      <c r="CZ57" s="1255"/>
      <c r="DA57" s="1255"/>
      <c r="DB57" s="1255"/>
      <c r="DC57" s="1255"/>
      <c r="DD57" s="390"/>
      <c r="DE57" s="385"/>
    </row>
    <row r="58" spans="1:109" s="379" customFormat="1" ht="13.5" x14ac:dyDescent="0.15">
      <c r="A58" s="364"/>
      <c r="B58" s="385"/>
      <c r="G58" s="1253"/>
      <c r="H58" s="1253"/>
      <c r="I58" s="1259"/>
      <c r="J58" s="1259"/>
      <c r="K58" s="1258"/>
      <c r="L58" s="1258"/>
      <c r="M58" s="1258"/>
      <c r="N58" s="1258"/>
      <c r="AM58" s="364"/>
      <c r="AN58" s="1256"/>
      <c r="AO58" s="1256"/>
      <c r="AP58" s="1256"/>
      <c r="AQ58" s="1256"/>
      <c r="AR58" s="1256"/>
      <c r="AS58" s="1256"/>
      <c r="AT58" s="1256"/>
      <c r="AU58" s="1256"/>
      <c r="AV58" s="1256"/>
      <c r="AW58" s="1256"/>
      <c r="AX58" s="1256"/>
      <c r="AY58" s="1256"/>
      <c r="AZ58" s="1256"/>
      <c r="BA58" s="1256"/>
      <c r="BB58" s="1257"/>
      <c r="BC58" s="1257"/>
      <c r="BD58" s="1257"/>
      <c r="BE58" s="1257"/>
      <c r="BF58" s="1257"/>
      <c r="BG58" s="1257"/>
      <c r="BH58" s="1257"/>
      <c r="BI58" s="1257"/>
      <c r="BJ58" s="1257"/>
      <c r="BK58" s="1257"/>
      <c r="BL58" s="1257"/>
      <c r="BM58" s="1257"/>
      <c r="BN58" s="1257"/>
      <c r="BO58" s="1257"/>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582</v>
      </c>
    </row>
    <row r="64" spans="1:109" ht="13.5" x14ac:dyDescent="0.15">
      <c r="B64" s="365"/>
      <c r="G64" s="380"/>
      <c r="I64" s="382"/>
      <c r="J64" s="382"/>
      <c r="K64" s="382"/>
      <c r="L64" s="382"/>
      <c r="M64" s="382"/>
      <c r="N64" s="381"/>
      <c r="AM64" s="380"/>
      <c r="AN64" s="380" t="s">
        <v>581</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5" t="s">
        <v>580</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5" x14ac:dyDescent="0.1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5" x14ac:dyDescent="0.1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5" x14ac:dyDescent="0.1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5" x14ac:dyDescent="0.1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579</v>
      </c>
    </row>
    <row r="72" spans="2:107" ht="13.5" x14ac:dyDescent="0.15">
      <c r="B72" s="365"/>
      <c r="G72" s="1253"/>
      <c r="H72" s="1253"/>
      <c r="I72" s="1253"/>
      <c r="J72" s="1253"/>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6" t="s">
        <v>536</v>
      </c>
      <c r="BQ72" s="1256"/>
      <c r="BR72" s="1256"/>
      <c r="BS72" s="1256"/>
      <c r="BT72" s="1256"/>
      <c r="BU72" s="1256"/>
      <c r="BV72" s="1256"/>
      <c r="BW72" s="1256"/>
      <c r="BX72" s="1256" t="s">
        <v>537</v>
      </c>
      <c r="BY72" s="1256"/>
      <c r="BZ72" s="1256"/>
      <c r="CA72" s="1256"/>
      <c r="CB72" s="1256"/>
      <c r="CC72" s="1256"/>
      <c r="CD72" s="1256"/>
      <c r="CE72" s="1256"/>
      <c r="CF72" s="1256" t="s">
        <v>538</v>
      </c>
      <c r="CG72" s="1256"/>
      <c r="CH72" s="1256"/>
      <c r="CI72" s="1256"/>
      <c r="CJ72" s="1256"/>
      <c r="CK72" s="1256"/>
      <c r="CL72" s="1256"/>
      <c r="CM72" s="1256"/>
      <c r="CN72" s="1256" t="s">
        <v>539</v>
      </c>
      <c r="CO72" s="1256"/>
      <c r="CP72" s="1256"/>
      <c r="CQ72" s="1256"/>
      <c r="CR72" s="1256"/>
      <c r="CS72" s="1256"/>
      <c r="CT72" s="1256"/>
      <c r="CU72" s="1256"/>
      <c r="CV72" s="1256" t="s">
        <v>540</v>
      </c>
      <c r="CW72" s="1256"/>
      <c r="CX72" s="1256"/>
      <c r="CY72" s="1256"/>
      <c r="CZ72" s="1256"/>
      <c r="DA72" s="1256"/>
      <c r="DB72" s="1256"/>
      <c r="DC72" s="1256"/>
    </row>
    <row r="73" spans="2:107" ht="13.5" x14ac:dyDescent="0.15">
      <c r="B73" s="365"/>
      <c r="G73" s="1264"/>
      <c r="H73" s="1264"/>
      <c r="I73" s="1264"/>
      <c r="J73" s="1264"/>
      <c r="K73" s="1254"/>
      <c r="L73" s="1254"/>
      <c r="M73" s="1254"/>
      <c r="N73" s="1254"/>
      <c r="AM73" s="371"/>
      <c r="AN73" s="1257" t="s">
        <v>578</v>
      </c>
      <c r="AO73" s="1257"/>
      <c r="AP73" s="1257"/>
      <c r="AQ73" s="1257"/>
      <c r="AR73" s="1257"/>
      <c r="AS73" s="1257"/>
      <c r="AT73" s="1257"/>
      <c r="AU73" s="1257"/>
      <c r="AV73" s="1257"/>
      <c r="AW73" s="1257"/>
      <c r="AX73" s="1257"/>
      <c r="AY73" s="1257"/>
      <c r="AZ73" s="1257"/>
      <c r="BA73" s="1257"/>
      <c r="BB73" s="1257" t="s">
        <v>576</v>
      </c>
      <c r="BC73" s="1257"/>
      <c r="BD73" s="1257"/>
      <c r="BE73" s="1257"/>
      <c r="BF73" s="1257"/>
      <c r="BG73" s="1257"/>
      <c r="BH73" s="1257"/>
      <c r="BI73" s="1257"/>
      <c r="BJ73" s="1257"/>
      <c r="BK73" s="1257"/>
      <c r="BL73" s="1257"/>
      <c r="BM73" s="1257"/>
      <c r="BN73" s="1257"/>
      <c r="BO73" s="1257"/>
      <c r="BP73" s="1255">
        <v>127.4</v>
      </c>
      <c r="BQ73" s="1255"/>
      <c r="BR73" s="1255"/>
      <c r="BS73" s="1255"/>
      <c r="BT73" s="1255"/>
      <c r="BU73" s="1255"/>
      <c r="BV73" s="1255"/>
      <c r="BW73" s="1255"/>
      <c r="BX73" s="1255">
        <v>126</v>
      </c>
      <c r="BY73" s="1255"/>
      <c r="BZ73" s="1255"/>
      <c r="CA73" s="1255"/>
      <c r="CB73" s="1255"/>
      <c r="CC73" s="1255"/>
      <c r="CD73" s="1255"/>
      <c r="CE73" s="1255"/>
      <c r="CF73" s="1255">
        <v>96</v>
      </c>
      <c r="CG73" s="1255"/>
      <c r="CH73" s="1255"/>
      <c r="CI73" s="1255"/>
      <c r="CJ73" s="1255"/>
      <c r="CK73" s="1255"/>
      <c r="CL73" s="1255"/>
      <c r="CM73" s="1255"/>
      <c r="CN73" s="1255">
        <v>96.3</v>
      </c>
      <c r="CO73" s="1255"/>
      <c r="CP73" s="1255"/>
      <c r="CQ73" s="1255"/>
      <c r="CR73" s="1255"/>
      <c r="CS73" s="1255"/>
      <c r="CT73" s="1255"/>
      <c r="CU73" s="1255"/>
      <c r="CV73" s="1255">
        <v>91.1</v>
      </c>
      <c r="CW73" s="1255"/>
      <c r="CX73" s="1255"/>
      <c r="CY73" s="1255"/>
      <c r="CZ73" s="1255"/>
      <c r="DA73" s="1255"/>
      <c r="DB73" s="1255"/>
      <c r="DC73" s="1255"/>
    </row>
    <row r="74" spans="2:107" ht="13.5" x14ac:dyDescent="0.15">
      <c r="B74" s="365"/>
      <c r="G74" s="1264"/>
      <c r="H74" s="1264"/>
      <c r="I74" s="1264"/>
      <c r="J74" s="1264"/>
      <c r="K74" s="1254"/>
      <c r="L74" s="1254"/>
      <c r="M74" s="1254"/>
      <c r="N74" s="1254"/>
      <c r="AM74" s="37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5" x14ac:dyDescent="0.15">
      <c r="B75" s="365"/>
      <c r="G75" s="1264"/>
      <c r="H75" s="1264"/>
      <c r="I75" s="1253"/>
      <c r="J75" s="1253"/>
      <c r="K75" s="1258"/>
      <c r="L75" s="1258"/>
      <c r="M75" s="1258"/>
      <c r="N75" s="1258"/>
      <c r="AM75" s="371"/>
      <c r="AN75" s="1257"/>
      <c r="AO75" s="1257"/>
      <c r="AP75" s="1257"/>
      <c r="AQ75" s="1257"/>
      <c r="AR75" s="1257"/>
      <c r="AS75" s="1257"/>
      <c r="AT75" s="1257"/>
      <c r="AU75" s="1257"/>
      <c r="AV75" s="1257"/>
      <c r="AW75" s="1257"/>
      <c r="AX75" s="1257"/>
      <c r="AY75" s="1257"/>
      <c r="AZ75" s="1257"/>
      <c r="BA75" s="1257"/>
      <c r="BB75" s="1257" t="s">
        <v>575</v>
      </c>
      <c r="BC75" s="1257"/>
      <c r="BD75" s="1257"/>
      <c r="BE75" s="1257"/>
      <c r="BF75" s="1257"/>
      <c r="BG75" s="1257"/>
      <c r="BH75" s="1257"/>
      <c r="BI75" s="1257"/>
      <c r="BJ75" s="1257"/>
      <c r="BK75" s="1257"/>
      <c r="BL75" s="1257"/>
      <c r="BM75" s="1257"/>
      <c r="BN75" s="1257"/>
      <c r="BO75" s="1257"/>
      <c r="BP75" s="1255">
        <v>9.8000000000000007</v>
      </c>
      <c r="BQ75" s="1255"/>
      <c r="BR75" s="1255"/>
      <c r="BS75" s="1255"/>
      <c r="BT75" s="1255"/>
      <c r="BU75" s="1255"/>
      <c r="BV75" s="1255"/>
      <c r="BW75" s="1255"/>
      <c r="BX75" s="1255">
        <v>9.5</v>
      </c>
      <c r="BY75" s="1255"/>
      <c r="BZ75" s="1255"/>
      <c r="CA75" s="1255"/>
      <c r="CB75" s="1255"/>
      <c r="CC75" s="1255"/>
      <c r="CD75" s="1255"/>
      <c r="CE75" s="1255"/>
      <c r="CF75" s="1255">
        <v>8.8000000000000007</v>
      </c>
      <c r="CG75" s="1255"/>
      <c r="CH75" s="1255"/>
      <c r="CI75" s="1255"/>
      <c r="CJ75" s="1255"/>
      <c r="CK75" s="1255"/>
      <c r="CL75" s="1255"/>
      <c r="CM75" s="1255"/>
      <c r="CN75" s="1255">
        <v>8.6</v>
      </c>
      <c r="CO75" s="1255"/>
      <c r="CP75" s="1255"/>
      <c r="CQ75" s="1255"/>
      <c r="CR75" s="1255"/>
      <c r="CS75" s="1255"/>
      <c r="CT75" s="1255"/>
      <c r="CU75" s="1255"/>
      <c r="CV75" s="1255">
        <v>9.1999999999999993</v>
      </c>
      <c r="CW75" s="1255"/>
      <c r="CX75" s="1255"/>
      <c r="CY75" s="1255"/>
      <c r="CZ75" s="1255"/>
      <c r="DA75" s="1255"/>
      <c r="DB75" s="1255"/>
      <c r="DC75" s="1255"/>
    </row>
    <row r="76" spans="2:107" ht="13.5" x14ac:dyDescent="0.15">
      <c r="B76" s="365"/>
      <c r="G76" s="1264"/>
      <c r="H76" s="1264"/>
      <c r="I76" s="1253"/>
      <c r="J76" s="1253"/>
      <c r="K76" s="1258"/>
      <c r="L76" s="1258"/>
      <c r="M76" s="1258"/>
      <c r="N76" s="1258"/>
      <c r="AM76" s="37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5" x14ac:dyDescent="0.15">
      <c r="B77" s="365"/>
      <c r="G77" s="1253"/>
      <c r="H77" s="1253"/>
      <c r="I77" s="1253"/>
      <c r="J77" s="1253"/>
      <c r="K77" s="1254"/>
      <c r="L77" s="1254"/>
      <c r="M77" s="1254"/>
      <c r="N77" s="1254"/>
      <c r="AN77" s="1256" t="s">
        <v>577</v>
      </c>
      <c r="AO77" s="1256"/>
      <c r="AP77" s="1256"/>
      <c r="AQ77" s="1256"/>
      <c r="AR77" s="1256"/>
      <c r="AS77" s="1256"/>
      <c r="AT77" s="1256"/>
      <c r="AU77" s="1256"/>
      <c r="AV77" s="1256"/>
      <c r="AW77" s="1256"/>
      <c r="AX77" s="1256"/>
      <c r="AY77" s="1256"/>
      <c r="AZ77" s="1256"/>
      <c r="BA77" s="1256"/>
      <c r="BB77" s="1257" t="s">
        <v>576</v>
      </c>
      <c r="BC77" s="1257"/>
      <c r="BD77" s="1257"/>
      <c r="BE77" s="1257"/>
      <c r="BF77" s="1257"/>
      <c r="BG77" s="1257"/>
      <c r="BH77" s="1257"/>
      <c r="BI77" s="1257"/>
      <c r="BJ77" s="1257"/>
      <c r="BK77" s="1257"/>
      <c r="BL77" s="1257"/>
      <c r="BM77" s="1257"/>
      <c r="BN77" s="1257"/>
      <c r="BO77" s="1257"/>
      <c r="BP77" s="1255">
        <v>33.9</v>
      </c>
      <c r="BQ77" s="1255"/>
      <c r="BR77" s="1255"/>
      <c r="BS77" s="1255"/>
      <c r="BT77" s="1255"/>
      <c r="BU77" s="1255"/>
      <c r="BV77" s="1255"/>
      <c r="BW77" s="1255"/>
      <c r="BX77" s="1255">
        <v>31.5</v>
      </c>
      <c r="BY77" s="1255"/>
      <c r="BZ77" s="1255"/>
      <c r="CA77" s="1255"/>
      <c r="CB77" s="1255"/>
      <c r="CC77" s="1255"/>
      <c r="CD77" s="1255"/>
      <c r="CE77" s="1255"/>
      <c r="CF77" s="1255">
        <v>23.4</v>
      </c>
      <c r="CG77" s="1255"/>
      <c r="CH77" s="1255"/>
      <c r="CI77" s="1255"/>
      <c r="CJ77" s="1255"/>
      <c r="CK77" s="1255"/>
      <c r="CL77" s="1255"/>
      <c r="CM77" s="1255"/>
      <c r="CN77" s="1255">
        <v>18.2</v>
      </c>
      <c r="CO77" s="1255"/>
      <c r="CP77" s="1255"/>
      <c r="CQ77" s="1255"/>
      <c r="CR77" s="1255"/>
      <c r="CS77" s="1255"/>
      <c r="CT77" s="1255"/>
      <c r="CU77" s="1255"/>
      <c r="CV77" s="1255">
        <v>17.100000000000001</v>
      </c>
      <c r="CW77" s="1255"/>
      <c r="CX77" s="1255"/>
      <c r="CY77" s="1255"/>
      <c r="CZ77" s="1255"/>
      <c r="DA77" s="1255"/>
      <c r="DB77" s="1255"/>
      <c r="DC77" s="1255"/>
    </row>
    <row r="78" spans="2:107" ht="13.5" x14ac:dyDescent="0.15">
      <c r="B78" s="365"/>
      <c r="G78" s="1253"/>
      <c r="H78" s="1253"/>
      <c r="I78" s="1253"/>
      <c r="J78" s="1253"/>
      <c r="K78" s="1254"/>
      <c r="L78" s="1254"/>
      <c r="M78" s="1254"/>
      <c r="N78" s="1254"/>
      <c r="AN78" s="1256"/>
      <c r="AO78" s="1256"/>
      <c r="AP78" s="1256"/>
      <c r="AQ78" s="1256"/>
      <c r="AR78" s="1256"/>
      <c r="AS78" s="1256"/>
      <c r="AT78" s="1256"/>
      <c r="AU78" s="1256"/>
      <c r="AV78" s="1256"/>
      <c r="AW78" s="1256"/>
      <c r="AX78" s="1256"/>
      <c r="AY78" s="1256"/>
      <c r="AZ78" s="1256"/>
      <c r="BA78" s="1256"/>
      <c r="BB78" s="1257"/>
      <c r="BC78" s="1257"/>
      <c r="BD78" s="1257"/>
      <c r="BE78" s="1257"/>
      <c r="BF78" s="1257"/>
      <c r="BG78" s="1257"/>
      <c r="BH78" s="1257"/>
      <c r="BI78" s="1257"/>
      <c r="BJ78" s="1257"/>
      <c r="BK78" s="1257"/>
      <c r="BL78" s="1257"/>
      <c r="BM78" s="1257"/>
      <c r="BN78" s="1257"/>
      <c r="BO78" s="1257"/>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5" x14ac:dyDescent="0.15">
      <c r="B79" s="365"/>
      <c r="G79" s="1253"/>
      <c r="H79" s="1253"/>
      <c r="I79" s="1259"/>
      <c r="J79" s="1259"/>
      <c r="K79" s="1260"/>
      <c r="L79" s="1260"/>
      <c r="M79" s="1260"/>
      <c r="N79" s="1260"/>
      <c r="AN79" s="1256"/>
      <c r="AO79" s="1256"/>
      <c r="AP79" s="1256"/>
      <c r="AQ79" s="1256"/>
      <c r="AR79" s="1256"/>
      <c r="AS79" s="1256"/>
      <c r="AT79" s="1256"/>
      <c r="AU79" s="1256"/>
      <c r="AV79" s="1256"/>
      <c r="AW79" s="1256"/>
      <c r="AX79" s="1256"/>
      <c r="AY79" s="1256"/>
      <c r="AZ79" s="1256"/>
      <c r="BA79" s="1256"/>
      <c r="BB79" s="1257" t="s">
        <v>575</v>
      </c>
      <c r="BC79" s="1257"/>
      <c r="BD79" s="1257"/>
      <c r="BE79" s="1257"/>
      <c r="BF79" s="1257"/>
      <c r="BG79" s="1257"/>
      <c r="BH79" s="1257"/>
      <c r="BI79" s="1257"/>
      <c r="BJ79" s="1257"/>
      <c r="BK79" s="1257"/>
      <c r="BL79" s="1257"/>
      <c r="BM79" s="1257"/>
      <c r="BN79" s="1257"/>
      <c r="BO79" s="1257"/>
      <c r="BP79" s="1255">
        <v>5.7</v>
      </c>
      <c r="BQ79" s="1255"/>
      <c r="BR79" s="1255"/>
      <c r="BS79" s="1255"/>
      <c r="BT79" s="1255"/>
      <c r="BU79" s="1255"/>
      <c r="BV79" s="1255"/>
      <c r="BW79" s="1255"/>
      <c r="BX79" s="1255">
        <v>5.4</v>
      </c>
      <c r="BY79" s="1255"/>
      <c r="BZ79" s="1255"/>
      <c r="CA79" s="1255"/>
      <c r="CB79" s="1255"/>
      <c r="CC79" s="1255"/>
      <c r="CD79" s="1255"/>
      <c r="CE79" s="1255"/>
      <c r="CF79" s="1255">
        <v>5.2</v>
      </c>
      <c r="CG79" s="1255"/>
      <c r="CH79" s="1255"/>
      <c r="CI79" s="1255"/>
      <c r="CJ79" s="1255"/>
      <c r="CK79" s="1255"/>
      <c r="CL79" s="1255"/>
      <c r="CM79" s="1255"/>
      <c r="CN79" s="1255">
        <v>5.2</v>
      </c>
      <c r="CO79" s="1255"/>
      <c r="CP79" s="1255"/>
      <c r="CQ79" s="1255"/>
      <c r="CR79" s="1255"/>
      <c r="CS79" s="1255"/>
      <c r="CT79" s="1255"/>
      <c r="CU79" s="1255"/>
      <c r="CV79" s="1255">
        <v>5.2</v>
      </c>
      <c r="CW79" s="1255"/>
      <c r="CX79" s="1255"/>
      <c r="CY79" s="1255"/>
      <c r="CZ79" s="1255"/>
      <c r="DA79" s="1255"/>
      <c r="DB79" s="1255"/>
      <c r="DC79" s="1255"/>
    </row>
    <row r="80" spans="2:107" ht="13.5" x14ac:dyDescent="0.15">
      <c r="B80" s="365"/>
      <c r="G80" s="1253"/>
      <c r="H80" s="1253"/>
      <c r="I80" s="1259"/>
      <c r="J80" s="1259"/>
      <c r="K80" s="1260"/>
      <c r="L80" s="1260"/>
      <c r="M80" s="1260"/>
      <c r="N80" s="1260"/>
      <c r="AN80" s="1256"/>
      <c r="AO80" s="1256"/>
      <c r="AP80" s="1256"/>
      <c r="AQ80" s="1256"/>
      <c r="AR80" s="1256"/>
      <c r="AS80" s="1256"/>
      <c r="AT80" s="1256"/>
      <c r="AU80" s="1256"/>
      <c r="AV80" s="1256"/>
      <c r="AW80" s="1256"/>
      <c r="AX80" s="1256"/>
      <c r="AY80" s="1256"/>
      <c r="AZ80" s="1256"/>
      <c r="BA80" s="1256"/>
      <c r="BB80" s="1257"/>
      <c r="BC80" s="1257"/>
      <c r="BD80" s="1257"/>
      <c r="BE80" s="1257"/>
      <c r="BF80" s="1257"/>
      <c r="BG80" s="1257"/>
      <c r="BH80" s="1257"/>
      <c r="BI80" s="1257"/>
      <c r="BJ80" s="1257"/>
      <c r="BK80" s="1257"/>
      <c r="BL80" s="1257"/>
      <c r="BM80" s="1257"/>
      <c r="BN80" s="1257"/>
      <c r="BO80" s="1257"/>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Rmuz9asUW359kdfE/K4TlXda8PIF2HGQHbVio93knNhibzB+MdZwJK7UkTT3rw6XLFoH+GfjGVfUaf19gH6zEQ==" saltValue="BC0449g+7+UBWANGyesuMA=="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486</v>
      </c>
    </row>
  </sheetData>
  <sheetProtection algorithmName="SHA-512" hashValue="jxtRWc8EheTFIIUkyc66uKjyNaccRwEGmUJxrr4YJuK97iVBWreWjtAK/Ge9J3YitUSguIKf5UtS9quZjjeNSQ==" saltValue="Q5efoEot/MsmNWA07/Nhh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486</v>
      </c>
    </row>
  </sheetData>
  <sheetProtection algorithmName="SHA-512" hashValue="Pgvw4Q/yDlKo8n09N6fFdCtiUnIZF0/nbK6Ntgbgw0YNTENWpUpB2cKd7QQ8+EkZJfA5U0WBrwnWqtDNfxJiUA==" saltValue="rpMQRgWWf+0N3wRb3Fb7R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535</v>
      </c>
      <c r="G2" s="151"/>
      <c r="H2" s="152"/>
    </row>
    <row r="3" spans="1:8" x14ac:dyDescent="0.15">
      <c r="A3" s="148" t="s">
        <v>528</v>
      </c>
      <c r="B3" s="153"/>
      <c r="C3" s="154"/>
      <c r="D3" s="155">
        <v>78575</v>
      </c>
      <c r="E3" s="156"/>
      <c r="F3" s="157">
        <v>51849</v>
      </c>
      <c r="G3" s="158"/>
      <c r="H3" s="159"/>
    </row>
    <row r="4" spans="1:8" x14ac:dyDescent="0.15">
      <c r="A4" s="160"/>
      <c r="B4" s="161"/>
      <c r="C4" s="162"/>
      <c r="D4" s="163">
        <v>40905</v>
      </c>
      <c r="E4" s="164"/>
      <c r="F4" s="165">
        <v>26326</v>
      </c>
      <c r="G4" s="166"/>
      <c r="H4" s="167"/>
    </row>
    <row r="5" spans="1:8" x14ac:dyDescent="0.15">
      <c r="A5" s="148" t="s">
        <v>530</v>
      </c>
      <c r="B5" s="153"/>
      <c r="C5" s="154"/>
      <c r="D5" s="155">
        <v>96355</v>
      </c>
      <c r="E5" s="156"/>
      <c r="F5" s="157">
        <v>52191</v>
      </c>
      <c r="G5" s="158"/>
      <c r="H5" s="159"/>
    </row>
    <row r="6" spans="1:8" x14ac:dyDescent="0.15">
      <c r="A6" s="160"/>
      <c r="B6" s="161"/>
      <c r="C6" s="162"/>
      <c r="D6" s="163">
        <v>47019</v>
      </c>
      <c r="E6" s="164"/>
      <c r="F6" s="165">
        <v>26807</v>
      </c>
      <c r="G6" s="166"/>
      <c r="H6" s="167"/>
    </row>
    <row r="7" spans="1:8" x14ac:dyDescent="0.15">
      <c r="A7" s="148" t="s">
        <v>531</v>
      </c>
      <c r="B7" s="153"/>
      <c r="C7" s="154"/>
      <c r="D7" s="155">
        <v>56769</v>
      </c>
      <c r="E7" s="156"/>
      <c r="F7" s="157">
        <v>48105</v>
      </c>
      <c r="G7" s="158"/>
      <c r="H7" s="159"/>
    </row>
    <row r="8" spans="1:8" x14ac:dyDescent="0.15">
      <c r="A8" s="160"/>
      <c r="B8" s="161"/>
      <c r="C8" s="162"/>
      <c r="D8" s="163">
        <v>23466</v>
      </c>
      <c r="E8" s="164"/>
      <c r="F8" s="165">
        <v>24072</v>
      </c>
      <c r="G8" s="166"/>
      <c r="H8" s="167"/>
    </row>
    <row r="9" spans="1:8" x14ac:dyDescent="0.15">
      <c r="A9" s="148" t="s">
        <v>532</v>
      </c>
      <c r="B9" s="153"/>
      <c r="C9" s="154"/>
      <c r="D9" s="155">
        <v>43127</v>
      </c>
      <c r="E9" s="156"/>
      <c r="F9" s="157">
        <v>47446</v>
      </c>
      <c r="G9" s="158"/>
      <c r="H9" s="159"/>
    </row>
    <row r="10" spans="1:8" x14ac:dyDescent="0.15">
      <c r="A10" s="160"/>
      <c r="B10" s="161"/>
      <c r="C10" s="162"/>
      <c r="D10" s="163">
        <v>20518</v>
      </c>
      <c r="E10" s="164"/>
      <c r="F10" s="165">
        <v>24371</v>
      </c>
      <c r="G10" s="166"/>
      <c r="H10" s="167"/>
    </row>
    <row r="11" spans="1:8" x14ac:dyDescent="0.15">
      <c r="A11" s="148" t="s">
        <v>533</v>
      </c>
      <c r="B11" s="153"/>
      <c r="C11" s="154"/>
      <c r="D11" s="155">
        <v>53989</v>
      </c>
      <c r="E11" s="156"/>
      <c r="F11" s="157">
        <v>48387</v>
      </c>
      <c r="G11" s="158"/>
      <c r="H11" s="159"/>
    </row>
    <row r="12" spans="1:8" x14ac:dyDescent="0.15">
      <c r="A12" s="160"/>
      <c r="B12" s="161"/>
      <c r="C12" s="168"/>
      <c r="D12" s="163">
        <v>21710</v>
      </c>
      <c r="E12" s="164"/>
      <c r="F12" s="165">
        <v>25592</v>
      </c>
      <c r="G12" s="166"/>
      <c r="H12" s="167"/>
    </row>
    <row r="13" spans="1:8" x14ac:dyDescent="0.15">
      <c r="A13" s="148"/>
      <c r="B13" s="153"/>
      <c r="C13" s="169"/>
      <c r="D13" s="170">
        <v>65763</v>
      </c>
      <c r="E13" s="171"/>
      <c r="F13" s="172">
        <v>49596</v>
      </c>
      <c r="G13" s="173"/>
      <c r="H13" s="159"/>
    </row>
    <row r="14" spans="1:8" x14ac:dyDescent="0.15">
      <c r="A14" s="160"/>
      <c r="B14" s="161"/>
      <c r="C14" s="162"/>
      <c r="D14" s="163">
        <v>30724</v>
      </c>
      <c r="E14" s="164"/>
      <c r="F14" s="165">
        <v>25434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3.86</v>
      </c>
      <c r="C19" s="174">
        <f>ROUND(VALUE(SUBSTITUTE(実質収支比率等に係る経年分析!G$48,"▲","-")),2)</f>
        <v>4.8</v>
      </c>
      <c r="D19" s="174">
        <f>ROUND(VALUE(SUBSTITUTE(実質収支比率等に係る経年分析!H$48,"▲","-")),2)</f>
        <v>5.81</v>
      </c>
      <c r="E19" s="174">
        <f>ROUND(VALUE(SUBSTITUTE(実質収支比率等に係る経年分析!I$48,"▲","-")),2)</f>
        <v>6.13</v>
      </c>
      <c r="F19" s="174">
        <f>ROUND(VALUE(SUBSTITUTE(実質収支比率等に係る経年分析!J$48,"▲","-")),2)</f>
        <v>5.57</v>
      </c>
    </row>
    <row r="20" spans="1:11" x14ac:dyDescent="0.15">
      <c r="A20" s="174" t="s">
        <v>53</v>
      </c>
      <c r="B20" s="174">
        <f>ROUND(VALUE(SUBSTITUTE(実質収支比率等に係る経年分析!F$47,"▲","-")),2)</f>
        <v>5.44</v>
      </c>
      <c r="C20" s="174">
        <f>ROUND(VALUE(SUBSTITUTE(実質収支比率等に係る経年分析!G$47,"▲","-")),2)</f>
        <v>4.74</v>
      </c>
      <c r="D20" s="174">
        <f>ROUND(VALUE(SUBSTITUTE(実質収支比率等に係る経年分析!H$47,"▲","-")),2)</f>
        <v>6.19</v>
      </c>
      <c r="E20" s="174">
        <f>ROUND(VALUE(SUBSTITUTE(実質収支比率等に係る経年分析!I$47,"▲","-")),2)</f>
        <v>6.35</v>
      </c>
      <c r="F20" s="174">
        <f>ROUND(VALUE(SUBSTITUTE(実質収支比率等に係る経年分析!J$47,"▲","-")),2)</f>
        <v>6.24</v>
      </c>
    </row>
    <row r="21" spans="1:11" x14ac:dyDescent="0.15">
      <c r="A21" s="174" t="s">
        <v>54</v>
      </c>
      <c r="B21" s="174">
        <f>IF(ISNUMBER(VALUE(SUBSTITUTE(実質収支比率等に係る経年分析!F$49,"▲","-"))),ROUND(VALUE(SUBSTITUTE(実質収支比率等に係る経年分析!F$49,"▲","-")),2),NA())</f>
        <v>-0.2</v>
      </c>
      <c r="C21" s="174">
        <f>IF(ISNUMBER(VALUE(SUBSTITUTE(実質収支比率等に係る経年分析!G$49,"▲","-"))),ROUND(VALUE(SUBSTITUTE(実質収支比率等に係る経年分析!G$49,"▲","-")),2),NA())</f>
        <v>0.37</v>
      </c>
      <c r="D21" s="174">
        <f>IF(ISNUMBER(VALUE(SUBSTITUTE(実質収支比率等に係る経年分析!H$49,"▲","-"))),ROUND(VALUE(SUBSTITUTE(実質収支比率等に係る経年分析!H$49,"▲","-")),2),NA())</f>
        <v>2.85</v>
      </c>
      <c r="E21" s="174">
        <f>IF(ISNUMBER(VALUE(SUBSTITUTE(実質収支比率等に係る経年分析!I$49,"▲","-"))),ROUND(VALUE(SUBSTITUTE(実質収支比率等に係る経年分析!I$49,"▲","-")),2),NA())</f>
        <v>0.17</v>
      </c>
      <c r="F21" s="174">
        <f>IF(ISNUMBER(VALUE(SUBSTITUTE(実質収支比率等に係る経年分析!J$49,"▲","-"))),ROUND(VALUE(SUBSTITUTE(実質収支比率等に係る経年分析!J$49,"▲","-")),2),NA())</f>
        <v>-0.44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0.23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0.15</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地方卸売市場八戸市魚市場特別会計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0.06</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0.14000000000000001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0.14000000000000001</v>
      </c>
    </row>
    <row r="31" spans="1:11" x14ac:dyDescent="0.15">
      <c r="A31" s="175" t="str">
        <f>IF(連結実質赤字比率に係る赤字・黒字の構成分析!C$39="",NA(),連結実質赤字比率に係る赤字・黒字の構成分析!C$39)</f>
        <v>八戸市自動車運送事業会計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0.56000000000000005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0.38</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0.87</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1.1100000000000001</v>
      </c>
    </row>
    <row r="34" spans="1:16" x14ac:dyDescent="0.15">
      <c r="A34" s="175" t="str">
        <f>IF(連結実質赤字比率に係る赤字・黒字の構成分析!C$36="",NA(),連結実質赤字比率に係る赤字・黒字の構成分析!C$36)</f>
        <v>八戸市下水道事業会計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1.61</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3.63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4.57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5.61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5.98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5.49</v>
      </c>
    </row>
    <row r="36" spans="1:16" x14ac:dyDescent="0.15">
      <c r="A36" s="175" t="str">
        <f>IF(連結実質赤字比率に係る赤字・黒字の構成分析!C$34="",NA(),連結実質赤字比率に係る赤字・黒字の構成分析!C$34)</f>
        <v>八戸市立市民病院事業会計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23.21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24.58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24.13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25.69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24.44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9085</v>
      </c>
      <c r="E42" s="176"/>
      <c r="F42" s="176"/>
      <c r="G42" s="176">
        <f>'実質公債費比率（分子）の構造'!L$52</f>
        <v>9438</v>
      </c>
      <c r="H42" s="176"/>
      <c r="I42" s="176"/>
      <c r="J42" s="176">
        <f>'実質公債費比率（分子）の構造'!M$52</f>
        <v>8901</v>
      </c>
      <c r="K42" s="176"/>
      <c r="L42" s="176"/>
      <c r="M42" s="176">
        <f>'実質公債費比率（分子）の構造'!N$52</f>
        <v>9042</v>
      </c>
      <c r="N42" s="176"/>
      <c r="O42" s="176"/>
      <c r="P42" s="176">
        <f>'実質公債費比率（分子）の構造'!O$52</f>
        <v>9163</v>
      </c>
    </row>
    <row r="43" spans="1:16" x14ac:dyDescent="0.15">
      <c r="A43" s="176" t="s">
        <v>16</v>
      </c>
      <c r="B43" s="176">
        <f>'実質公債費比率（分子）の構造'!K$51</f>
        <v>0</v>
      </c>
      <c r="C43" s="176"/>
      <c r="D43" s="176"/>
      <c r="E43" s="176">
        <f>'実質公債費比率（分子）の構造'!L$51</f>
        <v>1</v>
      </c>
      <c r="F43" s="176"/>
      <c r="G43" s="176"/>
      <c r="H43" s="176">
        <f>'実質公債費比率（分子）の構造'!M$51</f>
        <v>1</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81</v>
      </c>
      <c r="C44" s="176"/>
      <c r="D44" s="176"/>
      <c r="E44" s="176">
        <f>'実質公債費比率（分子）の構造'!L$50</f>
        <v>81</v>
      </c>
      <c r="F44" s="176"/>
      <c r="G44" s="176"/>
      <c r="H44" s="176">
        <f>'実質公債費比率（分子）の構造'!M$50</f>
        <v>71</v>
      </c>
      <c r="I44" s="176"/>
      <c r="J44" s="176"/>
      <c r="K44" s="176">
        <f>'実質公債費比率（分子）の構造'!N$50</f>
        <v>50</v>
      </c>
      <c r="L44" s="176"/>
      <c r="M44" s="176"/>
      <c r="N44" s="176">
        <f>'実質公債費比率（分子）の構造'!O$50</f>
        <v>50</v>
      </c>
      <c r="O44" s="176"/>
      <c r="P44" s="176"/>
    </row>
    <row r="45" spans="1:16" x14ac:dyDescent="0.15">
      <c r="A45" s="176" t="s">
        <v>63</v>
      </c>
      <c r="B45" s="176">
        <f>'実質公債費比率（分子）の構造'!K$49</f>
        <v>400</v>
      </c>
      <c r="C45" s="176"/>
      <c r="D45" s="176"/>
      <c r="E45" s="176">
        <f>'実質公債費比率（分子）の構造'!L$49</f>
        <v>376</v>
      </c>
      <c r="F45" s="176"/>
      <c r="G45" s="176"/>
      <c r="H45" s="176">
        <f>'実質公債費比率（分子）の構造'!M$49</f>
        <v>452</v>
      </c>
      <c r="I45" s="176"/>
      <c r="J45" s="176"/>
      <c r="K45" s="176">
        <f>'実質公債費比率（分子）の構造'!N$49</f>
        <v>509</v>
      </c>
      <c r="L45" s="176"/>
      <c r="M45" s="176"/>
      <c r="N45" s="176">
        <f>'実質公債費比率（分子）の構造'!O$49</f>
        <v>543</v>
      </c>
      <c r="O45" s="176"/>
      <c r="P45" s="176"/>
    </row>
    <row r="46" spans="1:16" x14ac:dyDescent="0.15">
      <c r="A46" s="176" t="s">
        <v>64</v>
      </c>
      <c r="B46" s="176">
        <f>'実質公債費比率（分子）の構造'!K$48</f>
        <v>3994</v>
      </c>
      <c r="C46" s="176"/>
      <c r="D46" s="176"/>
      <c r="E46" s="176">
        <f>'実質公債費比率（分子）の構造'!L$48</f>
        <v>3338</v>
      </c>
      <c r="F46" s="176"/>
      <c r="G46" s="176"/>
      <c r="H46" s="176">
        <f>'実質公債費比率（分子）の構造'!M$48</f>
        <v>2829</v>
      </c>
      <c r="I46" s="176"/>
      <c r="J46" s="176"/>
      <c r="K46" s="176">
        <f>'実質公債費比率（分子）の構造'!N$48</f>
        <v>2843</v>
      </c>
      <c r="L46" s="176"/>
      <c r="M46" s="176"/>
      <c r="N46" s="176">
        <f>'実質公債費比率（分子）の構造'!O$48</f>
        <v>2791</v>
      </c>
      <c r="O46" s="176"/>
      <c r="P46" s="176"/>
    </row>
    <row r="47" spans="1:16" x14ac:dyDescent="0.15">
      <c r="A47" s="176" t="s">
        <v>12</v>
      </c>
      <c r="B47" s="176">
        <f>'実質公債費比率（分子）の構造'!K$47</f>
        <v>99</v>
      </c>
      <c r="C47" s="176"/>
      <c r="D47" s="176"/>
      <c r="E47" s="176">
        <f>'実質公債費比率（分子）の構造'!L$47</f>
        <v>31</v>
      </c>
      <c r="F47" s="176"/>
      <c r="G47" s="176"/>
      <c r="H47" s="176">
        <f>'実質公債費比率（分子）の構造'!M$47</f>
        <v>31</v>
      </c>
      <c r="I47" s="176"/>
      <c r="J47" s="176"/>
      <c r="K47" s="176">
        <f>'実質公債費比率（分子）の構造'!N$47</f>
        <v>31</v>
      </c>
      <c r="L47" s="176"/>
      <c r="M47" s="176"/>
      <c r="N47" s="176">
        <f>'実質公債費比率（分子）の構造'!O$47</f>
        <v>31</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9036</v>
      </c>
      <c r="C49" s="176"/>
      <c r="D49" s="176"/>
      <c r="E49" s="176">
        <f>'実質公債費比率（分子）の構造'!L$45</f>
        <v>9276</v>
      </c>
      <c r="F49" s="176"/>
      <c r="G49" s="176"/>
      <c r="H49" s="176">
        <f>'実質公債費比率（分子）の構造'!M$45</f>
        <v>9749</v>
      </c>
      <c r="I49" s="176"/>
      <c r="J49" s="176"/>
      <c r="K49" s="176">
        <f>'実質公債費比率（分子）の構造'!N$45</f>
        <v>9898</v>
      </c>
      <c r="L49" s="176"/>
      <c r="M49" s="176"/>
      <c r="N49" s="176">
        <f>'実質公債費比率（分子）の構造'!O$45</f>
        <v>9827</v>
      </c>
      <c r="O49" s="176"/>
      <c r="P49" s="176"/>
    </row>
    <row r="50" spans="1:16" x14ac:dyDescent="0.15">
      <c r="A50" s="176" t="s">
        <v>67</v>
      </c>
      <c r="B50" s="176" t="e">
        <f>NA()</f>
        <v>#N/A</v>
      </c>
      <c r="C50" s="176">
        <f>IF(ISNUMBER('実質公債費比率（分子）の構造'!K$53),'実質公債費比率（分子）の構造'!K$53,NA())</f>
        <v>4525</v>
      </c>
      <c r="D50" s="176" t="e">
        <f>NA()</f>
        <v>#N/A</v>
      </c>
      <c r="E50" s="176" t="e">
        <f>NA()</f>
        <v>#N/A</v>
      </c>
      <c r="F50" s="176">
        <f>IF(ISNUMBER('実質公債費比率（分子）の構造'!L$53),'実質公債費比率（分子）の構造'!L$53,NA())</f>
        <v>3665</v>
      </c>
      <c r="G50" s="176" t="e">
        <f>NA()</f>
        <v>#N/A</v>
      </c>
      <c r="H50" s="176" t="e">
        <f>NA()</f>
        <v>#N/A</v>
      </c>
      <c r="I50" s="176">
        <f>IF(ISNUMBER('実質公債費比率（分子）の構造'!M$53),'実質公債費比率（分子）の構造'!M$53,NA())</f>
        <v>4232</v>
      </c>
      <c r="J50" s="176" t="e">
        <f>NA()</f>
        <v>#N/A</v>
      </c>
      <c r="K50" s="176" t="e">
        <f>NA()</f>
        <v>#N/A</v>
      </c>
      <c r="L50" s="176">
        <f>IF(ISNUMBER('実質公債費比率（分子）の構造'!N$53),'実質公債費比率（分子）の構造'!N$53,NA())</f>
        <v>4289</v>
      </c>
      <c r="M50" s="176" t="e">
        <f>NA()</f>
        <v>#N/A</v>
      </c>
      <c r="N50" s="176" t="e">
        <f>NA()</f>
        <v>#N/A</v>
      </c>
      <c r="O50" s="176">
        <f>IF(ISNUMBER('実質公債費比率（分子）の構造'!O$53),'実質公債費比率（分子）の構造'!O$53,NA())</f>
        <v>4079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103320</v>
      </c>
      <c r="E56" s="175"/>
      <c r="F56" s="175"/>
      <c r="G56" s="175">
        <f>'将来負担比率（分子）の構造'!J$52</f>
        <v>105556</v>
      </c>
      <c r="H56" s="175"/>
      <c r="I56" s="175"/>
      <c r="J56" s="175">
        <f>'将来負担比率（分子）の構造'!K$52</f>
        <v>105310</v>
      </c>
      <c r="K56" s="175"/>
      <c r="L56" s="175"/>
      <c r="M56" s="175">
        <f>'将来負担比率（分子）の構造'!L$52</f>
        <v>103396</v>
      </c>
      <c r="N56" s="175"/>
      <c r="O56" s="175"/>
      <c r="P56" s="175">
        <f>'将来負担比率（分子）の構造'!M$52</f>
        <v>102083</v>
      </c>
    </row>
    <row r="57" spans="1:16" x14ac:dyDescent="0.15">
      <c r="A57" s="175" t="s">
        <v>42</v>
      </c>
      <c r="B57" s="175"/>
      <c r="C57" s="175"/>
      <c r="D57" s="175">
        <f>'将来負担比率（分子）の構造'!I$51</f>
        <v>2641</v>
      </c>
      <c r="E57" s="175"/>
      <c r="F57" s="175"/>
      <c r="G57" s="175">
        <f>'将来負担比率（分子）の構造'!J$51</f>
        <v>2019</v>
      </c>
      <c r="H57" s="175"/>
      <c r="I57" s="175"/>
      <c r="J57" s="175">
        <f>'将来負担比率（分子）の構造'!K$51</f>
        <v>1919</v>
      </c>
      <c r="K57" s="175"/>
      <c r="L57" s="175"/>
      <c r="M57" s="175">
        <f>'将来負担比率（分子）の構造'!L$51</f>
        <v>1843</v>
      </c>
      <c r="N57" s="175"/>
      <c r="O57" s="175"/>
      <c r="P57" s="175">
        <f>'将来負担比率（分子）の構造'!M$51</f>
        <v>1749</v>
      </c>
    </row>
    <row r="58" spans="1:16" x14ac:dyDescent="0.15">
      <c r="A58" s="175" t="s">
        <v>41</v>
      </c>
      <c r="B58" s="175"/>
      <c r="C58" s="175"/>
      <c r="D58" s="175">
        <f>'将来負担比率（分子）の構造'!I$50</f>
        <v>14666</v>
      </c>
      <c r="E58" s="175"/>
      <c r="F58" s="175"/>
      <c r="G58" s="175">
        <f>'将来負担比率（分子）の構造'!J$50</f>
        <v>14788</v>
      </c>
      <c r="H58" s="175"/>
      <c r="I58" s="175"/>
      <c r="J58" s="175">
        <f>'将来負担比率（分子）の構造'!K$50</f>
        <v>18606</v>
      </c>
      <c r="K58" s="175"/>
      <c r="L58" s="175"/>
      <c r="M58" s="175">
        <f>'将来負担比率（分子）の構造'!L$50</f>
        <v>19130</v>
      </c>
      <c r="N58" s="175"/>
      <c r="O58" s="175"/>
      <c r="P58" s="175">
        <f>'将来負担比率（分子）の構造'!M$50</f>
        <v>19615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8675</v>
      </c>
      <c r="C62" s="175"/>
      <c r="D62" s="175"/>
      <c r="E62" s="175">
        <f>'将来負担比率（分子）の構造'!J$45</f>
        <v>8815</v>
      </c>
      <c r="F62" s="175"/>
      <c r="G62" s="175"/>
      <c r="H62" s="175">
        <f>'将来負担比率（分子）の構造'!K$45</f>
        <v>9025</v>
      </c>
      <c r="I62" s="175"/>
      <c r="J62" s="175"/>
      <c r="K62" s="175">
        <f>'将来負担比率（分子）の構造'!L$45</f>
        <v>9231</v>
      </c>
      <c r="L62" s="175"/>
      <c r="M62" s="175"/>
      <c r="N62" s="175">
        <f>'将来負担比率（分子）の構造'!M$45</f>
        <v>9653</v>
      </c>
      <c r="O62" s="175"/>
      <c r="P62" s="175"/>
    </row>
    <row r="63" spans="1:16" x14ac:dyDescent="0.15">
      <c r="A63" s="175" t="s">
        <v>34</v>
      </c>
      <c r="B63" s="175">
        <f>'将来負担比率（分子）の構造'!I$44</f>
        <v>4320</v>
      </c>
      <c r="C63" s="175"/>
      <c r="D63" s="175"/>
      <c r="E63" s="175">
        <f>'将来負担比率（分子）の構造'!J$44</f>
        <v>4555</v>
      </c>
      <c r="F63" s="175"/>
      <c r="G63" s="175"/>
      <c r="H63" s="175">
        <f>'将来負担比率（分子）の構造'!K$44</f>
        <v>4654</v>
      </c>
      <c r="I63" s="175"/>
      <c r="J63" s="175"/>
      <c r="K63" s="175">
        <f>'将来負担比率（分子）の構造'!L$44</f>
        <v>4475</v>
      </c>
      <c r="L63" s="175"/>
      <c r="M63" s="175"/>
      <c r="N63" s="175">
        <f>'将来負担比率（分子）の構造'!M$44</f>
        <v>4762</v>
      </c>
      <c r="O63" s="175"/>
      <c r="P63" s="175"/>
    </row>
    <row r="64" spans="1:16" x14ac:dyDescent="0.15">
      <c r="A64" s="175" t="s">
        <v>33</v>
      </c>
      <c r="B64" s="175">
        <f>'将来負担比率（分子）の構造'!I$43</f>
        <v>44113</v>
      </c>
      <c r="C64" s="175"/>
      <c r="D64" s="175"/>
      <c r="E64" s="175">
        <f>'将来負担比率（分子）の構造'!J$43</f>
        <v>40350</v>
      </c>
      <c r="F64" s="175"/>
      <c r="G64" s="175"/>
      <c r="H64" s="175">
        <f>'将来負担比率（分子）の構造'!K$43</f>
        <v>31523</v>
      </c>
      <c r="I64" s="175"/>
      <c r="J64" s="175"/>
      <c r="K64" s="175">
        <f>'将来負担比率（分子）の構造'!L$43</f>
        <v>31450</v>
      </c>
      <c r="L64" s="175"/>
      <c r="M64" s="175"/>
      <c r="N64" s="175">
        <f>'将来負担比率（分子）の構造'!M$43</f>
        <v>30314</v>
      </c>
      <c r="O64" s="175"/>
      <c r="P64" s="175"/>
    </row>
    <row r="65" spans="1:16" x14ac:dyDescent="0.15">
      <c r="A65" s="175" t="s">
        <v>32</v>
      </c>
      <c r="B65" s="175">
        <f>'将来負担比率（分子）の構造'!I$42</f>
        <v>341</v>
      </c>
      <c r="C65" s="175"/>
      <c r="D65" s="175"/>
      <c r="E65" s="175">
        <f>'将来負担比率（分子）の構造'!J$42</f>
        <v>310</v>
      </c>
      <c r="F65" s="175"/>
      <c r="G65" s="175"/>
      <c r="H65" s="175">
        <f>'将来負担比率（分子）の構造'!K$42</f>
        <v>244</v>
      </c>
      <c r="I65" s="175"/>
      <c r="J65" s="175"/>
      <c r="K65" s="175">
        <f>'将来負担比率（分子）の構造'!L$42</f>
        <v>198</v>
      </c>
      <c r="L65" s="175"/>
      <c r="M65" s="175"/>
      <c r="N65" s="175">
        <f>'将来負担比率（分子）の構造'!M$42</f>
        <v>150</v>
      </c>
      <c r="O65" s="175"/>
      <c r="P65" s="175"/>
    </row>
    <row r="66" spans="1:16" x14ac:dyDescent="0.15">
      <c r="A66" s="175" t="s">
        <v>31</v>
      </c>
      <c r="B66" s="175">
        <f>'将来負担比率（分子）の構造'!I$41</f>
        <v>118144</v>
      </c>
      <c r="C66" s="175"/>
      <c r="D66" s="175"/>
      <c r="E66" s="175">
        <f>'将来負担比率（分子）の構造'!J$41</f>
        <v>123834</v>
      </c>
      <c r="F66" s="175"/>
      <c r="G66" s="175"/>
      <c r="H66" s="175">
        <f>'将来負担比率（分子）の構造'!K$41</f>
        <v>124772</v>
      </c>
      <c r="I66" s="175"/>
      <c r="J66" s="175"/>
      <c r="K66" s="175">
        <f>'将来負担比率（分子）の構造'!L$41</f>
        <v>122208</v>
      </c>
      <c r="L66" s="175"/>
      <c r="M66" s="175"/>
      <c r="N66" s="175">
        <f>'将来負担比率（分子）の構造'!M$41</f>
        <v>120217</v>
      </c>
      <c r="O66" s="175"/>
      <c r="P66" s="175"/>
    </row>
    <row r="67" spans="1:16" x14ac:dyDescent="0.15">
      <c r="A67" s="175" t="s">
        <v>71</v>
      </c>
      <c r="B67" s="175" t="e">
        <f>NA()</f>
        <v>#N/A</v>
      </c>
      <c r="C67" s="175">
        <f>IF(ISNUMBER('将来負担比率（分子）の構造'!I$53), IF('将来負担比率（分子）の構造'!I$53 &lt; 0, 0, '将来負担比率（分子）の構造'!I$53), NA())</f>
        <v>54966</v>
      </c>
      <c r="D67" s="175" t="e">
        <f>NA()</f>
        <v>#N/A</v>
      </c>
      <c r="E67" s="175" t="e">
        <f>NA()</f>
        <v>#N/A</v>
      </c>
      <c r="F67" s="175">
        <f>IF(ISNUMBER('将来負担比率（分子）の構造'!J$53), IF('将来負担比率（分子）の構造'!J$53 &lt; 0, 0, '将来負担比率（分子）の構造'!J$53), NA())</f>
        <v>55502</v>
      </c>
      <c r="G67" s="175" t="e">
        <f>NA()</f>
        <v>#N/A</v>
      </c>
      <c r="H67" s="175" t="e">
        <f>NA()</f>
        <v>#N/A</v>
      </c>
      <c r="I67" s="175">
        <f>IF(ISNUMBER('将来負担比率（分子）の構造'!K$53), IF('将来負担比率（分子）の構造'!K$53 &lt; 0, 0, '将来負担比率（分子）の構造'!K$53), NA())</f>
        <v>44383</v>
      </c>
      <c r="J67" s="175" t="e">
        <f>NA()</f>
        <v>#N/A</v>
      </c>
      <c r="K67" s="175" t="e">
        <f>NA()</f>
        <v>#N/A</v>
      </c>
      <c r="L67" s="175">
        <f>IF(ISNUMBER('将来負担比率（分子）の構造'!L$53), IF('将来負担比率（分子）の構造'!L$53 &lt; 0, 0, '将来負担比率（分子）の構造'!L$53), NA())</f>
        <v>43192</v>
      </c>
      <c r="M67" s="175" t="e">
        <f>NA()</f>
        <v>#N/A</v>
      </c>
      <c r="N67" s="175" t="e">
        <f>NA()</f>
        <v>#N/A</v>
      </c>
      <c r="O67" s="175">
        <f>IF(ISNUMBER('将来負担比率（分子）の構造'!M$53), IF('将来負担比率（分子）の構造'!M$53 &lt; 0, 0, '将来負担比率（分子）の構造'!M$53), NA())</f>
        <v>41649</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3399</v>
      </c>
      <c r="C72" s="179">
        <f>基金残高に係る経年分析!G55</f>
        <v>3401</v>
      </c>
      <c r="D72" s="179">
        <f>基金残高に係る経年分析!H55</f>
        <v>3402</v>
      </c>
    </row>
    <row r="73" spans="1:16" x14ac:dyDescent="0.15">
      <c r="A73" s="178" t="s">
        <v>74</v>
      </c>
      <c r="B73" s="179">
        <f>基金残高に係る経年分析!F56</f>
        <v>3757</v>
      </c>
      <c r="C73" s="179">
        <f>基金残高に係る経年分析!G56</f>
        <v>3559</v>
      </c>
      <c r="D73" s="179">
        <f>基金残高に係る経年分析!H56</f>
        <v>3561</v>
      </c>
    </row>
    <row r="74" spans="1:16" x14ac:dyDescent="0.15">
      <c r="A74" s="178" t="s">
        <v>75</v>
      </c>
      <c r="B74" s="179">
        <f>基金残高に係る経年分析!F57</f>
        <v>9638</v>
      </c>
      <c r="C74" s="179">
        <f>基金残高に係る経年分析!G57</f>
        <v>9934</v>
      </c>
      <c r="D74" s="179">
        <f>基金残高に係る経年分析!H57</f>
        <v>9668</v>
      </c>
    </row>
  </sheetData>
  <sheetProtection algorithmName="SHA-512" hashValue="XxhNQidmsCxoOrgr1UvVY1pP7FtT82ovEewv80vQh28HHP4Nr75DYncvZMp+GFuIDuAA/TN/xwdiGYqaafQV4Q==" saltValue="XBjCbdPYD+BWrWZPUSW5h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30685116</v>
      </c>
      <c r="S5" s="713"/>
      <c r="T5" s="713"/>
      <c r="U5" s="713"/>
      <c r="V5" s="713"/>
      <c r="W5" s="713"/>
      <c r="X5" s="713"/>
      <c r="Y5" s="738"/>
      <c r="Z5" s="751">
        <v>27.3</v>
      </c>
      <c r="AA5" s="751"/>
      <c r="AB5" s="751"/>
      <c r="AC5" s="751"/>
      <c r="AD5" s="752">
        <v>30685116</v>
      </c>
      <c r="AE5" s="752"/>
      <c r="AF5" s="752"/>
      <c r="AG5" s="752"/>
      <c r="AH5" s="752"/>
      <c r="AI5" s="752"/>
      <c r="AJ5" s="752"/>
      <c r="AK5" s="752"/>
      <c r="AL5" s="739">
        <v>54.9</v>
      </c>
      <c r="AM5" s="721"/>
      <c r="AN5" s="721"/>
      <c r="AO5" s="740"/>
      <c r="AP5" s="715" t="s">
        <v>216</v>
      </c>
      <c r="AQ5" s="716"/>
      <c r="AR5" s="716"/>
      <c r="AS5" s="716"/>
      <c r="AT5" s="716"/>
      <c r="AU5" s="716"/>
      <c r="AV5" s="716"/>
      <c r="AW5" s="716"/>
      <c r="AX5" s="716"/>
      <c r="AY5" s="716"/>
      <c r="AZ5" s="716"/>
      <c r="BA5" s="716"/>
      <c r="BB5" s="716"/>
      <c r="BC5" s="716"/>
      <c r="BD5" s="716"/>
      <c r="BE5" s="716"/>
      <c r="BF5" s="717"/>
      <c r="BG5" s="657">
        <v>30685116</v>
      </c>
      <c r="BH5" s="658"/>
      <c r="BI5" s="658"/>
      <c r="BJ5" s="658"/>
      <c r="BK5" s="658"/>
      <c r="BL5" s="658"/>
      <c r="BM5" s="658"/>
      <c r="BN5" s="659"/>
      <c r="BO5" s="695">
        <v>100</v>
      </c>
      <c r="BP5" s="695"/>
      <c r="BQ5" s="695"/>
      <c r="BR5" s="695"/>
      <c r="BS5" s="696">
        <v>2363576</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779799</v>
      </c>
      <c r="S6" s="658"/>
      <c r="T6" s="658"/>
      <c r="U6" s="658"/>
      <c r="V6" s="658"/>
      <c r="W6" s="658"/>
      <c r="X6" s="658"/>
      <c r="Y6" s="659"/>
      <c r="Z6" s="695">
        <v>0.7</v>
      </c>
      <c r="AA6" s="695"/>
      <c r="AB6" s="695"/>
      <c r="AC6" s="695"/>
      <c r="AD6" s="696">
        <v>779799</v>
      </c>
      <c r="AE6" s="696"/>
      <c r="AF6" s="696"/>
      <c r="AG6" s="696"/>
      <c r="AH6" s="696"/>
      <c r="AI6" s="696"/>
      <c r="AJ6" s="696"/>
      <c r="AK6" s="696"/>
      <c r="AL6" s="660">
        <v>1.4</v>
      </c>
      <c r="AM6" s="661"/>
      <c r="AN6" s="661"/>
      <c r="AO6" s="697"/>
      <c r="AP6" s="654" t="s">
        <v>221</v>
      </c>
      <c r="AQ6" s="655"/>
      <c r="AR6" s="655"/>
      <c r="AS6" s="655"/>
      <c r="AT6" s="655"/>
      <c r="AU6" s="655"/>
      <c r="AV6" s="655"/>
      <c r="AW6" s="655"/>
      <c r="AX6" s="655"/>
      <c r="AY6" s="655"/>
      <c r="AZ6" s="655"/>
      <c r="BA6" s="655"/>
      <c r="BB6" s="655"/>
      <c r="BC6" s="655"/>
      <c r="BD6" s="655"/>
      <c r="BE6" s="655"/>
      <c r="BF6" s="656"/>
      <c r="BG6" s="657">
        <v>30685116</v>
      </c>
      <c r="BH6" s="658"/>
      <c r="BI6" s="658"/>
      <c r="BJ6" s="658"/>
      <c r="BK6" s="658"/>
      <c r="BL6" s="658"/>
      <c r="BM6" s="658"/>
      <c r="BN6" s="659"/>
      <c r="BO6" s="695">
        <v>100</v>
      </c>
      <c r="BP6" s="695"/>
      <c r="BQ6" s="695"/>
      <c r="BR6" s="695"/>
      <c r="BS6" s="696">
        <v>2363576</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556645</v>
      </c>
      <c r="CS6" s="658"/>
      <c r="CT6" s="658"/>
      <c r="CU6" s="658"/>
      <c r="CV6" s="658"/>
      <c r="CW6" s="658"/>
      <c r="CX6" s="658"/>
      <c r="CY6" s="659"/>
      <c r="CZ6" s="739">
        <v>0.5</v>
      </c>
      <c r="DA6" s="721"/>
      <c r="DB6" s="721"/>
      <c r="DC6" s="741"/>
      <c r="DD6" s="663">
        <v>33770</v>
      </c>
      <c r="DE6" s="658"/>
      <c r="DF6" s="658"/>
      <c r="DG6" s="658"/>
      <c r="DH6" s="658"/>
      <c r="DI6" s="658"/>
      <c r="DJ6" s="658"/>
      <c r="DK6" s="658"/>
      <c r="DL6" s="658"/>
      <c r="DM6" s="658"/>
      <c r="DN6" s="658"/>
      <c r="DO6" s="658"/>
      <c r="DP6" s="659"/>
      <c r="DQ6" s="663">
        <v>530921</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10428</v>
      </c>
      <c r="S7" s="658"/>
      <c r="T7" s="658"/>
      <c r="U7" s="658"/>
      <c r="V7" s="658"/>
      <c r="W7" s="658"/>
      <c r="X7" s="658"/>
      <c r="Y7" s="659"/>
      <c r="Z7" s="695">
        <v>0</v>
      </c>
      <c r="AA7" s="695"/>
      <c r="AB7" s="695"/>
      <c r="AC7" s="695"/>
      <c r="AD7" s="696">
        <v>10428</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12611289</v>
      </c>
      <c r="BH7" s="658"/>
      <c r="BI7" s="658"/>
      <c r="BJ7" s="658"/>
      <c r="BK7" s="658"/>
      <c r="BL7" s="658"/>
      <c r="BM7" s="658"/>
      <c r="BN7" s="659"/>
      <c r="BO7" s="695">
        <v>41.1</v>
      </c>
      <c r="BP7" s="695"/>
      <c r="BQ7" s="695"/>
      <c r="BR7" s="695"/>
      <c r="BS7" s="696">
        <v>456576</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7624536</v>
      </c>
      <c r="CS7" s="658"/>
      <c r="CT7" s="658"/>
      <c r="CU7" s="658"/>
      <c r="CV7" s="658"/>
      <c r="CW7" s="658"/>
      <c r="CX7" s="658"/>
      <c r="CY7" s="659"/>
      <c r="CZ7" s="695">
        <v>7</v>
      </c>
      <c r="DA7" s="695"/>
      <c r="DB7" s="695"/>
      <c r="DC7" s="695"/>
      <c r="DD7" s="663">
        <v>156181</v>
      </c>
      <c r="DE7" s="658"/>
      <c r="DF7" s="658"/>
      <c r="DG7" s="658"/>
      <c r="DH7" s="658"/>
      <c r="DI7" s="658"/>
      <c r="DJ7" s="658"/>
      <c r="DK7" s="658"/>
      <c r="DL7" s="658"/>
      <c r="DM7" s="658"/>
      <c r="DN7" s="658"/>
      <c r="DO7" s="658"/>
      <c r="DP7" s="659"/>
      <c r="DQ7" s="663">
        <v>6495773</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77107</v>
      </c>
      <c r="S8" s="658"/>
      <c r="T8" s="658"/>
      <c r="U8" s="658"/>
      <c r="V8" s="658"/>
      <c r="W8" s="658"/>
      <c r="X8" s="658"/>
      <c r="Y8" s="659"/>
      <c r="Z8" s="695">
        <v>0.1</v>
      </c>
      <c r="AA8" s="695"/>
      <c r="AB8" s="695"/>
      <c r="AC8" s="695"/>
      <c r="AD8" s="696">
        <v>77107</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391667</v>
      </c>
      <c r="BH8" s="658"/>
      <c r="BI8" s="658"/>
      <c r="BJ8" s="658"/>
      <c r="BK8" s="658"/>
      <c r="BL8" s="658"/>
      <c r="BM8" s="658"/>
      <c r="BN8" s="659"/>
      <c r="BO8" s="695">
        <v>1.3</v>
      </c>
      <c r="BP8" s="695"/>
      <c r="BQ8" s="695"/>
      <c r="BR8" s="695"/>
      <c r="BS8" s="696" t="s">
        <v>121</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44970180</v>
      </c>
      <c r="CS8" s="658"/>
      <c r="CT8" s="658"/>
      <c r="CU8" s="658"/>
      <c r="CV8" s="658"/>
      <c r="CW8" s="658"/>
      <c r="CX8" s="658"/>
      <c r="CY8" s="659"/>
      <c r="CZ8" s="695">
        <v>41.3</v>
      </c>
      <c r="DA8" s="695"/>
      <c r="DB8" s="695"/>
      <c r="DC8" s="695"/>
      <c r="DD8" s="663">
        <v>564208</v>
      </c>
      <c r="DE8" s="658"/>
      <c r="DF8" s="658"/>
      <c r="DG8" s="658"/>
      <c r="DH8" s="658"/>
      <c r="DI8" s="658"/>
      <c r="DJ8" s="658"/>
      <c r="DK8" s="658"/>
      <c r="DL8" s="658"/>
      <c r="DM8" s="658"/>
      <c r="DN8" s="658"/>
      <c r="DO8" s="658"/>
      <c r="DP8" s="659"/>
      <c r="DQ8" s="663">
        <v>21383850</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82248</v>
      </c>
      <c r="S9" s="658"/>
      <c r="T9" s="658"/>
      <c r="U9" s="658"/>
      <c r="V9" s="658"/>
      <c r="W9" s="658"/>
      <c r="X9" s="658"/>
      <c r="Y9" s="659"/>
      <c r="Z9" s="695">
        <v>0.1</v>
      </c>
      <c r="AA9" s="695"/>
      <c r="AB9" s="695"/>
      <c r="AC9" s="695"/>
      <c r="AD9" s="696">
        <v>82248</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10297801</v>
      </c>
      <c r="BH9" s="658"/>
      <c r="BI9" s="658"/>
      <c r="BJ9" s="658"/>
      <c r="BK9" s="658"/>
      <c r="BL9" s="658"/>
      <c r="BM9" s="658"/>
      <c r="BN9" s="659"/>
      <c r="BO9" s="695">
        <v>33.6</v>
      </c>
      <c r="BP9" s="695"/>
      <c r="BQ9" s="695"/>
      <c r="BR9" s="695"/>
      <c r="BS9" s="696" t="s">
        <v>121</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9970813</v>
      </c>
      <c r="CS9" s="658"/>
      <c r="CT9" s="658"/>
      <c r="CU9" s="658"/>
      <c r="CV9" s="658"/>
      <c r="CW9" s="658"/>
      <c r="CX9" s="658"/>
      <c r="CY9" s="659"/>
      <c r="CZ9" s="695">
        <v>9.1999999999999993</v>
      </c>
      <c r="DA9" s="695"/>
      <c r="DB9" s="695"/>
      <c r="DC9" s="695"/>
      <c r="DD9" s="663">
        <v>157645</v>
      </c>
      <c r="DE9" s="658"/>
      <c r="DF9" s="658"/>
      <c r="DG9" s="658"/>
      <c r="DH9" s="658"/>
      <c r="DI9" s="658"/>
      <c r="DJ9" s="658"/>
      <c r="DK9" s="658"/>
      <c r="DL9" s="658"/>
      <c r="DM9" s="658"/>
      <c r="DN9" s="658"/>
      <c r="DO9" s="658"/>
      <c r="DP9" s="659"/>
      <c r="DQ9" s="663">
        <v>7734113</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769778</v>
      </c>
      <c r="BH10" s="658"/>
      <c r="BI10" s="658"/>
      <c r="BJ10" s="658"/>
      <c r="BK10" s="658"/>
      <c r="BL10" s="658"/>
      <c r="BM10" s="658"/>
      <c r="BN10" s="659"/>
      <c r="BO10" s="695">
        <v>2.5</v>
      </c>
      <c r="BP10" s="695"/>
      <c r="BQ10" s="695"/>
      <c r="BR10" s="695"/>
      <c r="BS10" s="696">
        <v>128113</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161235</v>
      </c>
      <c r="CS10" s="658"/>
      <c r="CT10" s="658"/>
      <c r="CU10" s="658"/>
      <c r="CV10" s="658"/>
      <c r="CW10" s="658"/>
      <c r="CX10" s="658"/>
      <c r="CY10" s="659"/>
      <c r="CZ10" s="695">
        <v>0.1</v>
      </c>
      <c r="DA10" s="695"/>
      <c r="DB10" s="695"/>
      <c r="DC10" s="695"/>
      <c r="DD10" s="663" t="s">
        <v>121</v>
      </c>
      <c r="DE10" s="658"/>
      <c r="DF10" s="658"/>
      <c r="DG10" s="658"/>
      <c r="DH10" s="658"/>
      <c r="DI10" s="658"/>
      <c r="DJ10" s="658"/>
      <c r="DK10" s="658"/>
      <c r="DL10" s="658"/>
      <c r="DM10" s="658"/>
      <c r="DN10" s="658"/>
      <c r="DO10" s="658"/>
      <c r="DP10" s="659"/>
      <c r="DQ10" s="663">
        <v>119611</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5795394</v>
      </c>
      <c r="S11" s="658"/>
      <c r="T11" s="658"/>
      <c r="U11" s="658"/>
      <c r="V11" s="658"/>
      <c r="W11" s="658"/>
      <c r="X11" s="658"/>
      <c r="Y11" s="659"/>
      <c r="Z11" s="660">
        <v>5.0999999999999996</v>
      </c>
      <c r="AA11" s="661"/>
      <c r="AB11" s="661"/>
      <c r="AC11" s="662"/>
      <c r="AD11" s="663">
        <v>5795394</v>
      </c>
      <c r="AE11" s="658"/>
      <c r="AF11" s="658"/>
      <c r="AG11" s="658"/>
      <c r="AH11" s="658"/>
      <c r="AI11" s="658"/>
      <c r="AJ11" s="658"/>
      <c r="AK11" s="659"/>
      <c r="AL11" s="660">
        <v>10.4</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1152043</v>
      </c>
      <c r="BH11" s="658"/>
      <c r="BI11" s="658"/>
      <c r="BJ11" s="658"/>
      <c r="BK11" s="658"/>
      <c r="BL11" s="658"/>
      <c r="BM11" s="658"/>
      <c r="BN11" s="659"/>
      <c r="BO11" s="695">
        <v>3.8</v>
      </c>
      <c r="BP11" s="695"/>
      <c r="BQ11" s="695"/>
      <c r="BR11" s="695"/>
      <c r="BS11" s="696">
        <v>328463</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1707226</v>
      </c>
      <c r="CS11" s="658"/>
      <c r="CT11" s="658"/>
      <c r="CU11" s="658"/>
      <c r="CV11" s="658"/>
      <c r="CW11" s="658"/>
      <c r="CX11" s="658"/>
      <c r="CY11" s="659"/>
      <c r="CZ11" s="695">
        <v>1.6</v>
      </c>
      <c r="DA11" s="695"/>
      <c r="DB11" s="695"/>
      <c r="DC11" s="695"/>
      <c r="DD11" s="663">
        <v>286460</v>
      </c>
      <c r="DE11" s="658"/>
      <c r="DF11" s="658"/>
      <c r="DG11" s="658"/>
      <c r="DH11" s="658"/>
      <c r="DI11" s="658"/>
      <c r="DJ11" s="658"/>
      <c r="DK11" s="658"/>
      <c r="DL11" s="658"/>
      <c r="DM11" s="658"/>
      <c r="DN11" s="658"/>
      <c r="DO11" s="658"/>
      <c r="DP11" s="659"/>
      <c r="DQ11" s="663">
        <v>1149965</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1413</v>
      </c>
      <c r="S12" s="658"/>
      <c r="T12" s="658"/>
      <c r="U12" s="658"/>
      <c r="V12" s="658"/>
      <c r="W12" s="658"/>
      <c r="X12" s="658"/>
      <c r="Y12" s="659"/>
      <c r="Z12" s="695">
        <v>0</v>
      </c>
      <c r="AA12" s="695"/>
      <c r="AB12" s="695"/>
      <c r="AC12" s="695"/>
      <c r="AD12" s="696">
        <v>1413</v>
      </c>
      <c r="AE12" s="696"/>
      <c r="AF12" s="696"/>
      <c r="AG12" s="696"/>
      <c r="AH12" s="696"/>
      <c r="AI12" s="696"/>
      <c r="AJ12" s="696"/>
      <c r="AK12" s="696"/>
      <c r="AL12" s="660">
        <v>0</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15377187</v>
      </c>
      <c r="BH12" s="658"/>
      <c r="BI12" s="658"/>
      <c r="BJ12" s="658"/>
      <c r="BK12" s="658"/>
      <c r="BL12" s="658"/>
      <c r="BM12" s="658"/>
      <c r="BN12" s="659"/>
      <c r="BO12" s="695">
        <v>50.1</v>
      </c>
      <c r="BP12" s="695"/>
      <c r="BQ12" s="695"/>
      <c r="BR12" s="695"/>
      <c r="BS12" s="696">
        <v>1907000</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3889101</v>
      </c>
      <c r="CS12" s="658"/>
      <c r="CT12" s="658"/>
      <c r="CU12" s="658"/>
      <c r="CV12" s="658"/>
      <c r="CW12" s="658"/>
      <c r="CX12" s="658"/>
      <c r="CY12" s="659"/>
      <c r="CZ12" s="695">
        <v>3.6</v>
      </c>
      <c r="DA12" s="695"/>
      <c r="DB12" s="695"/>
      <c r="DC12" s="695"/>
      <c r="DD12" s="663">
        <v>1151549</v>
      </c>
      <c r="DE12" s="658"/>
      <c r="DF12" s="658"/>
      <c r="DG12" s="658"/>
      <c r="DH12" s="658"/>
      <c r="DI12" s="658"/>
      <c r="DJ12" s="658"/>
      <c r="DK12" s="658"/>
      <c r="DL12" s="658"/>
      <c r="DM12" s="658"/>
      <c r="DN12" s="658"/>
      <c r="DO12" s="658"/>
      <c r="DP12" s="659"/>
      <c r="DQ12" s="663">
        <v>1875684</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15330792</v>
      </c>
      <c r="BH13" s="658"/>
      <c r="BI13" s="658"/>
      <c r="BJ13" s="658"/>
      <c r="BK13" s="658"/>
      <c r="BL13" s="658"/>
      <c r="BM13" s="658"/>
      <c r="BN13" s="659"/>
      <c r="BO13" s="695">
        <v>50</v>
      </c>
      <c r="BP13" s="695"/>
      <c r="BQ13" s="695"/>
      <c r="BR13" s="695"/>
      <c r="BS13" s="696">
        <v>1907000</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13761732</v>
      </c>
      <c r="CS13" s="658"/>
      <c r="CT13" s="658"/>
      <c r="CU13" s="658"/>
      <c r="CV13" s="658"/>
      <c r="CW13" s="658"/>
      <c r="CX13" s="658"/>
      <c r="CY13" s="659"/>
      <c r="CZ13" s="695">
        <v>12.7</v>
      </c>
      <c r="DA13" s="695"/>
      <c r="DB13" s="695"/>
      <c r="DC13" s="695"/>
      <c r="DD13" s="663">
        <v>7449189</v>
      </c>
      <c r="DE13" s="658"/>
      <c r="DF13" s="658"/>
      <c r="DG13" s="658"/>
      <c r="DH13" s="658"/>
      <c r="DI13" s="658"/>
      <c r="DJ13" s="658"/>
      <c r="DK13" s="658"/>
      <c r="DL13" s="658"/>
      <c r="DM13" s="658"/>
      <c r="DN13" s="658"/>
      <c r="DO13" s="658"/>
      <c r="DP13" s="659"/>
      <c r="DQ13" s="663">
        <v>7060119</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3906</v>
      </c>
      <c r="S14" s="658"/>
      <c r="T14" s="658"/>
      <c r="U14" s="658"/>
      <c r="V14" s="658"/>
      <c r="W14" s="658"/>
      <c r="X14" s="658"/>
      <c r="Y14" s="659"/>
      <c r="Z14" s="695">
        <v>0</v>
      </c>
      <c r="AA14" s="695"/>
      <c r="AB14" s="695"/>
      <c r="AC14" s="695"/>
      <c r="AD14" s="696">
        <v>3906</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708344</v>
      </c>
      <c r="BH14" s="658"/>
      <c r="BI14" s="658"/>
      <c r="BJ14" s="658"/>
      <c r="BK14" s="658"/>
      <c r="BL14" s="658"/>
      <c r="BM14" s="658"/>
      <c r="BN14" s="659"/>
      <c r="BO14" s="695">
        <v>2.2999999999999998</v>
      </c>
      <c r="BP14" s="695"/>
      <c r="BQ14" s="695"/>
      <c r="BR14" s="695"/>
      <c r="BS14" s="696" t="s">
        <v>121</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3163459</v>
      </c>
      <c r="CS14" s="658"/>
      <c r="CT14" s="658"/>
      <c r="CU14" s="658"/>
      <c r="CV14" s="658"/>
      <c r="CW14" s="658"/>
      <c r="CX14" s="658"/>
      <c r="CY14" s="659"/>
      <c r="CZ14" s="695">
        <v>2.9</v>
      </c>
      <c r="DA14" s="695"/>
      <c r="DB14" s="695"/>
      <c r="DC14" s="695"/>
      <c r="DD14" s="663">
        <v>4309</v>
      </c>
      <c r="DE14" s="658"/>
      <c r="DF14" s="658"/>
      <c r="DG14" s="658"/>
      <c r="DH14" s="658"/>
      <c r="DI14" s="658"/>
      <c r="DJ14" s="658"/>
      <c r="DK14" s="658"/>
      <c r="DL14" s="658"/>
      <c r="DM14" s="658"/>
      <c r="DN14" s="658"/>
      <c r="DO14" s="658"/>
      <c r="DP14" s="659"/>
      <c r="DQ14" s="663">
        <v>3114733</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1982562</v>
      </c>
      <c r="BH15" s="658"/>
      <c r="BI15" s="658"/>
      <c r="BJ15" s="658"/>
      <c r="BK15" s="658"/>
      <c r="BL15" s="658"/>
      <c r="BM15" s="658"/>
      <c r="BN15" s="659"/>
      <c r="BO15" s="695">
        <v>6.5</v>
      </c>
      <c r="BP15" s="695"/>
      <c r="BQ15" s="695"/>
      <c r="BR15" s="695"/>
      <c r="BS15" s="696" t="s">
        <v>121</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12465657</v>
      </c>
      <c r="CS15" s="658"/>
      <c r="CT15" s="658"/>
      <c r="CU15" s="658"/>
      <c r="CV15" s="658"/>
      <c r="CW15" s="658"/>
      <c r="CX15" s="658"/>
      <c r="CY15" s="659"/>
      <c r="CZ15" s="695">
        <v>11.5</v>
      </c>
      <c r="DA15" s="695"/>
      <c r="DB15" s="695"/>
      <c r="DC15" s="695"/>
      <c r="DD15" s="663">
        <v>1976059</v>
      </c>
      <c r="DE15" s="658"/>
      <c r="DF15" s="658"/>
      <c r="DG15" s="658"/>
      <c r="DH15" s="658"/>
      <c r="DI15" s="658"/>
      <c r="DJ15" s="658"/>
      <c r="DK15" s="658"/>
      <c r="DL15" s="658"/>
      <c r="DM15" s="658"/>
      <c r="DN15" s="658"/>
      <c r="DO15" s="658"/>
      <c r="DP15" s="659"/>
      <c r="DQ15" s="663">
        <v>7691383</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67495</v>
      </c>
      <c r="S16" s="658"/>
      <c r="T16" s="658"/>
      <c r="U16" s="658"/>
      <c r="V16" s="658"/>
      <c r="W16" s="658"/>
      <c r="X16" s="658"/>
      <c r="Y16" s="659"/>
      <c r="Z16" s="695">
        <v>0.1</v>
      </c>
      <c r="AA16" s="695"/>
      <c r="AB16" s="695"/>
      <c r="AC16" s="695"/>
      <c r="AD16" s="696">
        <v>67495</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v>5734</v>
      </c>
      <c r="BH16" s="658"/>
      <c r="BI16" s="658"/>
      <c r="BJ16" s="658"/>
      <c r="BK16" s="658"/>
      <c r="BL16" s="658"/>
      <c r="BM16" s="658"/>
      <c r="BN16" s="659"/>
      <c r="BO16" s="695">
        <v>0</v>
      </c>
      <c r="BP16" s="695"/>
      <c r="BQ16" s="695"/>
      <c r="BR16" s="695"/>
      <c r="BS16" s="696" t="s">
        <v>121</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121</v>
      </c>
      <c r="CS16" s="658"/>
      <c r="CT16" s="658"/>
      <c r="CU16" s="658"/>
      <c r="CV16" s="658"/>
      <c r="CW16" s="658"/>
      <c r="CX16" s="658"/>
      <c r="CY16" s="659"/>
      <c r="CZ16" s="695" t="s">
        <v>121</v>
      </c>
      <c r="DA16" s="695"/>
      <c r="DB16" s="695"/>
      <c r="DC16" s="695"/>
      <c r="DD16" s="663" t="s">
        <v>121</v>
      </c>
      <c r="DE16" s="658"/>
      <c r="DF16" s="658"/>
      <c r="DG16" s="658"/>
      <c r="DH16" s="658"/>
      <c r="DI16" s="658"/>
      <c r="DJ16" s="658"/>
      <c r="DK16" s="658"/>
      <c r="DL16" s="658"/>
      <c r="DM16" s="658"/>
      <c r="DN16" s="658"/>
      <c r="DO16" s="658"/>
      <c r="DP16" s="659"/>
      <c r="DQ16" s="663" t="s">
        <v>121</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417510</v>
      </c>
      <c r="S17" s="658"/>
      <c r="T17" s="658"/>
      <c r="U17" s="658"/>
      <c r="V17" s="658"/>
      <c r="W17" s="658"/>
      <c r="X17" s="658"/>
      <c r="Y17" s="659"/>
      <c r="Z17" s="695">
        <v>0.4</v>
      </c>
      <c r="AA17" s="695"/>
      <c r="AB17" s="695"/>
      <c r="AC17" s="695"/>
      <c r="AD17" s="696">
        <v>417510</v>
      </c>
      <c r="AE17" s="696"/>
      <c r="AF17" s="696"/>
      <c r="AG17" s="696"/>
      <c r="AH17" s="696"/>
      <c r="AI17" s="696"/>
      <c r="AJ17" s="696"/>
      <c r="AK17" s="696"/>
      <c r="AL17" s="660">
        <v>0.7</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9827271</v>
      </c>
      <c r="CS17" s="658"/>
      <c r="CT17" s="658"/>
      <c r="CU17" s="658"/>
      <c r="CV17" s="658"/>
      <c r="CW17" s="658"/>
      <c r="CX17" s="658"/>
      <c r="CY17" s="659"/>
      <c r="CZ17" s="695">
        <v>9</v>
      </c>
      <c r="DA17" s="695"/>
      <c r="DB17" s="695"/>
      <c r="DC17" s="695"/>
      <c r="DD17" s="663" t="s">
        <v>121</v>
      </c>
      <c r="DE17" s="658"/>
      <c r="DF17" s="658"/>
      <c r="DG17" s="658"/>
      <c r="DH17" s="658"/>
      <c r="DI17" s="658"/>
      <c r="DJ17" s="658"/>
      <c r="DK17" s="658"/>
      <c r="DL17" s="658"/>
      <c r="DM17" s="658"/>
      <c r="DN17" s="658"/>
      <c r="DO17" s="658"/>
      <c r="DP17" s="659"/>
      <c r="DQ17" s="663">
        <v>9503880</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268688</v>
      </c>
      <c r="S18" s="658"/>
      <c r="T18" s="658"/>
      <c r="U18" s="658"/>
      <c r="V18" s="658"/>
      <c r="W18" s="658"/>
      <c r="X18" s="658"/>
      <c r="Y18" s="659"/>
      <c r="Z18" s="695">
        <v>0.2</v>
      </c>
      <c r="AA18" s="695"/>
      <c r="AB18" s="695"/>
      <c r="AC18" s="695"/>
      <c r="AD18" s="696">
        <v>268688</v>
      </c>
      <c r="AE18" s="696"/>
      <c r="AF18" s="696"/>
      <c r="AG18" s="696"/>
      <c r="AH18" s="696"/>
      <c r="AI18" s="696"/>
      <c r="AJ18" s="696"/>
      <c r="AK18" s="696"/>
      <c r="AL18" s="660">
        <v>0.5</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v>669205</v>
      </c>
      <c r="CS18" s="658"/>
      <c r="CT18" s="658"/>
      <c r="CU18" s="658"/>
      <c r="CV18" s="658"/>
      <c r="CW18" s="658"/>
      <c r="CX18" s="658"/>
      <c r="CY18" s="659"/>
      <c r="CZ18" s="695">
        <v>0.6</v>
      </c>
      <c r="DA18" s="695"/>
      <c r="DB18" s="695"/>
      <c r="DC18" s="695"/>
      <c r="DD18" s="663" t="s">
        <v>121</v>
      </c>
      <c r="DE18" s="658"/>
      <c r="DF18" s="658"/>
      <c r="DG18" s="658"/>
      <c r="DH18" s="658"/>
      <c r="DI18" s="658"/>
      <c r="DJ18" s="658"/>
      <c r="DK18" s="658"/>
      <c r="DL18" s="658"/>
      <c r="DM18" s="658"/>
      <c r="DN18" s="658"/>
      <c r="DO18" s="658"/>
      <c r="DP18" s="659"/>
      <c r="DQ18" s="663">
        <v>669205</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227207</v>
      </c>
      <c r="S19" s="658"/>
      <c r="T19" s="658"/>
      <c r="U19" s="658"/>
      <c r="V19" s="658"/>
      <c r="W19" s="658"/>
      <c r="X19" s="658"/>
      <c r="Y19" s="659"/>
      <c r="Z19" s="695">
        <v>0.2</v>
      </c>
      <c r="AA19" s="695"/>
      <c r="AB19" s="695"/>
      <c r="AC19" s="695"/>
      <c r="AD19" s="696">
        <v>227207</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121</v>
      </c>
      <c r="BH19" s="658"/>
      <c r="BI19" s="658"/>
      <c r="BJ19" s="658"/>
      <c r="BK19" s="658"/>
      <c r="BL19" s="658"/>
      <c r="BM19" s="658"/>
      <c r="BN19" s="659"/>
      <c r="BO19" s="695" t="s">
        <v>121</v>
      </c>
      <c r="BP19" s="695"/>
      <c r="BQ19" s="695"/>
      <c r="BR19" s="695"/>
      <c r="BS19" s="696" t="s">
        <v>121</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41481</v>
      </c>
      <c r="S20" s="658"/>
      <c r="T20" s="658"/>
      <c r="U20" s="658"/>
      <c r="V20" s="658"/>
      <c r="W20" s="658"/>
      <c r="X20" s="658"/>
      <c r="Y20" s="659"/>
      <c r="Z20" s="695">
        <v>0</v>
      </c>
      <c r="AA20" s="695"/>
      <c r="AB20" s="695"/>
      <c r="AC20" s="695"/>
      <c r="AD20" s="696">
        <v>41481</v>
      </c>
      <c r="AE20" s="696"/>
      <c r="AF20" s="696"/>
      <c r="AG20" s="696"/>
      <c r="AH20" s="696"/>
      <c r="AI20" s="696"/>
      <c r="AJ20" s="696"/>
      <c r="AK20" s="696"/>
      <c r="AL20" s="660">
        <v>0.1</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121</v>
      </c>
      <c r="BH20" s="658"/>
      <c r="BI20" s="658"/>
      <c r="BJ20" s="658"/>
      <c r="BK20" s="658"/>
      <c r="BL20" s="658"/>
      <c r="BM20" s="658"/>
      <c r="BN20" s="659"/>
      <c r="BO20" s="695" t="s">
        <v>121</v>
      </c>
      <c r="BP20" s="695"/>
      <c r="BQ20" s="695"/>
      <c r="BR20" s="695"/>
      <c r="BS20" s="696" t="s">
        <v>121</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108767060</v>
      </c>
      <c r="CS20" s="658"/>
      <c r="CT20" s="658"/>
      <c r="CU20" s="658"/>
      <c r="CV20" s="658"/>
      <c r="CW20" s="658"/>
      <c r="CX20" s="658"/>
      <c r="CY20" s="659"/>
      <c r="CZ20" s="695">
        <v>100</v>
      </c>
      <c r="DA20" s="695"/>
      <c r="DB20" s="695"/>
      <c r="DC20" s="695"/>
      <c r="DD20" s="663">
        <v>11779370</v>
      </c>
      <c r="DE20" s="658"/>
      <c r="DF20" s="658"/>
      <c r="DG20" s="658"/>
      <c r="DH20" s="658"/>
      <c r="DI20" s="658"/>
      <c r="DJ20" s="658"/>
      <c r="DK20" s="658"/>
      <c r="DL20" s="658"/>
      <c r="DM20" s="658"/>
      <c r="DN20" s="658"/>
      <c r="DO20" s="658"/>
      <c r="DP20" s="659"/>
      <c r="DQ20" s="663">
        <v>67329237</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19335918</v>
      </c>
      <c r="S21" s="658"/>
      <c r="T21" s="658"/>
      <c r="U21" s="658"/>
      <c r="V21" s="658"/>
      <c r="W21" s="658"/>
      <c r="X21" s="658"/>
      <c r="Y21" s="659"/>
      <c r="Z21" s="695">
        <v>17.2</v>
      </c>
      <c r="AA21" s="695"/>
      <c r="AB21" s="695"/>
      <c r="AC21" s="695"/>
      <c r="AD21" s="696">
        <v>17031685</v>
      </c>
      <c r="AE21" s="696"/>
      <c r="AF21" s="696"/>
      <c r="AG21" s="696"/>
      <c r="AH21" s="696"/>
      <c r="AI21" s="696"/>
      <c r="AJ21" s="696"/>
      <c r="AK21" s="696"/>
      <c r="AL21" s="660">
        <v>30.5</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121</v>
      </c>
      <c r="BH21" s="658"/>
      <c r="BI21" s="658"/>
      <c r="BJ21" s="658"/>
      <c r="BK21" s="658"/>
      <c r="BL21" s="658"/>
      <c r="BM21" s="658"/>
      <c r="BN21" s="659"/>
      <c r="BO21" s="695" t="s">
        <v>121</v>
      </c>
      <c r="BP21" s="695"/>
      <c r="BQ21" s="695"/>
      <c r="BR21" s="695"/>
      <c r="BS21" s="696" t="s">
        <v>121</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17031685</v>
      </c>
      <c r="S22" s="658"/>
      <c r="T22" s="658"/>
      <c r="U22" s="658"/>
      <c r="V22" s="658"/>
      <c r="W22" s="658"/>
      <c r="X22" s="658"/>
      <c r="Y22" s="659"/>
      <c r="Z22" s="695">
        <v>15.1</v>
      </c>
      <c r="AA22" s="695"/>
      <c r="AB22" s="695"/>
      <c r="AC22" s="695"/>
      <c r="AD22" s="696">
        <v>17031685</v>
      </c>
      <c r="AE22" s="696"/>
      <c r="AF22" s="696"/>
      <c r="AG22" s="696"/>
      <c r="AH22" s="696"/>
      <c r="AI22" s="696"/>
      <c r="AJ22" s="696"/>
      <c r="AK22" s="696"/>
      <c r="AL22" s="660">
        <v>30.5</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1908427</v>
      </c>
      <c r="S23" s="658"/>
      <c r="T23" s="658"/>
      <c r="U23" s="658"/>
      <c r="V23" s="658"/>
      <c r="W23" s="658"/>
      <c r="X23" s="658"/>
      <c r="Y23" s="659"/>
      <c r="Z23" s="695">
        <v>1.7</v>
      </c>
      <c r="AA23" s="695"/>
      <c r="AB23" s="695"/>
      <c r="AC23" s="695"/>
      <c r="AD23" s="696" t="s">
        <v>121</v>
      </c>
      <c r="AE23" s="696"/>
      <c r="AF23" s="696"/>
      <c r="AG23" s="696"/>
      <c r="AH23" s="696"/>
      <c r="AI23" s="696"/>
      <c r="AJ23" s="696"/>
      <c r="AK23" s="696"/>
      <c r="AL23" s="660" t="s">
        <v>121</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121</v>
      </c>
      <c r="BH23" s="658"/>
      <c r="BI23" s="658"/>
      <c r="BJ23" s="658"/>
      <c r="BK23" s="658"/>
      <c r="BL23" s="658"/>
      <c r="BM23" s="658"/>
      <c r="BN23" s="659"/>
      <c r="BO23" s="695" t="s">
        <v>121</v>
      </c>
      <c r="BP23" s="695"/>
      <c r="BQ23" s="695"/>
      <c r="BR23" s="695"/>
      <c r="BS23" s="696" t="s">
        <v>121</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v>395806</v>
      </c>
      <c r="S24" s="658"/>
      <c r="T24" s="658"/>
      <c r="U24" s="658"/>
      <c r="V24" s="658"/>
      <c r="W24" s="658"/>
      <c r="X24" s="658"/>
      <c r="Y24" s="659"/>
      <c r="Z24" s="695">
        <v>0.4</v>
      </c>
      <c r="AA24" s="695"/>
      <c r="AB24" s="695"/>
      <c r="AC24" s="695"/>
      <c r="AD24" s="696" t="s">
        <v>121</v>
      </c>
      <c r="AE24" s="696"/>
      <c r="AF24" s="696"/>
      <c r="AG24" s="696"/>
      <c r="AH24" s="696"/>
      <c r="AI24" s="696"/>
      <c r="AJ24" s="696"/>
      <c r="AK24" s="696"/>
      <c r="AL24" s="660" t="s">
        <v>121</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53880824</v>
      </c>
      <c r="CS24" s="713"/>
      <c r="CT24" s="713"/>
      <c r="CU24" s="713"/>
      <c r="CV24" s="713"/>
      <c r="CW24" s="713"/>
      <c r="CX24" s="713"/>
      <c r="CY24" s="738"/>
      <c r="CZ24" s="739">
        <v>49.5</v>
      </c>
      <c r="DA24" s="721"/>
      <c r="DB24" s="721"/>
      <c r="DC24" s="741"/>
      <c r="DD24" s="737">
        <v>30820297</v>
      </c>
      <c r="DE24" s="713"/>
      <c r="DF24" s="713"/>
      <c r="DG24" s="713"/>
      <c r="DH24" s="713"/>
      <c r="DI24" s="713"/>
      <c r="DJ24" s="713"/>
      <c r="DK24" s="738"/>
      <c r="DL24" s="737">
        <v>27000802</v>
      </c>
      <c r="DM24" s="713"/>
      <c r="DN24" s="713"/>
      <c r="DO24" s="713"/>
      <c r="DP24" s="713"/>
      <c r="DQ24" s="713"/>
      <c r="DR24" s="713"/>
      <c r="DS24" s="713"/>
      <c r="DT24" s="713"/>
      <c r="DU24" s="713"/>
      <c r="DV24" s="738"/>
      <c r="DW24" s="739">
        <v>47.2</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57525022</v>
      </c>
      <c r="S25" s="658"/>
      <c r="T25" s="658"/>
      <c r="U25" s="658"/>
      <c r="V25" s="658"/>
      <c r="W25" s="658"/>
      <c r="X25" s="658"/>
      <c r="Y25" s="659"/>
      <c r="Z25" s="695">
        <v>51.1</v>
      </c>
      <c r="AA25" s="695"/>
      <c r="AB25" s="695"/>
      <c r="AC25" s="695"/>
      <c r="AD25" s="696">
        <v>55220789</v>
      </c>
      <c r="AE25" s="696"/>
      <c r="AF25" s="696"/>
      <c r="AG25" s="696"/>
      <c r="AH25" s="696"/>
      <c r="AI25" s="696"/>
      <c r="AJ25" s="696"/>
      <c r="AK25" s="696"/>
      <c r="AL25" s="660">
        <v>98.8</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10370380</v>
      </c>
      <c r="CS25" s="670"/>
      <c r="CT25" s="670"/>
      <c r="CU25" s="670"/>
      <c r="CV25" s="670"/>
      <c r="CW25" s="670"/>
      <c r="CX25" s="670"/>
      <c r="CY25" s="671"/>
      <c r="CZ25" s="660">
        <v>9.5</v>
      </c>
      <c r="DA25" s="672"/>
      <c r="DB25" s="672"/>
      <c r="DC25" s="673"/>
      <c r="DD25" s="663">
        <v>9771202</v>
      </c>
      <c r="DE25" s="670"/>
      <c r="DF25" s="670"/>
      <c r="DG25" s="670"/>
      <c r="DH25" s="670"/>
      <c r="DI25" s="670"/>
      <c r="DJ25" s="670"/>
      <c r="DK25" s="671"/>
      <c r="DL25" s="663">
        <v>9648967</v>
      </c>
      <c r="DM25" s="670"/>
      <c r="DN25" s="670"/>
      <c r="DO25" s="670"/>
      <c r="DP25" s="670"/>
      <c r="DQ25" s="670"/>
      <c r="DR25" s="670"/>
      <c r="DS25" s="670"/>
      <c r="DT25" s="670"/>
      <c r="DU25" s="670"/>
      <c r="DV25" s="671"/>
      <c r="DW25" s="660">
        <v>16.899999999999999</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28470</v>
      </c>
      <c r="S26" s="658"/>
      <c r="T26" s="658"/>
      <c r="U26" s="658"/>
      <c r="V26" s="658"/>
      <c r="W26" s="658"/>
      <c r="X26" s="658"/>
      <c r="Y26" s="659"/>
      <c r="Z26" s="695">
        <v>0</v>
      </c>
      <c r="AA26" s="695"/>
      <c r="AB26" s="695"/>
      <c r="AC26" s="695"/>
      <c r="AD26" s="696">
        <v>28470</v>
      </c>
      <c r="AE26" s="696"/>
      <c r="AF26" s="696"/>
      <c r="AG26" s="696"/>
      <c r="AH26" s="696"/>
      <c r="AI26" s="696"/>
      <c r="AJ26" s="696"/>
      <c r="AK26" s="696"/>
      <c r="AL26" s="660">
        <v>0.1</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6626631</v>
      </c>
      <c r="CS26" s="658"/>
      <c r="CT26" s="658"/>
      <c r="CU26" s="658"/>
      <c r="CV26" s="658"/>
      <c r="CW26" s="658"/>
      <c r="CX26" s="658"/>
      <c r="CY26" s="659"/>
      <c r="CZ26" s="660">
        <v>6.1</v>
      </c>
      <c r="DA26" s="672"/>
      <c r="DB26" s="672"/>
      <c r="DC26" s="673"/>
      <c r="DD26" s="663">
        <v>6289819</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152941</v>
      </c>
      <c r="S27" s="658"/>
      <c r="T27" s="658"/>
      <c r="U27" s="658"/>
      <c r="V27" s="658"/>
      <c r="W27" s="658"/>
      <c r="X27" s="658"/>
      <c r="Y27" s="659"/>
      <c r="Z27" s="695">
        <v>0.1</v>
      </c>
      <c r="AA27" s="695"/>
      <c r="AB27" s="695"/>
      <c r="AC27" s="695"/>
      <c r="AD27" s="696" t="s">
        <v>121</v>
      </c>
      <c r="AE27" s="696"/>
      <c r="AF27" s="696"/>
      <c r="AG27" s="696"/>
      <c r="AH27" s="696"/>
      <c r="AI27" s="696"/>
      <c r="AJ27" s="696"/>
      <c r="AK27" s="696"/>
      <c r="AL27" s="660" t="s">
        <v>121</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30685116</v>
      </c>
      <c r="BH27" s="658"/>
      <c r="BI27" s="658"/>
      <c r="BJ27" s="658"/>
      <c r="BK27" s="658"/>
      <c r="BL27" s="658"/>
      <c r="BM27" s="658"/>
      <c r="BN27" s="659"/>
      <c r="BO27" s="695">
        <v>100</v>
      </c>
      <c r="BP27" s="695"/>
      <c r="BQ27" s="695"/>
      <c r="BR27" s="695"/>
      <c r="BS27" s="696">
        <v>2363576</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33683173</v>
      </c>
      <c r="CS27" s="670"/>
      <c r="CT27" s="670"/>
      <c r="CU27" s="670"/>
      <c r="CV27" s="670"/>
      <c r="CW27" s="670"/>
      <c r="CX27" s="670"/>
      <c r="CY27" s="671"/>
      <c r="CZ27" s="660">
        <v>31</v>
      </c>
      <c r="DA27" s="672"/>
      <c r="DB27" s="672"/>
      <c r="DC27" s="673"/>
      <c r="DD27" s="663">
        <v>11545215</v>
      </c>
      <c r="DE27" s="670"/>
      <c r="DF27" s="670"/>
      <c r="DG27" s="670"/>
      <c r="DH27" s="670"/>
      <c r="DI27" s="670"/>
      <c r="DJ27" s="670"/>
      <c r="DK27" s="671"/>
      <c r="DL27" s="663">
        <v>7847955</v>
      </c>
      <c r="DM27" s="670"/>
      <c r="DN27" s="670"/>
      <c r="DO27" s="670"/>
      <c r="DP27" s="670"/>
      <c r="DQ27" s="670"/>
      <c r="DR27" s="670"/>
      <c r="DS27" s="670"/>
      <c r="DT27" s="670"/>
      <c r="DU27" s="670"/>
      <c r="DV27" s="671"/>
      <c r="DW27" s="660">
        <v>13.7</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865535</v>
      </c>
      <c r="S28" s="658"/>
      <c r="T28" s="658"/>
      <c r="U28" s="658"/>
      <c r="V28" s="658"/>
      <c r="W28" s="658"/>
      <c r="X28" s="658"/>
      <c r="Y28" s="659"/>
      <c r="Z28" s="695">
        <v>0.8</v>
      </c>
      <c r="AA28" s="695"/>
      <c r="AB28" s="695"/>
      <c r="AC28" s="695"/>
      <c r="AD28" s="696">
        <v>103613</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9827271</v>
      </c>
      <c r="CS28" s="658"/>
      <c r="CT28" s="658"/>
      <c r="CU28" s="658"/>
      <c r="CV28" s="658"/>
      <c r="CW28" s="658"/>
      <c r="CX28" s="658"/>
      <c r="CY28" s="659"/>
      <c r="CZ28" s="660">
        <v>9</v>
      </c>
      <c r="DA28" s="672"/>
      <c r="DB28" s="672"/>
      <c r="DC28" s="673"/>
      <c r="DD28" s="663">
        <v>9503880</v>
      </c>
      <c r="DE28" s="658"/>
      <c r="DF28" s="658"/>
      <c r="DG28" s="658"/>
      <c r="DH28" s="658"/>
      <c r="DI28" s="658"/>
      <c r="DJ28" s="658"/>
      <c r="DK28" s="659"/>
      <c r="DL28" s="663">
        <v>9503880</v>
      </c>
      <c r="DM28" s="658"/>
      <c r="DN28" s="658"/>
      <c r="DO28" s="658"/>
      <c r="DP28" s="658"/>
      <c r="DQ28" s="658"/>
      <c r="DR28" s="658"/>
      <c r="DS28" s="658"/>
      <c r="DT28" s="658"/>
      <c r="DU28" s="658"/>
      <c r="DV28" s="659"/>
      <c r="DW28" s="660">
        <v>16.600000000000001</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515273</v>
      </c>
      <c r="S29" s="658"/>
      <c r="T29" s="658"/>
      <c r="U29" s="658"/>
      <c r="V29" s="658"/>
      <c r="W29" s="658"/>
      <c r="X29" s="658"/>
      <c r="Y29" s="659"/>
      <c r="Z29" s="695">
        <v>0.5</v>
      </c>
      <c r="AA29" s="695"/>
      <c r="AB29" s="695"/>
      <c r="AC29" s="695"/>
      <c r="AD29" s="696">
        <v>295</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9827271</v>
      </c>
      <c r="CS29" s="670"/>
      <c r="CT29" s="670"/>
      <c r="CU29" s="670"/>
      <c r="CV29" s="670"/>
      <c r="CW29" s="670"/>
      <c r="CX29" s="670"/>
      <c r="CY29" s="671"/>
      <c r="CZ29" s="660">
        <v>9</v>
      </c>
      <c r="DA29" s="672"/>
      <c r="DB29" s="672"/>
      <c r="DC29" s="673"/>
      <c r="DD29" s="663">
        <v>9503880</v>
      </c>
      <c r="DE29" s="670"/>
      <c r="DF29" s="670"/>
      <c r="DG29" s="670"/>
      <c r="DH29" s="670"/>
      <c r="DI29" s="670"/>
      <c r="DJ29" s="670"/>
      <c r="DK29" s="671"/>
      <c r="DL29" s="663">
        <v>9503880</v>
      </c>
      <c r="DM29" s="670"/>
      <c r="DN29" s="670"/>
      <c r="DO29" s="670"/>
      <c r="DP29" s="670"/>
      <c r="DQ29" s="670"/>
      <c r="DR29" s="670"/>
      <c r="DS29" s="670"/>
      <c r="DT29" s="670"/>
      <c r="DU29" s="670"/>
      <c r="DV29" s="671"/>
      <c r="DW29" s="660">
        <v>16.600000000000001</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26207498</v>
      </c>
      <c r="S30" s="658"/>
      <c r="T30" s="658"/>
      <c r="U30" s="658"/>
      <c r="V30" s="658"/>
      <c r="W30" s="658"/>
      <c r="X30" s="658"/>
      <c r="Y30" s="659"/>
      <c r="Z30" s="695">
        <v>23.3</v>
      </c>
      <c r="AA30" s="695"/>
      <c r="AB30" s="695"/>
      <c r="AC30" s="695"/>
      <c r="AD30" s="696" t="s">
        <v>121</v>
      </c>
      <c r="AE30" s="696"/>
      <c r="AF30" s="696"/>
      <c r="AG30" s="696"/>
      <c r="AH30" s="696"/>
      <c r="AI30" s="696"/>
      <c r="AJ30" s="696"/>
      <c r="AK30" s="696"/>
      <c r="AL30" s="660" t="s">
        <v>121</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9513011</v>
      </c>
      <c r="CS30" s="658"/>
      <c r="CT30" s="658"/>
      <c r="CU30" s="658"/>
      <c r="CV30" s="658"/>
      <c r="CW30" s="658"/>
      <c r="CX30" s="658"/>
      <c r="CY30" s="659"/>
      <c r="CZ30" s="660">
        <v>8.6999999999999993</v>
      </c>
      <c r="DA30" s="672"/>
      <c r="DB30" s="672"/>
      <c r="DC30" s="673"/>
      <c r="DD30" s="663">
        <v>9199413</v>
      </c>
      <c r="DE30" s="658"/>
      <c r="DF30" s="658"/>
      <c r="DG30" s="658"/>
      <c r="DH30" s="658"/>
      <c r="DI30" s="658"/>
      <c r="DJ30" s="658"/>
      <c r="DK30" s="659"/>
      <c r="DL30" s="663">
        <v>9199413</v>
      </c>
      <c r="DM30" s="658"/>
      <c r="DN30" s="658"/>
      <c r="DO30" s="658"/>
      <c r="DP30" s="658"/>
      <c r="DQ30" s="658"/>
      <c r="DR30" s="658"/>
      <c r="DS30" s="658"/>
      <c r="DT30" s="658"/>
      <c r="DU30" s="658"/>
      <c r="DV30" s="659"/>
      <c r="DW30" s="660">
        <v>16.100000000000001</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v>492557</v>
      </c>
      <c r="S31" s="658"/>
      <c r="T31" s="658"/>
      <c r="U31" s="658"/>
      <c r="V31" s="658"/>
      <c r="W31" s="658"/>
      <c r="X31" s="658"/>
      <c r="Y31" s="659"/>
      <c r="Z31" s="695">
        <v>0.4</v>
      </c>
      <c r="AA31" s="695"/>
      <c r="AB31" s="695"/>
      <c r="AC31" s="695"/>
      <c r="AD31" s="696">
        <v>492557</v>
      </c>
      <c r="AE31" s="696"/>
      <c r="AF31" s="696"/>
      <c r="AG31" s="696"/>
      <c r="AH31" s="696"/>
      <c r="AI31" s="696"/>
      <c r="AJ31" s="696"/>
      <c r="AK31" s="696"/>
      <c r="AL31" s="660">
        <v>0.9</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99.3</v>
      </c>
      <c r="BH31" s="720"/>
      <c r="BI31" s="720"/>
      <c r="BJ31" s="720"/>
      <c r="BK31" s="720"/>
      <c r="BL31" s="720"/>
      <c r="BM31" s="721">
        <v>97.6</v>
      </c>
      <c r="BN31" s="720"/>
      <c r="BO31" s="720"/>
      <c r="BP31" s="720"/>
      <c r="BQ31" s="722"/>
      <c r="BR31" s="719">
        <v>99.2</v>
      </c>
      <c r="BS31" s="720"/>
      <c r="BT31" s="720"/>
      <c r="BU31" s="720"/>
      <c r="BV31" s="720"/>
      <c r="BW31" s="720"/>
      <c r="BX31" s="721">
        <v>97.2</v>
      </c>
      <c r="BY31" s="720"/>
      <c r="BZ31" s="720"/>
      <c r="CA31" s="720"/>
      <c r="CB31" s="722"/>
      <c r="CD31" s="678"/>
      <c r="CE31" s="679"/>
      <c r="CF31" s="654" t="s">
        <v>300</v>
      </c>
      <c r="CG31" s="655"/>
      <c r="CH31" s="655"/>
      <c r="CI31" s="655"/>
      <c r="CJ31" s="655"/>
      <c r="CK31" s="655"/>
      <c r="CL31" s="655"/>
      <c r="CM31" s="655"/>
      <c r="CN31" s="655"/>
      <c r="CO31" s="655"/>
      <c r="CP31" s="655"/>
      <c r="CQ31" s="656"/>
      <c r="CR31" s="657">
        <v>314260</v>
      </c>
      <c r="CS31" s="670"/>
      <c r="CT31" s="670"/>
      <c r="CU31" s="670"/>
      <c r="CV31" s="670"/>
      <c r="CW31" s="670"/>
      <c r="CX31" s="670"/>
      <c r="CY31" s="671"/>
      <c r="CZ31" s="660">
        <v>0.3</v>
      </c>
      <c r="DA31" s="672"/>
      <c r="DB31" s="672"/>
      <c r="DC31" s="673"/>
      <c r="DD31" s="663">
        <v>304467</v>
      </c>
      <c r="DE31" s="670"/>
      <c r="DF31" s="670"/>
      <c r="DG31" s="670"/>
      <c r="DH31" s="670"/>
      <c r="DI31" s="670"/>
      <c r="DJ31" s="670"/>
      <c r="DK31" s="671"/>
      <c r="DL31" s="663">
        <v>304467</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8831634</v>
      </c>
      <c r="S32" s="658"/>
      <c r="T32" s="658"/>
      <c r="U32" s="658"/>
      <c r="V32" s="658"/>
      <c r="W32" s="658"/>
      <c r="X32" s="658"/>
      <c r="Y32" s="659"/>
      <c r="Z32" s="695">
        <v>7.8</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30"/>
      <c r="AU32" s="214" t="s">
        <v>302</v>
      </c>
      <c r="AX32" s="654" t="s">
        <v>303</v>
      </c>
      <c r="AY32" s="655"/>
      <c r="AZ32" s="655"/>
      <c r="BA32" s="655"/>
      <c r="BB32" s="655"/>
      <c r="BC32" s="655"/>
      <c r="BD32" s="655"/>
      <c r="BE32" s="655"/>
      <c r="BF32" s="656"/>
      <c r="BG32" s="723">
        <v>99.2</v>
      </c>
      <c r="BH32" s="670"/>
      <c r="BI32" s="670"/>
      <c r="BJ32" s="670"/>
      <c r="BK32" s="670"/>
      <c r="BL32" s="670"/>
      <c r="BM32" s="661">
        <v>97.7</v>
      </c>
      <c r="BN32" s="670"/>
      <c r="BO32" s="670"/>
      <c r="BP32" s="670"/>
      <c r="BQ32" s="693"/>
      <c r="BR32" s="723">
        <v>99.2</v>
      </c>
      <c r="BS32" s="670"/>
      <c r="BT32" s="670"/>
      <c r="BU32" s="670"/>
      <c r="BV32" s="670"/>
      <c r="BW32" s="670"/>
      <c r="BX32" s="661">
        <v>97.1</v>
      </c>
      <c r="BY32" s="670"/>
      <c r="BZ32" s="670"/>
      <c r="CA32" s="670"/>
      <c r="CB32" s="693"/>
      <c r="CD32" s="680"/>
      <c r="CE32" s="681"/>
      <c r="CF32" s="654" t="s">
        <v>304</v>
      </c>
      <c r="CG32" s="655"/>
      <c r="CH32" s="655"/>
      <c r="CI32" s="655"/>
      <c r="CJ32" s="655"/>
      <c r="CK32" s="655"/>
      <c r="CL32" s="655"/>
      <c r="CM32" s="655"/>
      <c r="CN32" s="655"/>
      <c r="CO32" s="655"/>
      <c r="CP32" s="655"/>
      <c r="CQ32" s="656"/>
      <c r="CR32" s="657" t="s">
        <v>121</v>
      </c>
      <c r="CS32" s="658"/>
      <c r="CT32" s="658"/>
      <c r="CU32" s="658"/>
      <c r="CV32" s="658"/>
      <c r="CW32" s="658"/>
      <c r="CX32" s="658"/>
      <c r="CY32" s="659"/>
      <c r="CZ32" s="660" t="s">
        <v>121</v>
      </c>
      <c r="DA32" s="672"/>
      <c r="DB32" s="672"/>
      <c r="DC32" s="673"/>
      <c r="DD32" s="663" t="s">
        <v>121</v>
      </c>
      <c r="DE32" s="658"/>
      <c r="DF32" s="658"/>
      <c r="DG32" s="658"/>
      <c r="DH32" s="658"/>
      <c r="DI32" s="658"/>
      <c r="DJ32" s="658"/>
      <c r="DK32" s="659"/>
      <c r="DL32" s="663" t="s">
        <v>121</v>
      </c>
      <c r="DM32" s="658"/>
      <c r="DN32" s="658"/>
      <c r="DO32" s="658"/>
      <c r="DP32" s="658"/>
      <c r="DQ32" s="658"/>
      <c r="DR32" s="658"/>
      <c r="DS32" s="658"/>
      <c r="DT32" s="658"/>
      <c r="DU32" s="658"/>
      <c r="DV32" s="659"/>
      <c r="DW32" s="660" t="s">
        <v>121</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721320</v>
      </c>
      <c r="S33" s="658"/>
      <c r="T33" s="658"/>
      <c r="U33" s="658"/>
      <c r="V33" s="658"/>
      <c r="W33" s="658"/>
      <c r="X33" s="658"/>
      <c r="Y33" s="659"/>
      <c r="Z33" s="695">
        <v>0.6</v>
      </c>
      <c r="AA33" s="695"/>
      <c r="AB33" s="695"/>
      <c r="AC33" s="695"/>
      <c r="AD33" s="696">
        <v>19825</v>
      </c>
      <c r="AE33" s="696"/>
      <c r="AF33" s="696"/>
      <c r="AG33" s="696"/>
      <c r="AH33" s="696"/>
      <c r="AI33" s="696"/>
      <c r="AJ33" s="696"/>
      <c r="AK33" s="696"/>
      <c r="AL33" s="660">
        <v>0</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99.3</v>
      </c>
      <c r="BH33" s="642"/>
      <c r="BI33" s="642"/>
      <c r="BJ33" s="642"/>
      <c r="BK33" s="642"/>
      <c r="BL33" s="642"/>
      <c r="BM33" s="688">
        <v>97.2</v>
      </c>
      <c r="BN33" s="642"/>
      <c r="BO33" s="642"/>
      <c r="BP33" s="642"/>
      <c r="BQ33" s="705"/>
      <c r="BR33" s="718">
        <v>99.2</v>
      </c>
      <c r="BS33" s="642"/>
      <c r="BT33" s="642"/>
      <c r="BU33" s="642"/>
      <c r="BV33" s="642"/>
      <c r="BW33" s="642"/>
      <c r="BX33" s="688">
        <v>97</v>
      </c>
      <c r="BY33" s="642"/>
      <c r="BZ33" s="642"/>
      <c r="CA33" s="642"/>
      <c r="CB33" s="705"/>
      <c r="CD33" s="654" t="s">
        <v>307</v>
      </c>
      <c r="CE33" s="655"/>
      <c r="CF33" s="655"/>
      <c r="CG33" s="655"/>
      <c r="CH33" s="655"/>
      <c r="CI33" s="655"/>
      <c r="CJ33" s="655"/>
      <c r="CK33" s="655"/>
      <c r="CL33" s="655"/>
      <c r="CM33" s="655"/>
      <c r="CN33" s="655"/>
      <c r="CO33" s="655"/>
      <c r="CP33" s="655"/>
      <c r="CQ33" s="656"/>
      <c r="CR33" s="657">
        <v>43106866</v>
      </c>
      <c r="CS33" s="670"/>
      <c r="CT33" s="670"/>
      <c r="CU33" s="670"/>
      <c r="CV33" s="670"/>
      <c r="CW33" s="670"/>
      <c r="CX33" s="670"/>
      <c r="CY33" s="671"/>
      <c r="CZ33" s="660">
        <v>39.6</v>
      </c>
      <c r="DA33" s="672"/>
      <c r="DB33" s="672"/>
      <c r="DC33" s="673"/>
      <c r="DD33" s="663">
        <v>34578113</v>
      </c>
      <c r="DE33" s="670"/>
      <c r="DF33" s="670"/>
      <c r="DG33" s="670"/>
      <c r="DH33" s="670"/>
      <c r="DI33" s="670"/>
      <c r="DJ33" s="670"/>
      <c r="DK33" s="671"/>
      <c r="DL33" s="663">
        <v>25335340</v>
      </c>
      <c r="DM33" s="670"/>
      <c r="DN33" s="670"/>
      <c r="DO33" s="670"/>
      <c r="DP33" s="670"/>
      <c r="DQ33" s="670"/>
      <c r="DR33" s="670"/>
      <c r="DS33" s="670"/>
      <c r="DT33" s="670"/>
      <c r="DU33" s="670"/>
      <c r="DV33" s="671"/>
      <c r="DW33" s="660">
        <v>44.3</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214195</v>
      </c>
      <c r="S34" s="658"/>
      <c r="T34" s="658"/>
      <c r="U34" s="658"/>
      <c r="V34" s="658"/>
      <c r="W34" s="658"/>
      <c r="X34" s="658"/>
      <c r="Y34" s="659"/>
      <c r="Z34" s="695">
        <v>0.2</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14104576</v>
      </c>
      <c r="CS34" s="658"/>
      <c r="CT34" s="658"/>
      <c r="CU34" s="658"/>
      <c r="CV34" s="658"/>
      <c r="CW34" s="658"/>
      <c r="CX34" s="658"/>
      <c r="CY34" s="659"/>
      <c r="CZ34" s="660">
        <v>13</v>
      </c>
      <c r="DA34" s="672"/>
      <c r="DB34" s="672"/>
      <c r="DC34" s="673"/>
      <c r="DD34" s="663">
        <v>10155584</v>
      </c>
      <c r="DE34" s="658"/>
      <c r="DF34" s="658"/>
      <c r="DG34" s="658"/>
      <c r="DH34" s="658"/>
      <c r="DI34" s="658"/>
      <c r="DJ34" s="658"/>
      <c r="DK34" s="659"/>
      <c r="DL34" s="663">
        <v>8894775</v>
      </c>
      <c r="DM34" s="658"/>
      <c r="DN34" s="658"/>
      <c r="DO34" s="658"/>
      <c r="DP34" s="658"/>
      <c r="DQ34" s="658"/>
      <c r="DR34" s="658"/>
      <c r="DS34" s="658"/>
      <c r="DT34" s="658"/>
      <c r="DU34" s="658"/>
      <c r="DV34" s="659"/>
      <c r="DW34" s="660">
        <v>15.6</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2630342</v>
      </c>
      <c r="S35" s="658"/>
      <c r="T35" s="658"/>
      <c r="U35" s="658"/>
      <c r="V35" s="658"/>
      <c r="W35" s="658"/>
      <c r="X35" s="658"/>
      <c r="Y35" s="659"/>
      <c r="Z35" s="695">
        <v>2.2999999999999998</v>
      </c>
      <c r="AA35" s="695"/>
      <c r="AB35" s="695"/>
      <c r="AC35" s="695"/>
      <c r="AD35" s="696" t="s">
        <v>121</v>
      </c>
      <c r="AE35" s="696"/>
      <c r="AF35" s="696"/>
      <c r="AG35" s="696"/>
      <c r="AH35" s="696"/>
      <c r="AI35" s="696"/>
      <c r="AJ35" s="696"/>
      <c r="AK35" s="696"/>
      <c r="AL35" s="660" t="s">
        <v>121</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1371718</v>
      </c>
      <c r="CS35" s="670"/>
      <c r="CT35" s="670"/>
      <c r="CU35" s="670"/>
      <c r="CV35" s="670"/>
      <c r="CW35" s="670"/>
      <c r="CX35" s="670"/>
      <c r="CY35" s="671"/>
      <c r="CZ35" s="660">
        <v>1.3</v>
      </c>
      <c r="DA35" s="672"/>
      <c r="DB35" s="672"/>
      <c r="DC35" s="673"/>
      <c r="DD35" s="663">
        <v>1367128</v>
      </c>
      <c r="DE35" s="670"/>
      <c r="DF35" s="670"/>
      <c r="DG35" s="670"/>
      <c r="DH35" s="670"/>
      <c r="DI35" s="670"/>
      <c r="DJ35" s="670"/>
      <c r="DK35" s="671"/>
      <c r="DL35" s="663">
        <v>985512</v>
      </c>
      <c r="DM35" s="670"/>
      <c r="DN35" s="670"/>
      <c r="DO35" s="670"/>
      <c r="DP35" s="670"/>
      <c r="DQ35" s="670"/>
      <c r="DR35" s="670"/>
      <c r="DS35" s="670"/>
      <c r="DT35" s="670"/>
      <c r="DU35" s="670"/>
      <c r="DV35" s="671"/>
      <c r="DW35" s="660">
        <v>1.7</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4230774</v>
      </c>
      <c r="S36" s="658"/>
      <c r="T36" s="658"/>
      <c r="U36" s="658"/>
      <c r="V36" s="658"/>
      <c r="W36" s="658"/>
      <c r="X36" s="658"/>
      <c r="Y36" s="659"/>
      <c r="Z36" s="695">
        <v>3.8</v>
      </c>
      <c r="AA36" s="695"/>
      <c r="AB36" s="695"/>
      <c r="AC36" s="695"/>
      <c r="AD36" s="696" t="s">
        <v>121</v>
      </c>
      <c r="AE36" s="696"/>
      <c r="AF36" s="696"/>
      <c r="AG36" s="696"/>
      <c r="AH36" s="696"/>
      <c r="AI36" s="696"/>
      <c r="AJ36" s="696"/>
      <c r="AK36" s="696"/>
      <c r="AL36" s="660" t="s">
        <v>121</v>
      </c>
      <c r="AM36" s="661"/>
      <c r="AN36" s="661"/>
      <c r="AO36" s="697"/>
      <c r="AP36" s="222"/>
      <c r="AQ36" s="706" t="s">
        <v>315</v>
      </c>
      <c r="AR36" s="707"/>
      <c r="AS36" s="707"/>
      <c r="AT36" s="707"/>
      <c r="AU36" s="707"/>
      <c r="AV36" s="707"/>
      <c r="AW36" s="707"/>
      <c r="AX36" s="707"/>
      <c r="AY36" s="708"/>
      <c r="AZ36" s="712">
        <v>15156927</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607861</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14594803</v>
      </c>
      <c r="CS36" s="658"/>
      <c r="CT36" s="658"/>
      <c r="CU36" s="658"/>
      <c r="CV36" s="658"/>
      <c r="CW36" s="658"/>
      <c r="CX36" s="658"/>
      <c r="CY36" s="659"/>
      <c r="CZ36" s="660">
        <v>13.4</v>
      </c>
      <c r="DA36" s="672"/>
      <c r="DB36" s="672"/>
      <c r="DC36" s="673"/>
      <c r="DD36" s="663">
        <v>13485952</v>
      </c>
      <c r="DE36" s="658"/>
      <c r="DF36" s="658"/>
      <c r="DG36" s="658"/>
      <c r="DH36" s="658"/>
      <c r="DI36" s="658"/>
      <c r="DJ36" s="658"/>
      <c r="DK36" s="659"/>
      <c r="DL36" s="663">
        <v>8931249</v>
      </c>
      <c r="DM36" s="658"/>
      <c r="DN36" s="658"/>
      <c r="DO36" s="658"/>
      <c r="DP36" s="658"/>
      <c r="DQ36" s="658"/>
      <c r="DR36" s="658"/>
      <c r="DS36" s="658"/>
      <c r="DT36" s="658"/>
      <c r="DU36" s="658"/>
      <c r="DV36" s="659"/>
      <c r="DW36" s="660">
        <v>15.6</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2613911</v>
      </c>
      <c r="S37" s="658"/>
      <c r="T37" s="658"/>
      <c r="U37" s="658"/>
      <c r="V37" s="658"/>
      <c r="W37" s="658"/>
      <c r="X37" s="658"/>
      <c r="Y37" s="659"/>
      <c r="Z37" s="695">
        <v>2.2999999999999998</v>
      </c>
      <c r="AA37" s="695"/>
      <c r="AB37" s="695"/>
      <c r="AC37" s="695"/>
      <c r="AD37" s="696">
        <v>23887</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2989424</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211817</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4790829</v>
      </c>
      <c r="CS37" s="670"/>
      <c r="CT37" s="670"/>
      <c r="CU37" s="670"/>
      <c r="CV37" s="670"/>
      <c r="CW37" s="670"/>
      <c r="CX37" s="670"/>
      <c r="CY37" s="671"/>
      <c r="CZ37" s="660">
        <v>4.4000000000000004</v>
      </c>
      <c r="DA37" s="672"/>
      <c r="DB37" s="672"/>
      <c r="DC37" s="673"/>
      <c r="DD37" s="663">
        <v>4772829</v>
      </c>
      <c r="DE37" s="670"/>
      <c r="DF37" s="670"/>
      <c r="DG37" s="670"/>
      <c r="DH37" s="670"/>
      <c r="DI37" s="670"/>
      <c r="DJ37" s="670"/>
      <c r="DK37" s="671"/>
      <c r="DL37" s="663">
        <v>4001317</v>
      </c>
      <c r="DM37" s="670"/>
      <c r="DN37" s="670"/>
      <c r="DO37" s="670"/>
      <c r="DP37" s="670"/>
      <c r="DQ37" s="670"/>
      <c r="DR37" s="670"/>
      <c r="DS37" s="670"/>
      <c r="DT37" s="670"/>
      <c r="DU37" s="670"/>
      <c r="DV37" s="671"/>
      <c r="DW37" s="660">
        <v>7</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7522178</v>
      </c>
      <c r="S38" s="658"/>
      <c r="T38" s="658"/>
      <c r="U38" s="658"/>
      <c r="V38" s="658"/>
      <c r="W38" s="658"/>
      <c r="X38" s="658"/>
      <c r="Y38" s="659"/>
      <c r="Z38" s="695">
        <v>6.7</v>
      </c>
      <c r="AA38" s="695"/>
      <c r="AB38" s="695"/>
      <c r="AC38" s="695"/>
      <c r="AD38" s="696" t="s">
        <v>121</v>
      </c>
      <c r="AE38" s="696"/>
      <c r="AF38" s="696"/>
      <c r="AG38" s="696"/>
      <c r="AH38" s="696"/>
      <c r="AI38" s="696"/>
      <c r="AJ38" s="696"/>
      <c r="AK38" s="696"/>
      <c r="AL38" s="660" t="s">
        <v>121</v>
      </c>
      <c r="AM38" s="661"/>
      <c r="AN38" s="661"/>
      <c r="AO38" s="697"/>
      <c r="AQ38" s="690" t="s">
        <v>323</v>
      </c>
      <c r="AR38" s="691"/>
      <c r="AS38" s="691"/>
      <c r="AT38" s="691"/>
      <c r="AU38" s="691"/>
      <c r="AV38" s="691"/>
      <c r="AW38" s="691"/>
      <c r="AX38" s="691"/>
      <c r="AY38" s="692"/>
      <c r="AZ38" s="657">
        <v>2421286</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29084</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9053781</v>
      </c>
      <c r="CS38" s="658"/>
      <c r="CT38" s="658"/>
      <c r="CU38" s="658"/>
      <c r="CV38" s="658"/>
      <c r="CW38" s="658"/>
      <c r="CX38" s="658"/>
      <c r="CY38" s="659"/>
      <c r="CZ38" s="660">
        <v>8.3000000000000007</v>
      </c>
      <c r="DA38" s="672"/>
      <c r="DB38" s="672"/>
      <c r="DC38" s="673"/>
      <c r="DD38" s="663">
        <v>7224158</v>
      </c>
      <c r="DE38" s="658"/>
      <c r="DF38" s="658"/>
      <c r="DG38" s="658"/>
      <c r="DH38" s="658"/>
      <c r="DI38" s="658"/>
      <c r="DJ38" s="658"/>
      <c r="DK38" s="659"/>
      <c r="DL38" s="663">
        <v>6523804</v>
      </c>
      <c r="DM38" s="658"/>
      <c r="DN38" s="658"/>
      <c r="DO38" s="658"/>
      <c r="DP38" s="658"/>
      <c r="DQ38" s="658"/>
      <c r="DR38" s="658"/>
      <c r="DS38" s="658"/>
      <c r="DT38" s="658"/>
      <c r="DU38" s="658"/>
      <c r="DV38" s="659"/>
      <c r="DW38" s="660">
        <v>11.4</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327</v>
      </c>
      <c r="AR39" s="691"/>
      <c r="AS39" s="691"/>
      <c r="AT39" s="691"/>
      <c r="AU39" s="691"/>
      <c r="AV39" s="691"/>
      <c r="AW39" s="691"/>
      <c r="AX39" s="691"/>
      <c r="AY39" s="692"/>
      <c r="AZ39" s="657">
        <v>670205</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41058</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2083109</v>
      </c>
      <c r="CS39" s="670"/>
      <c r="CT39" s="670"/>
      <c r="CU39" s="670"/>
      <c r="CV39" s="670"/>
      <c r="CW39" s="670"/>
      <c r="CX39" s="670"/>
      <c r="CY39" s="671"/>
      <c r="CZ39" s="660">
        <v>1.9</v>
      </c>
      <c r="DA39" s="672"/>
      <c r="DB39" s="672"/>
      <c r="DC39" s="673"/>
      <c r="DD39" s="663">
        <v>1457163</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1290778</v>
      </c>
      <c r="S40" s="658"/>
      <c r="T40" s="658"/>
      <c r="U40" s="658"/>
      <c r="V40" s="658"/>
      <c r="W40" s="658"/>
      <c r="X40" s="658"/>
      <c r="Y40" s="659"/>
      <c r="Z40" s="695">
        <v>1.1000000000000001</v>
      </c>
      <c r="AA40" s="695"/>
      <c r="AB40" s="695"/>
      <c r="AC40" s="695"/>
      <c r="AD40" s="696" t="s">
        <v>121</v>
      </c>
      <c r="AE40" s="696"/>
      <c r="AF40" s="696"/>
      <c r="AG40" s="696"/>
      <c r="AH40" s="696"/>
      <c r="AI40" s="696"/>
      <c r="AJ40" s="696"/>
      <c r="AK40" s="696"/>
      <c r="AL40" s="660" t="s">
        <v>121</v>
      </c>
      <c r="AM40" s="661"/>
      <c r="AN40" s="661"/>
      <c r="AO40" s="697"/>
      <c r="AQ40" s="690" t="s">
        <v>331</v>
      </c>
      <c r="AR40" s="691"/>
      <c r="AS40" s="691"/>
      <c r="AT40" s="691"/>
      <c r="AU40" s="691"/>
      <c r="AV40" s="691"/>
      <c r="AW40" s="691"/>
      <c r="AX40" s="691"/>
      <c r="AY40" s="692"/>
      <c r="AZ40" s="657">
        <v>206267</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87</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1898879</v>
      </c>
      <c r="CS40" s="658"/>
      <c r="CT40" s="658"/>
      <c r="CU40" s="658"/>
      <c r="CV40" s="658"/>
      <c r="CW40" s="658"/>
      <c r="CX40" s="658"/>
      <c r="CY40" s="659"/>
      <c r="CZ40" s="660">
        <v>1.7</v>
      </c>
      <c r="DA40" s="672"/>
      <c r="DB40" s="672"/>
      <c r="DC40" s="673"/>
      <c r="DD40" s="663">
        <v>888128</v>
      </c>
      <c r="DE40" s="658"/>
      <c r="DF40" s="658"/>
      <c r="DG40" s="658"/>
      <c r="DH40" s="658"/>
      <c r="DI40" s="658"/>
      <c r="DJ40" s="658"/>
      <c r="DK40" s="659"/>
      <c r="DL40" s="663" t="s">
        <v>121</v>
      </c>
      <c r="DM40" s="658"/>
      <c r="DN40" s="658"/>
      <c r="DO40" s="658"/>
      <c r="DP40" s="658"/>
      <c r="DQ40" s="658"/>
      <c r="DR40" s="658"/>
      <c r="DS40" s="658"/>
      <c r="DT40" s="658"/>
      <c r="DU40" s="658"/>
      <c r="DV40" s="659"/>
      <c r="DW40" s="660" t="s">
        <v>121</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112551650</v>
      </c>
      <c r="S41" s="682"/>
      <c r="T41" s="682"/>
      <c r="U41" s="682"/>
      <c r="V41" s="682"/>
      <c r="W41" s="682"/>
      <c r="X41" s="682"/>
      <c r="Y41" s="685"/>
      <c r="Z41" s="686">
        <v>100</v>
      </c>
      <c r="AA41" s="686"/>
      <c r="AB41" s="686"/>
      <c r="AC41" s="686"/>
      <c r="AD41" s="687">
        <v>55889436</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2221724</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121</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6648021</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367</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11779370</v>
      </c>
      <c r="CS42" s="670"/>
      <c r="CT42" s="670"/>
      <c r="CU42" s="670"/>
      <c r="CV42" s="670"/>
      <c r="CW42" s="670"/>
      <c r="CX42" s="670"/>
      <c r="CY42" s="671"/>
      <c r="CZ42" s="660">
        <v>10.8</v>
      </c>
      <c r="DA42" s="672"/>
      <c r="DB42" s="672"/>
      <c r="DC42" s="673"/>
      <c r="DD42" s="663">
        <v>1930827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511529</v>
      </c>
      <c r="CS43" s="670"/>
      <c r="CT43" s="670"/>
      <c r="CU43" s="670"/>
      <c r="CV43" s="670"/>
      <c r="CW43" s="670"/>
      <c r="CX43" s="670"/>
      <c r="CY43" s="671"/>
      <c r="CZ43" s="660">
        <v>0.5</v>
      </c>
      <c r="DA43" s="672"/>
      <c r="DB43" s="672"/>
      <c r="DC43" s="673"/>
      <c r="DD43" s="663">
        <v>502641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11779370</v>
      </c>
      <c r="CS44" s="658"/>
      <c r="CT44" s="658"/>
      <c r="CU44" s="658"/>
      <c r="CV44" s="658"/>
      <c r="CW44" s="658"/>
      <c r="CX44" s="658"/>
      <c r="CY44" s="659"/>
      <c r="CZ44" s="660">
        <v>10.8</v>
      </c>
      <c r="DA44" s="661"/>
      <c r="DB44" s="661"/>
      <c r="DC44" s="662"/>
      <c r="DD44" s="663">
        <v>1930827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6467545</v>
      </c>
      <c r="CS45" s="670"/>
      <c r="CT45" s="670"/>
      <c r="CU45" s="670"/>
      <c r="CV45" s="670"/>
      <c r="CW45" s="670"/>
      <c r="CX45" s="670"/>
      <c r="CY45" s="671"/>
      <c r="CZ45" s="660">
        <v>5.9</v>
      </c>
      <c r="DA45" s="672"/>
      <c r="DB45" s="672"/>
      <c r="DC45" s="673"/>
      <c r="DD45" s="663">
        <v>510298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4736661</v>
      </c>
      <c r="CS46" s="658"/>
      <c r="CT46" s="658"/>
      <c r="CU46" s="658"/>
      <c r="CV46" s="658"/>
      <c r="CW46" s="658"/>
      <c r="CX46" s="658"/>
      <c r="CY46" s="659"/>
      <c r="CZ46" s="660">
        <v>4.4000000000000004</v>
      </c>
      <c r="DA46" s="661"/>
      <c r="DB46" s="661"/>
      <c r="DC46" s="662"/>
      <c r="DD46" s="663">
        <v>1379565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t="s">
        <v>121</v>
      </c>
      <c r="CS47" s="670"/>
      <c r="CT47" s="670"/>
      <c r="CU47" s="670"/>
      <c r="CV47" s="670"/>
      <c r="CW47" s="670"/>
      <c r="CX47" s="670"/>
      <c r="CY47" s="671"/>
      <c r="CZ47" s="660" t="s">
        <v>121</v>
      </c>
      <c r="DA47" s="672"/>
      <c r="DB47" s="672"/>
      <c r="DC47" s="673"/>
      <c r="DD47" s="663" t="s">
        <v>121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108767060</v>
      </c>
      <c r="CS49" s="642"/>
      <c r="CT49" s="642"/>
      <c r="CU49" s="642"/>
      <c r="CV49" s="642"/>
      <c r="CW49" s="642"/>
      <c r="CX49" s="642"/>
      <c r="CY49" s="643"/>
      <c r="CZ49" s="644">
        <v>100</v>
      </c>
      <c r="DA49" s="645"/>
      <c r="DB49" s="645"/>
      <c r="DC49" s="646"/>
      <c r="DD49" s="647">
        <v>67329237</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d7E6mOro9ZO52g8PsaAd8Lo/MQTVVh6vi6Zh+ZrGdqVHmD/HlGK9NkQFeMXSX0Jgk4cA7R+fPTboNGib7gAJig==" saltValue="Y+9hxdgnaM7gVCxaUKtOq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0" zoomScaleNormal="8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110302</v>
      </c>
      <c r="R7" s="1139"/>
      <c r="S7" s="1139"/>
      <c r="T7" s="1139"/>
      <c r="U7" s="1139"/>
      <c r="V7" s="1139">
        <v>106621</v>
      </c>
      <c r="W7" s="1139"/>
      <c r="X7" s="1139"/>
      <c r="Y7" s="1139"/>
      <c r="Z7" s="1139"/>
      <c r="AA7" s="1139">
        <v>3682</v>
      </c>
      <c r="AB7" s="1139"/>
      <c r="AC7" s="1139"/>
      <c r="AD7" s="1139"/>
      <c r="AE7" s="1140"/>
      <c r="AF7" s="1141">
        <v>2995</v>
      </c>
      <c r="AG7" s="1142"/>
      <c r="AH7" s="1142"/>
      <c r="AI7" s="1142"/>
      <c r="AJ7" s="1143"/>
      <c r="AK7" s="1144">
        <v>2610</v>
      </c>
      <c r="AL7" s="1145"/>
      <c r="AM7" s="1145"/>
      <c r="AN7" s="1145"/>
      <c r="AO7" s="1145"/>
      <c r="AP7" s="1145">
        <v>110144</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564</v>
      </c>
      <c r="BT7" s="1136"/>
      <c r="BU7" s="1136"/>
      <c r="BV7" s="1136"/>
      <c r="BW7" s="1136"/>
      <c r="BX7" s="1136"/>
      <c r="BY7" s="1136"/>
      <c r="BZ7" s="1136"/>
      <c r="CA7" s="1136"/>
      <c r="CB7" s="1136"/>
      <c r="CC7" s="1136"/>
      <c r="CD7" s="1136"/>
      <c r="CE7" s="1136"/>
      <c r="CF7" s="1136"/>
      <c r="CG7" s="1148"/>
      <c r="CH7" s="1132">
        <v>-69</v>
      </c>
      <c r="CI7" s="1133"/>
      <c r="CJ7" s="1133"/>
      <c r="CK7" s="1133"/>
      <c r="CL7" s="1134"/>
      <c r="CM7" s="1132">
        <v>2353</v>
      </c>
      <c r="CN7" s="1133"/>
      <c r="CO7" s="1133"/>
      <c r="CP7" s="1133"/>
      <c r="CQ7" s="1134"/>
      <c r="CR7" s="1132">
        <v>333</v>
      </c>
      <c r="CS7" s="1133"/>
      <c r="CT7" s="1133"/>
      <c r="CU7" s="1133"/>
      <c r="CV7" s="1134"/>
      <c r="CW7" s="1132" t="s">
        <v>558</v>
      </c>
      <c r="CX7" s="1133"/>
      <c r="CY7" s="1133"/>
      <c r="CZ7" s="1133"/>
      <c r="DA7" s="1134"/>
      <c r="DB7" s="1132" t="s">
        <v>512</v>
      </c>
      <c r="DC7" s="1133"/>
      <c r="DD7" s="1133"/>
      <c r="DE7" s="1133"/>
      <c r="DF7" s="1134"/>
      <c r="DG7" s="1132" t="s">
        <v>512</v>
      </c>
      <c r="DH7" s="1133"/>
      <c r="DI7" s="1133"/>
      <c r="DJ7" s="1133"/>
      <c r="DK7" s="1134"/>
      <c r="DL7" s="1132" t="s">
        <v>512</v>
      </c>
      <c r="DM7" s="1133"/>
      <c r="DN7" s="1133"/>
      <c r="DO7" s="1133"/>
      <c r="DP7" s="1134"/>
      <c r="DQ7" s="1132" t="s">
        <v>512</v>
      </c>
      <c r="DR7" s="1133"/>
      <c r="DS7" s="1133"/>
      <c r="DT7" s="1133"/>
      <c r="DU7" s="1134"/>
      <c r="DV7" s="1135"/>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1454</v>
      </c>
      <c r="R8" s="1075"/>
      <c r="S8" s="1075"/>
      <c r="T8" s="1075"/>
      <c r="U8" s="1075"/>
      <c r="V8" s="1075">
        <v>1392</v>
      </c>
      <c r="W8" s="1075"/>
      <c r="X8" s="1075"/>
      <c r="Y8" s="1075"/>
      <c r="Z8" s="1075"/>
      <c r="AA8" s="1075">
        <v>62</v>
      </c>
      <c r="AB8" s="1075"/>
      <c r="AC8" s="1075"/>
      <c r="AD8" s="1075"/>
      <c r="AE8" s="1076"/>
      <c r="AF8" s="1071">
        <v>1</v>
      </c>
      <c r="AG8" s="1072"/>
      <c r="AH8" s="1072"/>
      <c r="AI8" s="1072"/>
      <c r="AJ8" s="1073"/>
      <c r="AK8" s="1116">
        <v>236</v>
      </c>
      <c r="AL8" s="1117"/>
      <c r="AM8" s="1117"/>
      <c r="AN8" s="1117"/>
      <c r="AO8" s="1117"/>
      <c r="AP8" s="1117">
        <v>7687</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565</v>
      </c>
      <c r="BT8" s="1029"/>
      <c r="BU8" s="1029"/>
      <c r="BV8" s="1029"/>
      <c r="BW8" s="1029"/>
      <c r="BX8" s="1029"/>
      <c r="BY8" s="1029"/>
      <c r="BZ8" s="1029"/>
      <c r="CA8" s="1029"/>
      <c r="CB8" s="1029"/>
      <c r="CC8" s="1029"/>
      <c r="CD8" s="1029"/>
      <c r="CE8" s="1029"/>
      <c r="CF8" s="1029"/>
      <c r="CG8" s="1050"/>
      <c r="CH8" s="1025">
        <v>0</v>
      </c>
      <c r="CI8" s="1026"/>
      <c r="CJ8" s="1026"/>
      <c r="CK8" s="1026"/>
      <c r="CL8" s="1027"/>
      <c r="CM8" s="1025">
        <v>70</v>
      </c>
      <c r="CN8" s="1026"/>
      <c r="CO8" s="1026"/>
      <c r="CP8" s="1026"/>
      <c r="CQ8" s="1027"/>
      <c r="CR8" s="1025">
        <v>5</v>
      </c>
      <c r="CS8" s="1026"/>
      <c r="CT8" s="1026"/>
      <c r="CU8" s="1026"/>
      <c r="CV8" s="1027"/>
      <c r="CW8" s="1025" t="s">
        <v>558</v>
      </c>
      <c r="CX8" s="1026"/>
      <c r="CY8" s="1026"/>
      <c r="CZ8" s="1026"/>
      <c r="DA8" s="1027"/>
      <c r="DB8" s="1025" t="s">
        <v>512</v>
      </c>
      <c r="DC8" s="1026"/>
      <c r="DD8" s="1026"/>
      <c r="DE8" s="1026"/>
      <c r="DF8" s="1027"/>
      <c r="DG8" s="1025" t="s">
        <v>512</v>
      </c>
      <c r="DH8" s="1026"/>
      <c r="DI8" s="1026"/>
      <c r="DJ8" s="1026"/>
      <c r="DK8" s="1027"/>
      <c r="DL8" s="1025" t="s">
        <v>512</v>
      </c>
      <c r="DM8" s="1026"/>
      <c r="DN8" s="1026"/>
      <c r="DO8" s="1026"/>
      <c r="DP8" s="1027"/>
      <c r="DQ8" s="1025" t="s">
        <v>512</v>
      </c>
      <c r="DR8" s="1026"/>
      <c r="DS8" s="1026"/>
      <c r="DT8" s="1026"/>
      <c r="DU8" s="1027"/>
      <c r="DV8" s="1028"/>
      <c r="DW8" s="1029"/>
      <c r="DX8" s="1029"/>
      <c r="DY8" s="1029"/>
      <c r="DZ8" s="1030"/>
      <c r="EA8" s="234"/>
    </row>
    <row r="9" spans="1:131" s="235" customFormat="1" ht="26.25" customHeight="1" x14ac:dyDescent="0.15">
      <c r="A9" s="238">
        <v>3</v>
      </c>
      <c r="B9" s="1066" t="s">
        <v>376</v>
      </c>
      <c r="C9" s="1067"/>
      <c r="D9" s="1067"/>
      <c r="E9" s="1067"/>
      <c r="F9" s="1067"/>
      <c r="G9" s="1067"/>
      <c r="H9" s="1067"/>
      <c r="I9" s="1067"/>
      <c r="J9" s="1067"/>
      <c r="K9" s="1067"/>
      <c r="L9" s="1067"/>
      <c r="M9" s="1067"/>
      <c r="N9" s="1067"/>
      <c r="O9" s="1067"/>
      <c r="P9" s="1068"/>
      <c r="Q9" s="1074">
        <v>2182</v>
      </c>
      <c r="R9" s="1075"/>
      <c r="S9" s="1075"/>
      <c r="T9" s="1075"/>
      <c r="U9" s="1075"/>
      <c r="V9" s="1075">
        <v>2153</v>
      </c>
      <c r="W9" s="1075"/>
      <c r="X9" s="1075"/>
      <c r="Y9" s="1075"/>
      <c r="Z9" s="1075"/>
      <c r="AA9" s="1075">
        <v>29</v>
      </c>
      <c r="AB9" s="1075"/>
      <c r="AC9" s="1075"/>
      <c r="AD9" s="1075"/>
      <c r="AE9" s="1076"/>
      <c r="AF9" s="1071">
        <v>29</v>
      </c>
      <c r="AG9" s="1072"/>
      <c r="AH9" s="1072"/>
      <c r="AI9" s="1072"/>
      <c r="AJ9" s="1073"/>
      <c r="AK9" s="1116">
        <v>1175</v>
      </c>
      <c r="AL9" s="1117"/>
      <c r="AM9" s="1117"/>
      <c r="AN9" s="1117"/>
      <c r="AO9" s="1117"/>
      <c r="AP9" s="1117">
        <v>2341</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566</v>
      </c>
      <c r="BT9" s="1029"/>
      <c r="BU9" s="1029"/>
      <c r="BV9" s="1029"/>
      <c r="BW9" s="1029"/>
      <c r="BX9" s="1029"/>
      <c r="BY9" s="1029"/>
      <c r="BZ9" s="1029"/>
      <c r="CA9" s="1029"/>
      <c r="CB9" s="1029"/>
      <c r="CC9" s="1029"/>
      <c r="CD9" s="1029"/>
      <c r="CE9" s="1029"/>
      <c r="CF9" s="1029"/>
      <c r="CG9" s="1050"/>
      <c r="CH9" s="1025">
        <v>0</v>
      </c>
      <c r="CI9" s="1026"/>
      <c r="CJ9" s="1026"/>
      <c r="CK9" s="1026"/>
      <c r="CL9" s="1027"/>
      <c r="CM9" s="1025">
        <v>144</v>
      </c>
      <c r="CN9" s="1026"/>
      <c r="CO9" s="1026"/>
      <c r="CP9" s="1026"/>
      <c r="CQ9" s="1027"/>
      <c r="CR9" s="1025">
        <v>85</v>
      </c>
      <c r="CS9" s="1026"/>
      <c r="CT9" s="1026"/>
      <c r="CU9" s="1026"/>
      <c r="CV9" s="1027"/>
      <c r="CW9" s="1025" t="s">
        <v>558</v>
      </c>
      <c r="CX9" s="1026"/>
      <c r="CY9" s="1026"/>
      <c r="CZ9" s="1026"/>
      <c r="DA9" s="1027"/>
      <c r="DB9" s="1025" t="s">
        <v>512</v>
      </c>
      <c r="DC9" s="1026"/>
      <c r="DD9" s="1026"/>
      <c r="DE9" s="1026"/>
      <c r="DF9" s="1027"/>
      <c r="DG9" s="1025" t="s">
        <v>512</v>
      </c>
      <c r="DH9" s="1026"/>
      <c r="DI9" s="1026"/>
      <c r="DJ9" s="1026"/>
      <c r="DK9" s="1027"/>
      <c r="DL9" s="1025" t="s">
        <v>512</v>
      </c>
      <c r="DM9" s="1026"/>
      <c r="DN9" s="1026"/>
      <c r="DO9" s="1026"/>
      <c r="DP9" s="1027"/>
      <c r="DQ9" s="1025" t="s">
        <v>512</v>
      </c>
      <c r="DR9" s="1026"/>
      <c r="DS9" s="1026"/>
      <c r="DT9" s="1026"/>
      <c r="DU9" s="1027"/>
      <c r="DV9" s="1028"/>
      <c r="DW9" s="1029"/>
      <c r="DX9" s="1029"/>
      <c r="DY9" s="1029"/>
      <c r="DZ9" s="1030"/>
      <c r="EA9" s="234"/>
    </row>
    <row r="10" spans="1:131" s="235" customFormat="1" ht="26.25" customHeight="1" x14ac:dyDescent="0.15">
      <c r="A10" s="238">
        <v>4</v>
      </c>
      <c r="B10" s="1066" t="s">
        <v>377</v>
      </c>
      <c r="C10" s="1067"/>
      <c r="D10" s="1067"/>
      <c r="E10" s="1067"/>
      <c r="F10" s="1067"/>
      <c r="G10" s="1067"/>
      <c r="H10" s="1067"/>
      <c r="I10" s="1067"/>
      <c r="J10" s="1067"/>
      <c r="K10" s="1067"/>
      <c r="L10" s="1067"/>
      <c r="M10" s="1067"/>
      <c r="N10" s="1067"/>
      <c r="O10" s="1067"/>
      <c r="P10" s="1068"/>
      <c r="Q10" s="1074">
        <v>55</v>
      </c>
      <c r="R10" s="1075"/>
      <c r="S10" s="1075"/>
      <c r="T10" s="1075"/>
      <c r="U10" s="1075"/>
      <c r="V10" s="1075">
        <v>50</v>
      </c>
      <c r="W10" s="1075"/>
      <c r="X10" s="1075"/>
      <c r="Y10" s="1075"/>
      <c r="Z10" s="1075"/>
      <c r="AA10" s="1075">
        <v>4</v>
      </c>
      <c r="AB10" s="1075"/>
      <c r="AC10" s="1075"/>
      <c r="AD10" s="1075"/>
      <c r="AE10" s="1076"/>
      <c r="AF10" s="1071">
        <v>4</v>
      </c>
      <c r="AG10" s="1072"/>
      <c r="AH10" s="1072"/>
      <c r="AI10" s="1072"/>
      <c r="AJ10" s="1073"/>
      <c r="AK10" s="1116">
        <v>9</v>
      </c>
      <c r="AL10" s="1117"/>
      <c r="AM10" s="1117"/>
      <c r="AN10" s="1117"/>
      <c r="AO10" s="1117"/>
      <c r="AP10" s="1117">
        <v>44</v>
      </c>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567</v>
      </c>
      <c r="BT10" s="1029"/>
      <c r="BU10" s="1029"/>
      <c r="BV10" s="1029"/>
      <c r="BW10" s="1029"/>
      <c r="BX10" s="1029"/>
      <c r="BY10" s="1029"/>
      <c r="BZ10" s="1029"/>
      <c r="CA10" s="1029"/>
      <c r="CB10" s="1029"/>
      <c r="CC10" s="1029"/>
      <c r="CD10" s="1029"/>
      <c r="CE10" s="1029"/>
      <c r="CF10" s="1029"/>
      <c r="CG10" s="1050"/>
      <c r="CH10" s="1025">
        <v>-11</v>
      </c>
      <c r="CI10" s="1026"/>
      <c r="CJ10" s="1026"/>
      <c r="CK10" s="1026"/>
      <c r="CL10" s="1027"/>
      <c r="CM10" s="1025">
        <v>1480</v>
      </c>
      <c r="CN10" s="1026"/>
      <c r="CO10" s="1026"/>
      <c r="CP10" s="1026"/>
      <c r="CQ10" s="1027"/>
      <c r="CR10" s="1025">
        <v>27</v>
      </c>
      <c r="CS10" s="1026"/>
      <c r="CT10" s="1026"/>
      <c r="CU10" s="1026"/>
      <c r="CV10" s="1027"/>
      <c r="CW10" s="1025">
        <v>175</v>
      </c>
      <c r="CX10" s="1026"/>
      <c r="CY10" s="1026"/>
      <c r="CZ10" s="1026"/>
      <c r="DA10" s="1027"/>
      <c r="DB10" s="1025" t="s">
        <v>512</v>
      </c>
      <c r="DC10" s="1026"/>
      <c r="DD10" s="1026"/>
      <c r="DE10" s="1026"/>
      <c r="DF10" s="1027"/>
      <c r="DG10" s="1025" t="s">
        <v>512</v>
      </c>
      <c r="DH10" s="1026"/>
      <c r="DI10" s="1026"/>
      <c r="DJ10" s="1026"/>
      <c r="DK10" s="1027"/>
      <c r="DL10" s="1025" t="s">
        <v>512</v>
      </c>
      <c r="DM10" s="1026"/>
      <c r="DN10" s="1026"/>
      <c r="DO10" s="1026"/>
      <c r="DP10" s="1027"/>
      <c r="DQ10" s="1025" t="s">
        <v>512</v>
      </c>
      <c r="DR10" s="1026"/>
      <c r="DS10" s="1026"/>
      <c r="DT10" s="1026"/>
      <c r="DU10" s="1027"/>
      <c r="DV10" s="1028"/>
      <c r="DW10" s="1029"/>
      <c r="DX10" s="1029"/>
      <c r="DY10" s="1029"/>
      <c r="DZ10" s="1030"/>
      <c r="EA10" s="234"/>
    </row>
    <row r="11" spans="1:131" s="235" customFormat="1" ht="26.25" customHeight="1" x14ac:dyDescent="0.15">
      <c r="A11" s="238">
        <v>5</v>
      </c>
      <c r="B11" s="1066" t="s">
        <v>378</v>
      </c>
      <c r="C11" s="1067"/>
      <c r="D11" s="1067"/>
      <c r="E11" s="1067"/>
      <c r="F11" s="1067"/>
      <c r="G11" s="1067"/>
      <c r="H11" s="1067"/>
      <c r="I11" s="1067"/>
      <c r="J11" s="1067"/>
      <c r="K11" s="1067"/>
      <c r="L11" s="1067"/>
      <c r="M11" s="1067"/>
      <c r="N11" s="1067"/>
      <c r="O11" s="1067"/>
      <c r="P11" s="1068"/>
      <c r="Q11" s="1074">
        <v>94</v>
      </c>
      <c r="R11" s="1075"/>
      <c r="S11" s="1075"/>
      <c r="T11" s="1075"/>
      <c r="U11" s="1075"/>
      <c r="V11" s="1075">
        <v>86</v>
      </c>
      <c r="W11" s="1075"/>
      <c r="X11" s="1075"/>
      <c r="Y11" s="1075"/>
      <c r="Z11" s="1075"/>
      <c r="AA11" s="1075">
        <v>8</v>
      </c>
      <c r="AB11" s="1075"/>
      <c r="AC11" s="1075"/>
      <c r="AD11" s="1075"/>
      <c r="AE11" s="1076"/>
      <c r="AF11" s="1071">
        <v>8</v>
      </c>
      <c r="AG11" s="1072"/>
      <c r="AH11" s="1072"/>
      <c r="AI11" s="1072"/>
      <c r="AJ11" s="1073"/>
      <c r="AK11" s="1116">
        <v>6</v>
      </c>
      <c r="AL11" s="1117"/>
      <c r="AM11" s="1117"/>
      <c r="AN11" s="1117"/>
      <c r="AO11" s="1117"/>
      <c r="AP11" s="1117" t="s">
        <v>574</v>
      </c>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568</v>
      </c>
      <c r="BT11" s="1029"/>
      <c r="BU11" s="1029"/>
      <c r="BV11" s="1029"/>
      <c r="BW11" s="1029"/>
      <c r="BX11" s="1029"/>
      <c r="BY11" s="1029"/>
      <c r="BZ11" s="1029"/>
      <c r="CA11" s="1029"/>
      <c r="CB11" s="1029"/>
      <c r="CC11" s="1029"/>
      <c r="CD11" s="1029"/>
      <c r="CE11" s="1029"/>
      <c r="CF11" s="1029"/>
      <c r="CG11" s="1050"/>
      <c r="CH11" s="1025">
        <v>-12</v>
      </c>
      <c r="CI11" s="1026"/>
      <c r="CJ11" s="1026"/>
      <c r="CK11" s="1026"/>
      <c r="CL11" s="1027"/>
      <c r="CM11" s="1025">
        <v>75</v>
      </c>
      <c r="CN11" s="1026"/>
      <c r="CO11" s="1026"/>
      <c r="CP11" s="1026"/>
      <c r="CQ11" s="1027"/>
      <c r="CR11" s="1025">
        <v>50</v>
      </c>
      <c r="CS11" s="1026"/>
      <c r="CT11" s="1026"/>
      <c r="CU11" s="1026"/>
      <c r="CV11" s="1027"/>
      <c r="CW11" s="1025" t="s">
        <v>558</v>
      </c>
      <c r="CX11" s="1026"/>
      <c r="CY11" s="1026"/>
      <c r="CZ11" s="1026"/>
      <c r="DA11" s="1027"/>
      <c r="DB11" s="1025" t="s">
        <v>512</v>
      </c>
      <c r="DC11" s="1026"/>
      <c r="DD11" s="1026"/>
      <c r="DE11" s="1026"/>
      <c r="DF11" s="1027"/>
      <c r="DG11" s="1025" t="s">
        <v>512</v>
      </c>
      <c r="DH11" s="1026"/>
      <c r="DI11" s="1026"/>
      <c r="DJ11" s="1026"/>
      <c r="DK11" s="1027"/>
      <c r="DL11" s="1025" t="s">
        <v>512</v>
      </c>
      <c r="DM11" s="1026"/>
      <c r="DN11" s="1026"/>
      <c r="DO11" s="1026"/>
      <c r="DP11" s="1027"/>
      <c r="DQ11" s="1025" t="s">
        <v>512</v>
      </c>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379</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380</v>
      </c>
      <c r="B23" s="973" t="s">
        <v>381</v>
      </c>
      <c r="C23" s="974"/>
      <c r="D23" s="974"/>
      <c r="E23" s="974"/>
      <c r="F23" s="974"/>
      <c r="G23" s="974"/>
      <c r="H23" s="974"/>
      <c r="I23" s="974"/>
      <c r="J23" s="974"/>
      <c r="K23" s="974"/>
      <c r="L23" s="974"/>
      <c r="M23" s="974"/>
      <c r="N23" s="974"/>
      <c r="O23" s="974"/>
      <c r="P23" s="984"/>
      <c r="Q23" s="1103">
        <v>112552</v>
      </c>
      <c r="R23" s="1097"/>
      <c r="S23" s="1097"/>
      <c r="T23" s="1097"/>
      <c r="U23" s="1097"/>
      <c r="V23" s="1097">
        <v>108767</v>
      </c>
      <c r="W23" s="1097"/>
      <c r="X23" s="1097"/>
      <c r="Y23" s="1097"/>
      <c r="Z23" s="1097"/>
      <c r="AA23" s="1097">
        <v>3785</v>
      </c>
      <c r="AB23" s="1097"/>
      <c r="AC23" s="1097"/>
      <c r="AD23" s="1097"/>
      <c r="AE23" s="1104"/>
      <c r="AF23" s="1105">
        <v>3037</v>
      </c>
      <c r="AG23" s="1097"/>
      <c r="AH23" s="1097"/>
      <c r="AI23" s="1097"/>
      <c r="AJ23" s="1106"/>
      <c r="AK23" s="1107"/>
      <c r="AL23" s="1108"/>
      <c r="AM23" s="1108"/>
      <c r="AN23" s="1108"/>
      <c r="AO23" s="1108"/>
      <c r="AP23" s="1097">
        <v>120217</v>
      </c>
      <c r="AQ23" s="1097"/>
      <c r="AR23" s="1097"/>
      <c r="AS23" s="1097"/>
      <c r="AT23" s="1097"/>
      <c r="AU23" s="1098"/>
      <c r="AV23" s="1098"/>
      <c r="AW23" s="1098"/>
      <c r="AX23" s="1098"/>
      <c r="AY23" s="1099"/>
      <c r="AZ23" s="1100" t="s">
        <v>121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382</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383</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384</v>
      </c>
      <c r="R26" s="1038"/>
      <c r="S26" s="1038"/>
      <c r="T26" s="1038"/>
      <c r="U26" s="1039"/>
      <c r="V26" s="1037" t="s">
        <v>385</v>
      </c>
      <c r="W26" s="1038"/>
      <c r="X26" s="1038"/>
      <c r="Y26" s="1038"/>
      <c r="Z26" s="1039"/>
      <c r="AA26" s="1037" t="s">
        <v>386</v>
      </c>
      <c r="AB26" s="1038"/>
      <c r="AC26" s="1038"/>
      <c r="AD26" s="1038"/>
      <c r="AE26" s="1038"/>
      <c r="AF26" s="1091" t="s">
        <v>387</v>
      </c>
      <c r="AG26" s="1044"/>
      <c r="AH26" s="1044"/>
      <c r="AI26" s="1044"/>
      <c r="AJ26" s="1092"/>
      <c r="AK26" s="1038" t="s">
        <v>388</v>
      </c>
      <c r="AL26" s="1038"/>
      <c r="AM26" s="1038"/>
      <c r="AN26" s="1038"/>
      <c r="AO26" s="1039"/>
      <c r="AP26" s="1037" t="s">
        <v>389</v>
      </c>
      <c r="AQ26" s="1038"/>
      <c r="AR26" s="1038"/>
      <c r="AS26" s="1038"/>
      <c r="AT26" s="1039"/>
      <c r="AU26" s="1037" t="s">
        <v>390</v>
      </c>
      <c r="AV26" s="1038"/>
      <c r="AW26" s="1038"/>
      <c r="AX26" s="1038"/>
      <c r="AY26" s="1039"/>
      <c r="AZ26" s="1037" t="s">
        <v>391</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392</v>
      </c>
      <c r="C28" s="1084"/>
      <c r="D28" s="1084"/>
      <c r="E28" s="1084"/>
      <c r="F28" s="1084"/>
      <c r="G28" s="1084"/>
      <c r="H28" s="1084"/>
      <c r="I28" s="1084"/>
      <c r="J28" s="1084"/>
      <c r="K28" s="1084"/>
      <c r="L28" s="1084"/>
      <c r="M28" s="1084"/>
      <c r="N28" s="1084"/>
      <c r="O28" s="1084"/>
      <c r="P28" s="1085"/>
      <c r="Q28" s="1086">
        <v>21986</v>
      </c>
      <c r="R28" s="1087"/>
      <c r="S28" s="1087"/>
      <c r="T28" s="1087"/>
      <c r="U28" s="1087"/>
      <c r="V28" s="1087">
        <v>21378</v>
      </c>
      <c r="W28" s="1087"/>
      <c r="X28" s="1087"/>
      <c r="Y28" s="1087"/>
      <c r="Z28" s="1087"/>
      <c r="AA28" s="1087">
        <v>608</v>
      </c>
      <c r="AB28" s="1087"/>
      <c r="AC28" s="1087"/>
      <c r="AD28" s="1087"/>
      <c r="AE28" s="1088"/>
      <c r="AF28" s="1089">
        <v>608</v>
      </c>
      <c r="AG28" s="1087"/>
      <c r="AH28" s="1087"/>
      <c r="AI28" s="1087"/>
      <c r="AJ28" s="1090"/>
      <c r="AK28" s="1078">
        <v>2222</v>
      </c>
      <c r="AL28" s="1079"/>
      <c r="AM28" s="1079"/>
      <c r="AN28" s="1079"/>
      <c r="AO28" s="1079"/>
      <c r="AP28" s="1079" t="s">
        <v>558</v>
      </c>
      <c r="AQ28" s="1079"/>
      <c r="AR28" s="1079"/>
      <c r="AS28" s="1079"/>
      <c r="AT28" s="1079"/>
      <c r="AU28" s="1079" t="s">
        <v>558</v>
      </c>
      <c r="AV28" s="1079"/>
      <c r="AW28" s="1079"/>
      <c r="AX28" s="1079"/>
      <c r="AY28" s="1079"/>
      <c r="AZ28" s="1080" t="s">
        <v>558</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393</v>
      </c>
      <c r="C29" s="1067"/>
      <c r="D29" s="1067"/>
      <c r="E29" s="1067"/>
      <c r="F29" s="1067"/>
      <c r="G29" s="1067"/>
      <c r="H29" s="1067"/>
      <c r="I29" s="1067"/>
      <c r="J29" s="1067"/>
      <c r="K29" s="1067"/>
      <c r="L29" s="1067"/>
      <c r="M29" s="1067"/>
      <c r="N29" s="1067"/>
      <c r="O29" s="1067"/>
      <c r="P29" s="1068"/>
      <c r="Q29" s="1074">
        <v>185</v>
      </c>
      <c r="R29" s="1075"/>
      <c r="S29" s="1075"/>
      <c r="T29" s="1075"/>
      <c r="U29" s="1075"/>
      <c r="V29" s="1075">
        <v>172</v>
      </c>
      <c r="W29" s="1075"/>
      <c r="X29" s="1075"/>
      <c r="Y29" s="1075"/>
      <c r="Z29" s="1075"/>
      <c r="AA29" s="1075">
        <v>13</v>
      </c>
      <c r="AB29" s="1075"/>
      <c r="AC29" s="1075"/>
      <c r="AD29" s="1075"/>
      <c r="AE29" s="1076"/>
      <c r="AF29" s="1071">
        <v>13</v>
      </c>
      <c r="AG29" s="1072"/>
      <c r="AH29" s="1072"/>
      <c r="AI29" s="1072"/>
      <c r="AJ29" s="1073"/>
      <c r="AK29" s="1016">
        <v>70</v>
      </c>
      <c r="AL29" s="1007"/>
      <c r="AM29" s="1007"/>
      <c r="AN29" s="1007"/>
      <c r="AO29" s="1007"/>
      <c r="AP29" s="1007">
        <v>1431</v>
      </c>
      <c r="AQ29" s="1007"/>
      <c r="AR29" s="1007"/>
      <c r="AS29" s="1007"/>
      <c r="AT29" s="1007"/>
      <c r="AU29" s="1007">
        <v>462</v>
      </c>
      <c r="AV29" s="1007"/>
      <c r="AW29" s="1007"/>
      <c r="AX29" s="1007"/>
      <c r="AY29" s="1007"/>
      <c r="AZ29" s="1077" t="s">
        <v>558</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394</v>
      </c>
      <c r="C30" s="1067"/>
      <c r="D30" s="1067"/>
      <c r="E30" s="1067"/>
      <c r="F30" s="1067"/>
      <c r="G30" s="1067"/>
      <c r="H30" s="1067"/>
      <c r="I30" s="1067"/>
      <c r="J30" s="1067"/>
      <c r="K30" s="1067"/>
      <c r="L30" s="1067"/>
      <c r="M30" s="1067"/>
      <c r="N30" s="1067"/>
      <c r="O30" s="1067"/>
      <c r="P30" s="1068"/>
      <c r="Q30" s="1074">
        <v>22341</v>
      </c>
      <c r="R30" s="1075"/>
      <c r="S30" s="1075"/>
      <c r="T30" s="1075"/>
      <c r="U30" s="1075"/>
      <c r="V30" s="1075">
        <v>21866</v>
      </c>
      <c r="W30" s="1075"/>
      <c r="X30" s="1075"/>
      <c r="Y30" s="1075"/>
      <c r="Z30" s="1075"/>
      <c r="AA30" s="1075">
        <v>475</v>
      </c>
      <c r="AB30" s="1075"/>
      <c r="AC30" s="1075"/>
      <c r="AD30" s="1075"/>
      <c r="AE30" s="1076"/>
      <c r="AF30" s="1071">
        <v>475</v>
      </c>
      <c r="AG30" s="1072"/>
      <c r="AH30" s="1072"/>
      <c r="AI30" s="1072"/>
      <c r="AJ30" s="1073"/>
      <c r="AK30" s="1016">
        <v>3286</v>
      </c>
      <c r="AL30" s="1007"/>
      <c r="AM30" s="1007"/>
      <c r="AN30" s="1007"/>
      <c r="AO30" s="1007"/>
      <c r="AP30" s="1007" t="s">
        <v>558</v>
      </c>
      <c r="AQ30" s="1007"/>
      <c r="AR30" s="1007"/>
      <c r="AS30" s="1007"/>
      <c r="AT30" s="1007"/>
      <c r="AU30" s="1007" t="s">
        <v>558</v>
      </c>
      <c r="AV30" s="1007"/>
      <c r="AW30" s="1007"/>
      <c r="AX30" s="1007"/>
      <c r="AY30" s="1007"/>
      <c r="AZ30" s="1077" t="s">
        <v>558</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395</v>
      </c>
      <c r="C31" s="1067"/>
      <c r="D31" s="1067"/>
      <c r="E31" s="1067"/>
      <c r="F31" s="1067"/>
      <c r="G31" s="1067"/>
      <c r="H31" s="1067"/>
      <c r="I31" s="1067"/>
      <c r="J31" s="1067"/>
      <c r="K31" s="1067"/>
      <c r="L31" s="1067"/>
      <c r="M31" s="1067"/>
      <c r="N31" s="1067"/>
      <c r="O31" s="1067"/>
      <c r="P31" s="1068"/>
      <c r="Q31" s="1074">
        <v>194</v>
      </c>
      <c r="R31" s="1075"/>
      <c r="S31" s="1075"/>
      <c r="T31" s="1075"/>
      <c r="U31" s="1075"/>
      <c r="V31" s="1075">
        <v>171</v>
      </c>
      <c r="W31" s="1075"/>
      <c r="X31" s="1075"/>
      <c r="Y31" s="1075"/>
      <c r="Z31" s="1075"/>
      <c r="AA31" s="1075">
        <v>23</v>
      </c>
      <c r="AB31" s="1075"/>
      <c r="AC31" s="1075"/>
      <c r="AD31" s="1075"/>
      <c r="AE31" s="1076"/>
      <c r="AF31" s="1071">
        <v>23</v>
      </c>
      <c r="AG31" s="1072"/>
      <c r="AH31" s="1072"/>
      <c r="AI31" s="1072"/>
      <c r="AJ31" s="1073"/>
      <c r="AK31" s="1016" t="s">
        <v>558</v>
      </c>
      <c r="AL31" s="1007"/>
      <c r="AM31" s="1007"/>
      <c r="AN31" s="1007"/>
      <c r="AO31" s="1007"/>
      <c r="AP31" s="1007">
        <v>37</v>
      </c>
      <c r="AQ31" s="1007"/>
      <c r="AR31" s="1007"/>
      <c r="AS31" s="1007"/>
      <c r="AT31" s="1007"/>
      <c r="AU31" s="1007" t="s">
        <v>558</v>
      </c>
      <c r="AV31" s="1007"/>
      <c r="AW31" s="1007"/>
      <c r="AX31" s="1007"/>
      <c r="AY31" s="1007"/>
      <c r="AZ31" s="1077" t="s">
        <v>558</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396</v>
      </c>
      <c r="C32" s="1067"/>
      <c r="D32" s="1067"/>
      <c r="E32" s="1067"/>
      <c r="F32" s="1067"/>
      <c r="G32" s="1067"/>
      <c r="H32" s="1067"/>
      <c r="I32" s="1067"/>
      <c r="J32" s="1067"/>
      <c r="K32" s="1067"/>
      <c r="L32" s="1067"/>
      <c r="M32" s="1067"/>
      <c r="N32" s="1067"/>
      <c r="O32" s="1067"/>
      <c r="P32" s="1068"/>
      <c r="Q32" s="1074">
        <v>3167</v>
      </c>
      <c r="R32" s="1075"/>
      <c r="S32" s="1075"/>
      <c r="T32" s="1075"/>
      <c r="U32" s="1075"/>
      <c r="V32" s="1075">
        <v>3085</v>
      </c>
      <c r="W32" s="1075"/>
      <c r="X32" s="1075"/>
      <c r="Y32" s="1075"/>
      <c r="Z32" s="1075"/>
      <c r="AA32" s="1075">
        <v>82</v>
      </c>
      <c r="AB32" s="1075"/>
      <c r="AC32" s="1075"/>
      <c r="AD32" s="1075"/>
      <c r="AE32" s="1076"/>
      <c r="AF32" s="1071">
        <v>82</v>
      </c>
      <c r="AG32" s="1072"/>
      <c r="AH32" s="1072"/>
      <c r="AI32" s="1072"/>
      <c r="AJ32" s="1073"/>
      <c r="AK32" s="1016">
        <v>871</v>
      </c>
      <c r="AL32" s="1007"/>
      <c r="AM32" s="1007"/>
      <c r="AN32" s="1007"/>
      <c r="AO32" s="1007"/>
      <c r="AP32" s="1007" t="s">
        <v>558</v>
      </c>
      <c r="AQ32" s="1007"/>
      <c r="AR32" s="1007"/>
      <c r="AS32" s="1007"/>
      <c r="AT32" s="1007"/>
      <c r="AU32" s="1007" t="s">
        <v>558</v>
      </c>
      <c r="AV32" s="1007"/>
      <c r="AW32" s="1007"/>
      <c r="AX32" s="1007"/>
      <c r="AY32" s="1007"/>
      <c r="AZ32" s="1077" t="s">
        <v>558</v>
      </c>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397</v>
      </c>
      <c r="C33" s="1067"/>
      <c r="D33" s="1067"/>
      <c r="E33" s="1067"/>
      <c r="F33" s="1067"/>
      <c r="G33" s="1067"/>
      <c r="H33" s="1067"/>
      <c r="I33" s="1067"/>
      <c r="J33" s="1067"/>
      <c r="K33" s="1067"/>
      <c r="L33" s="1067"/>
      <c r="M33" s="1067"/>
      <c r="N33" s="1067"/>
      <c r="O33" s="1067"/>
      <c r="P33" s="1068"/>
      <c r="Q33" s="1074">
        <v>1597</v>
      </c>
      <c r="R33" s="1075"/>
      <c r="S33" s="1075"/>
      <c r="T33" s="1075"/>
      <c r="U33" s="1075"/>
      <c r="V33" s="1075">
        <v>1750</v>
      </c>
      <c r="W33" s="1075"/>
      <c r="X33" s="1075"/>
      <c r="Y33" s="1075"/>
      <c r="Z33" s="1075"/>
      <c r="AA33" s="1075">
        <v>-153</v>
      </c>
      <c r="AB33" s="1075"/>
      <c r="AC33" s="1075"/>
      <c r="AD33" s="1075"/>
      <c r="AE33" s="1076"/>
      <c r="AF33" s="1071">
        <v>209</v>
      </c>
      <c r="AG33" s="1072"/>
      <c r="AH33" s="1072"/>
      <c r="AI33" s="1072"/>
      <c r="AJ33" s="1073"/>
      <c r="AK33" s="1016">
        <v>527</v>
      </c>
      <c r="AL33" s="1007"/>
      <c r="AM33" s="1007"/>
      <c r="AN33" s="1007"/>
      <c r="AO33" s="1007"/>
      <c r="AP33" s="1007">
        <v>236</v>
      </c>
      <c r="AQ33" s="1007"/>
      <c r="AR33" s="1007"/>
      <c r="AS33" s="1007"/>
      <c r="AT33" s="1007"/>
      <c r="AU33" s="1007">
        <v>60</v>
      </c>
      <c r="AV33" s="1007"/>
      <c r="AW33" s="1007"/>
      <c r="AX33" s="1007"/>
      <c r="AY33" s="1007"/>
      <c r="AZ33" s="1077" t="s">
        <v>558</v>
      </c>
      <c r="BA33" s="1077"/>
      <c r="BB33" s="1077"/>
      <c r="BC33" s="1077"/>
      <c r="BD33" s="1077"/>
      <c r="BE33" s="1008" t="s">
        <v>398</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399</v>
      </c>
      <c r="C34" s="1067"/>
      <c r="D34" s="1067"/>
      <c r="E34" s="1067"/>
      <c r="F34" s="1067"/>
      <c r="G34" s="1067"/>
      <c r="H34" s="1067"/>
      <c r="I34" s="1067"/>
      <c r="J34" s="1067"/>
      <c r="K34" s="1067"/>
      <c r="L34" s="1067"/>
      <c r="M34" s="1067"/>
      <c r="N34" s="1067"/>
      <c r="O34" s="1067"/>
      <c r="P34" s="1068"/>
      <c r="Q34" s="1074">
        <v>24167</v>
      </c>
      <c r="R34" s="1075"/>
      <c r="S34" s="1075"/>
      <c r="T34" s="1075"/>
      <c r="U34" s="1075"/>
      <c r="V34" s="1075">
        <v>23993</v>
      </c>
      <c r="W34" s="1075"/>
      <c r="X34" s="1075"/>
      <c r="Y34" s="1075"/>
      <c r="Z34" s="1075"/>
      <c r="AA34" s="1075">
        <v>174</v>
      </c>
      <c r="AB34" s="1075"/>
      <c r="AC34" s="1075"/>
      <c r="AD34" s="1075"/>
      <c r="AE34" s="1076"/>
      <c r="AF34" s="1071">
        <v>13325</v>
      </c>
      <c r="AG34" s="1072"/>
      <c r="AH34" s="1072"/>
      <c r="AI34" s="1072"/>
      <c r="AJ34" s="1073"/>
      <c r="AK34" s="1016">
        <v>2339</v>
      </c>
      <c r="AL34" s="1007"/>
      <c r="AM34" s="1007"/>
      <c r="AN34" s="1007"/>
      <c r="AO34" s="1007"/>
      <c r="AP34" s="1007">
        <v>8982</v>
      </c>
      <c r="AQ34" s="1007"/>
      <c r="AR34" s="1007"/>
      <c r="AS34" s="1007"/>
      <c r="AT34" s="1007"/>
      <c r="AU34" s="1007">
        <v>4680</v>
      </c>
      <c r="AV34" s="1007"/>
      <c r="AW34" s="1007"/>
      <c r="AX34" s="1007"/>
      <c r="AY34" s="1007"/>
      <c r="AZ34" s="1077" t="s">
        <v>558</v>
      </c>
      <c r="BA34" s="1077"/>
      <c r="BB34" s="1077"/>
      <c r="BC34" s="1077"/>
      <c r="BD34" s="1077"/>
      <c r="BE34" s="1008" t="s">
        <v>398</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400</v>
      </c>
      <c r="C35" s="1067"/>
      <c r="D35" s="1067"/>
      <c r="E35" s="1067"/>
      <c r="F35" s="1067"/>
      <c r="G35" s="1067"/>
      <c r="H35" s="1067"/>
      <c r="I35" s="1067"/>
      <c r="J35" s="1067"/>
      <c r="K35" s="1067"/>
      <c r="L35" s="1067"/>
      <c r="M35" s="1067"/>
      <c r="N35" s="1067"/>
      <c r="O35" s="1067"/>
      <c r="P35" s="1068"/>
      <c r="Q35" s="1074">
        <v>6970</v>
      </c>
      <c r="R35" s="1075"/>
      <c r="S35" s="1075"/>
      <c r="T35" s="1075"/>
      <c r="U35" s="1075"/>
      <c r="V35" s="1075">
        <v>6776</v>
      </c>
      <c r="W35" s="1075"/>
      <c r="X35" s="1075"/>
      <c r="Y35" s="1075"/>
      <c r="Z35" s="1075"/>
      <c r="AA35" s="1075">
        <v>194</v>
      </c>
      <c r="AB35" s="1075"/>
      <c r="AC35" s="1075"/>
      <c r="AD35" s="1075"/>
      <c r="AE35" s="1076"/>
      <c r="AF35" s="1071">
        <v>880</v>
      </c>
      <c r="AG35" s="1072"/>
      <c r="AH35" s="1072"/>
      <c r="AI35" s="1072"/>
      <c r="AJ35" s="1073"/>
      <c r="AK35" s="1016">
        <v>2899</v>
      </c>
      <c r="AL35" s="1007"/>
      <c r="AM35" s="1007"/>
      <c r="AN35" s="1007"/>
      <c r="AO35" s="1007"/>
      <c r="AP35" s="1007">
        <v>59568</v>
      </c>
      <c r="AQ35" s="1007"/>
      <c r="AR35" s="1007"/>
      <c r="AS35" s="1007"/>
      <c r="AT35" s="1007"/>
      <c r="AU35" s="1007">
        <v>25019</v>
      </c>
      <c r="AV35" s="1007"/>
      <c r="AW35" s="1007"/>
      <c r="AX35" s="1007"/>
      <c r="AY35" s="1007"/>
      <c r="AZ35" s="1077" t="s">
        <v>558</v>
      </c>
      <c r="BA35" s="1077"/>
      <c r="BB35" s="1077"/>
      <c r="BC35" s="1077"/>
      <c r="BD35" s="1077"/>
      <c r="BE35" s="1008" t="s">
        <v>398</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t="s">
        <v>401</v>
      </c>
      <c r="C36" s="1067"/>
      <c r="D36" s="1067"/>
      <c r="E36" s="1067"/>
      <c r="F36" s="1067"/>
      <c r="G36" s="1067"/>
      <c r="H36" s="1067"/>
      <c r="I36" s="1067"/>
      <c r="J36" s="1067"/>
      <c r="K36" s="1067"/>
      <c r="L36" s="1067"/>
      <c r="M36" s="1067"/>
      <c r="N36" s="1067"/>
      <c r="O36" s="1067"/>
      <c r="P36" s="1068"/>
      <c r="Q36" s="1074">
        <v>295</v>
      </c>
      <c r="R36" s="1075"/>
      <c r="S36" s="1075"/>
      <c r="T36" s="1075"/>
      <c r="U36" s="1075"/>
      <c r="V36" s="1075">
        <v>261</v>
      </c>
      <c r="W36" s="1075"/>
      <c r="X36" s="1075"/>
      <c r="Y36" s="1075"/>
      <c r="Z36" s="1075"/>
      <c r="AA36" s="1075">
        <v>33</v>
      </c>
      <c r="AB36" s="1075"/>
      <c r="AC36" s="1075"/>
      <c r="AD36" s="1075"/>
      <c r="AE36" s="1076"/>
      <c r="AF36" s="1071">
        <v>33</v>
      </c>
      <c r="AG36" s="1072"/>
      <c r="AH36" s="1072"/>
      <c r="AI36" s="1072"/>
      <c r="AJ36" s="1073"/>
      <c r="AK36" s="1016">
        <v>202</v>
      </c>
      <c r="AL36" s="1007"/>
      <c r="AM36" s="1007"/>
      <c r="AN36" s="1007"/>
      <c r="AO36" s="1007"/>
      <c r="AP36" s="1007">
        <v>98</v>
      </c>
      <c r="AQ36" s="1007"/>
      <c r="AR36" s="1007"/>
      <c r="AS36" s="1007"/>
      <c r="AT36" s="1007"/>
      <c r="AU36" s="1007">
        <v>86</v>
      </c>
      <c r="AV36" s="1007"/>
      <c r="AW36" s="1007"/>
      <c r="AX36" s="1007"/>
      <c r="AY36" s="1007"/>
      <c r="AZ36" s="1077" t="s">
        <v>558</v>
      </c>
      <c r="BA36" s="1077"/>
      <c r="BB36" s="1077"/>
      <c r="BC36" s="1077"/>
      <c r="BD36" s="1077"/>
      <c r="BE36" s="1008" t="s">
        <v>402</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t="s">
        <v>403</v>
      </c>
      <c r="C37" s="1067"/>
      <c r="D37" s="1067"/>
      <c r="E37" s="1067"/>
      <c r="F37" s="1067"/>
      <c r="G37" s="1067"/>
      <c r="H37" s="1067"/>
      <c r="I37" s="1067"/>
      <c r="J37" s="1067"/>
      <c r="K37" s="1067"/>
      <c r="L37" s="1067"/>
      <c r="M37" s="1067"/>
      <c r="N37" s="1067"/>
      <c r="O37" s="1067"/>
      <c r="P37" s="1068"/>
      <c r="Q37" s="1074">
        <v>257</v>
      </c>
      <c r="R37" s="1075"/>
      <c r="S37" s="1075"/>
      <c r="T37" s="1075"/>
      <c r="U37" s="1075"/>
      <c r="V37" s="1075">
        <v>249</v>
      </c>
      <c r="W37" s="1075"/>
      <c r="X37" s="1075"/>
      <c r="Y37" s="1075"/>
      <c r="Z37" s="1075"/>
      <c r="AA37" s="1075">
        <v>8</v>
      </c>
      <c r="AB37" s="1075"/>
      <c r="AC37" s="1075"/>
      <c r="AD37" s="1075"/>
      <c r="AE37" s="1076"/>
      <c r="AF37" s="1071">
        <v>8</v>
      </c>
      <c r="AG37" s="1072"/>
      <c r="AH37" s="1072"/>
      <c r="AI37" s="1072"/>
      <c r="AJ37" s="1073"/>
      <c r="AK37" s="1016">
        <v>1</v>
      </c>
      <c r="AL37" s="1007"/>
      <c r="AM37" s="1007"/>
      <c r="AN37" s="1007"/>
      <c r="AO37" s="1007"/>
      <c r="AP37" s="1007">
        <v>328</v>
      </c>
      <c r="AQ37" s="1007"/>
      <c r="AR37" s="1007"/>
      <c r="AS37" s="1007"/>
      <c r="AT37" s="1007"/>
      <c r="AU37" s="1007">
        <v>8</v>
      </c>
      <c r="AV37" s="1007"/>
      <c r="AW37" s="1007"/>
      <c r="AX37" s="1007"/>
      <c r="AY37" s="1007"/>
      <c r="AZ37" s="1077" t="s">
        <v>558</v>
      </c>
      <c r="BA37" s="1077"/>
      <c r="BB37" s="1077"/>
      <c r="BC37" s="1077"/>
      <c r="BD37" s="1077"/>
      <c r="BE37" s="1008" t="s">
        <v>402</v>
      </c>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t="s">
        <v>404</v>
      </c>
      <c r="C38" s="1067"/>
      <c r="D38" s="1067"/>
      <c r="E38" s="1067"/>
      <c r="F38" s="1067"/>
      <c r="G38" s="1067"/>
      <c r="H38" s="1067"/>
      <c r="I38" s="1067"/>
      <c r="J38" s="1067"/>
      <c r="K38" s="1067"/>
      <c r="L38" s="1067"/>
      <c r="M38" s="1067"/>
      <c r="N38" s="1067"/>
      <c r="O38" s="1067"/>
      <c r="P38" s="1068"/>
      <c r="Q38" s="1074">
        <v>2241</v>
      </c>
      <c r="R38" s="1075"/>
      <c r="S38" s="1075"/>
      <c r="T38" s="1075"/>
      <c r="U38" s="1075"/>
      <c r="V38" s="1075">
        <v>2241</v>
      </c>
      <c r="W38" s="1075"/>
      <c r="X38" s="1075"/>
      <c r="Y38" s="1075"/>
      <c r="Z38" s="1075"/>
      <c r="AA38" s="1075">
        <v>0</v>
      </c>
      <c r="AB38" s="1075"/>
      <c r="AC38" s="1075"/>
      <c r="AD38" s="1075"/>
      <c r="AE38" s="1076"/>
      <c r="AF38" s="1071">
        <v>0</v>
      </c>
      <c r="AG38" s="1072"/>
      <c r="AH38" s="1072"/>
      <c r="AI38" s="1072"/>
      <c r="AJ38" s="1073"/>
      <c r="AK38" s="1016">
        <v>5</v>
      </c>
      <c r="AL38" s="1007"/>
      <c r="AM38" s="1007"/>
      <c r="AN38" s="1007"/>
      <c r="AO38" s="1007"/>
      <c r="AP38" s="1007">
        <v>4086</v>
      </c>
      <c r="AQ38" s="1007"/>
      <c r="AR38" s="1007"/>
      <c r="AS38" s="1007"/>
      <c r="AT38" s="1007"/>
      <c r="AU38" s="1007" t="s">
        <v>558</v>
      </c>
      <c r="AV38" s="1007"/>
      <c r="AW38" s="1007"/>
      <c r="AX38" s="1007"/>
      <c r="AY38" s="1007"/>
      <c r="AZ38" s="1077" t="s">
        <v>558</v>
      </c>
      <c r="BA38" s="1077"/>
      <c r="BB38" s="1077"/>
      <c r="BC38" s="1077"/>
      <c r="BD38" s="1077"/>
      <c r="BE38" s="1008" t="s">
        <v>402</v>
      </c>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380</v>
      </c>
      <c r="B63" s="973" t="s">
        <v>406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15655</v>
      </c>
      <c r="AG63" s="995"/>
      <c r="AH63" s="995"/>
      <c r="AI63" s="995"/>
      <c r="AJ63" s="1058"/>
      <c r="AK63" s="1059"/>
      <c r="AL63" s="999"/>
      <c r="AM63" s="999"/>
      <c r="AN63" s="999"/>
      <c r="AO63" s="999"/>
      <c r="AP63" s="995">
        <v>74766</v>
      </c>
      <c r="AQ63" s="995"/>
      <c r="AR63" s="995"/>
      <c r="AS63" s="995"/>
      <c r="AT63" s="995"/>
      <c r="AU63" s="995">
        <v>30314</v>
      </c>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408</v>
      </c>
      <c r="B66" s="1032"/>
      <c r="C66" s="1032"/>
      <c r="D66" s="1032"/>
      <c r="E66" s="1032"/>
      <c r="F66" s="1032"/>
      <c r="G66" s="1032"/>
      <c r="H66" s="1032"/>
      <c r="I66" s="1032"/>
      <c r="J66" s="1032"/>
      <c r="K66" s="1032"/>
      <c r="L66" s="1032"/>
      <c r="M66" s="1032"/>
      <c r="N66" s="1032"/>
      <c r="O66" s="1032"/>
      <c r="P66" s="1033"/>
      <c r="Q66" s="1037" t="s">
        <v>384</v>
      </c>
      <c r="R66" s="1038"/>
      <c r="S66" s="1038"/>
      <c r="T66" s="1038"/>
      <c r="U66" s="1039"/>
      <c r="V66" s="1037" t="s">
        <v>385</v>
      </c>
      <c r="W66" s="1038"/>
      <c r="X66" s="1038"/>
      <c r="Y66" s="1038"/>
      <c r="Z66" s="1039"/>
      <c r="AA66" s="1037" t="s">
        <v>386</v>
      </c>
      <c r="AB66" s="1038"/>
      <c r="AC66" s="1038"/>
      <c r="AD66" s="1038"/>
      <c r="AE66" s="1039"/>
      <c r="AF66" s="1043" t="s">
        <v>387</v>
      </c>
      <c r="AG66" s="1044"/>
      <c r="AH66" s="1044"/>
      <c r="AI66" s="1044"/>
      <c r="AJ66" s="1045"/>
      <c r="AK66" s="1037" t="s">
        <v>388</v>
      </c>
      <c r="AL66" s="1032"/>
      <c r="AM66" s="1032"/>
      <c r="AN66" s="1032"/>
      <c r="AO66" s="1033"/>
      <c r="AP66" s="1037" t="s">
        <v>389</v>
      </c>
      <c r="AQ66" s="1038"/>
      <c r="AR66" s="1038"/>
      <c r="AS66" s="1038"/>
      <c r="AT66" s="1039"/>
      <c r="AU66" s="1037" t="s">
        <v>409</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559</v>
      </c>
      <c r="C68" s="1022"/>
      <c r="D68" s="1022"/>
      <c r="E68" s="1022"/>
      <c r="F68" s="1022"/>
      <c r="G68" s="1022"/>
      <c r="H68" s="1022"/>
      <c r="I68" s="1022"/>
      <c r="J68" s="1022"/>
      <c r="K68" s="1022"/>
      <c r="L68" s="1022"/>
      <c r="M68" s="1022"/>
      <c r="N68" s="1022"/>
      <c r="O68" s="1022"/>
      <c r="P68" s="1023"/>
      <c r="Q68" s="1024">
        <v>8424</v>
      </c>
      <c r="R68" s="1018"/>
      <c r="S68" s="1018"/>
      <c r="T68" s="1018"/>
      <c r="U68" s="1018"/>
      <c r="V68" s="1018">
        <v>8260</v>
      </c>
      <c r="W68" s="1018"/>
      <c r="X68" s="1018"/>
      <c r="Y68" s="1018"/>
      <c r="Z68" s="1018"/>
      <c r="AA68" s="1018">
        <v>163</v>
      </c>
      <c r="AB68" s="1018"/>
      <c r="AC68" s="1018"/>
      <c r="AD68" s="1018"/>
      <c r="AE68" s="1018"/>
      <c r="AF68" s="1018">
        <v>155</v>
      </c>
      <c r="AG68" s="1018"/>
      <c r="AH68" s="1018"/>
      <c r="AI68" s="1018"/>
      <c r="AJ68" s="1018"/>
      <c r="AK68" s="1018" t="s">
        <v>558</v>
      </c>
      <c r="AL68" s="1018"/>
      <c r="AM68" s="1018"/>
      <c r="AN68" s="1018"/>
      <c r="AO68" s="1018"/>
      <c r="AP68" s="1018">
        <v>5575</v>
      </c>
      <c r="AQ68" s="1018"/>
      <c r="AR68" s="1018"/>
      <c r="AS68" s="1018"/>
      <c r="AT68" s="1018"/>
      <c r="AU68" s="1018">
        <v>4559</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560</v>
      </c>
      <c r="C69" s="1011"/>
      <c r="D69" s="1011"/>
      <c r="E69" s="1011"/>
      <c r="F69" s="1011"/>
      <c r="G69" s="1011"/>
      <c r="H69" s="1011"/>
      <c r="I69" s="1011"/>
      <c r="J69" s="1011"/>
      <c r="K69" s="1011"/>
      <c r="L69" s="1011"/>
      <c r="M69" s="1011"/>
      <c r="N69" s="1011"/>
      <c r="O69" s="1011"/>
      <c r="P69" s="1012"/>
      <c r="Q69" s="1013">
        <v>8215</v>
      </c>
      <c r="R69" s="1007"/>
      <c r="S69" s="1007"/>
      <c r="T69" s="1007"/>
      <c r="U69" s="1007"/>
      <c r="V69" s="1007">
        <v>7312</v>
      </c>
      <c r="W69" s="1007"/>
      <c r="X69" s="1007"/>
      <c r="Y69" s="1007"/>
      <c r="Z69" s="1007"/>
      <c r="AA69" s="1007">
        <v>903</v>
      </c>
      <c r="AB69" s="1007"/>
      <c r="AC69" s="1007"/>
      <c r="AD69" s="1007"/>
      <c r="AE69" s="1007"/>
      <c r="AF69" s="1007">
        <v>6690</v>
      </c>
      <c r="AG69" s="1007"/>
      <c r="AH69" s="1007"/>
      <c r="AI69" s="1007"/>
      <c r="AJ69" s="1007"/>
      <c r="AK69" s="1007">
        <v>64</v>
      </c>
      <c r="AL69" s="1007"/>
      <c r="AM69" s="1007"/>
      <c r="AN69" s="1007"/>
      <c r="AO69" s="1007"/>
      <c r="AP69" s="1007">
        <v>10573</v>
      </c>
      <c r="AQ69" s="1007"/>
      <c r="AR69" s="1007"/>
      <c r="AS69" s="1007"/>
      <c r="AT69" s="1007"/>
      <c r="AU69" s="1007">
        <v>203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561</v>
      </c>
      <c r="C70" s="1011"/>
      <c r="D70" s="1011"/>
      <c r="E70" s="1011"/>
      <c r="F70" s="1011"/>
      <c r="G70" s="1011"/>
      <c r="H70" s="1011"/>
      <c r="I70" s="1011"/>
      <c r="J70" s="1011"/>
      <c r="K70" s="1011"/>
      <c r="L70" s="1011"/>
      <c r="M70" s="1011"/>
      <c r="N70" s="1011"/>
      <c r="O70" s="1011"/>
      <c r="P70" s="1012"/>
      <c r="Q70" s="1013">
        <v>178110</v>
      </c>
      <c r="R70" s="1007"/>
      <c r="S70" s="1007"/>
      <c r="T70" s="1007"/>
      <c r="U70" s="1007"/>
      <c r="V70" s="1007">
        <v>175614</v>
      </c>
      <c r="W70" s="1007"/>
      <c r="X70" s="1007"/>
      <c r="Y70" s="1007"/>
      <c r="Z70" s="1007"/>
      <c r="AA70" s="1007">
        <v>2496</v>
      </c>
      <c r="AB70" s="1007"/>
      <c r="AC70" s="1007"/>
      <c r="AD70" s="1007"/>
      <c r="AE70" s="1007"/>
      <c r="AF70" s="1007">
        <v>2496</v>
      </c>
      <c r="AG70" s="1007"/>
      <c r="AH70" s="1007"/>
      <c r="AI70" s="1007"/>
      <c r="AJ70" s="1007"/>
      <c r="AK70" s="1007">
        <v>6133</v>
      </c>
      <c r="AL70" s="1007"/>
      <c r="AM70" s="1007"/>
      <c r="AN70" s="1007"/>
      <c r="AO70" s="1007"/>
      <c r="AP70" s="1007" t="s">
        <v>558</v>
      </c>
      <c r="AQ70" s="1007"/>
      <c r="AR70" s="1007"/>
      <c r="AS70" s="1007"/>
      <c r="AT70" s="1007"/>
      <c r="AU70" s="1007" t="s">
        <v>558</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562</v>
      </c>
      <c r="C71" s="1011"/>
      <c r="D71" s="1011"/>
      <c r="E71" s="1011"/>
      <c r="F71" s="1011"/>
      <c r="G71" s="1011"/>
      <c r="H71" s="1011"/>
      <c r="I71" s="1011"/>
      <c r="J71" s="1011"/>
      <c r="K71" s="1011"/>
      <c r="L71" s="1011"/>
      <c r="M71" s="1011"/>
      <c r="N71" s="1011"/>
      <c r="O71" s="1011"/>
      <c r="P71" s="1012"/>
      <c r="Q71" s="1013">
        <v>127</v>
      </c>
      <c r="R71" s="1007"/>
      <c r="S71" s="1007"/>
      <c r="T71" s="1007"/>
      <c r="U71" s="1007"/>
      <c r="V71" s="1007">
        <v>122</v>
      </c>
      <c r="W71" s="1007"/>
      <c r="X71" s="1007"/>
      <c r="Y71" s="1007"/>
      <c r="Z71" s="1007"/>
      <c r="AA71" s="1007">
        <v>5</v>
      </c>
      <c r="AB71" s="1007"/>
      <c r="AC71" s="1007"/>
      <c r="AD71" s="1007"/>
      <c r="AE71" s="1007"/>
      <c r="AF71" s="1007">
        <v>5</v>
      </c>
      <c r="AG71" s="1007"/>
      <c r="AH71" s="1007"/>
      <c r="AI71" s="1007"/>
      <c r="AJ71" s="1007"/>
      <c r="AK71" s="1007">
        <v>10</v>
      </c>
      <c r="AL71" s="1007"/>
      <c r="AM71" s="1007"/>
      <c r="AN71" s="1007"/>
      <c r="AO71" s="1007"/>
      <c r="AP71" s="1007" t="s">
        <v>558</v>
      </c>
      <c r="AQ71" s="1007"/>
      <c r="AR71" s="1007"/>
      <c r="AS71" s="1007"/>
      <c r="AT71" s="1007"/>
      <c r="AU71" s="1007" t="s">
        <v>558</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563</v>
      </c>
      <c r="C72" s="1011"/>
      <c r="D72" s="1011"/>
      <c r="E72" s="1011"/>
      <c r="F72" s="1011"/>
      <c r="G72" s="1011"/>
      <c r="H72" s="1011"/>
      <c r="I72" s="1011"/>
      <c r="J72" s="1011"/>
      <c r="K72" s="1011"/>
      <c r="L72" s="1011"/>
      <c r="M72" s="1011"/>
      <c r="N72" s="1011"/>
      <c r="O72" s="1011"/>
      <c r="P72" s="1012"/>
      <c r="Q72" s="1013">
        <v>10</v>
      </c>
      <c r="R72" s="1007"/>
      <c r="S72" s="1007"/>
      <c r="T72" s="1007"/>
      <c r="U72" s="1007"/>
      <c r="V72" s="1007">
        <v>9</v>
      </c>
      <c r="W72" s="1007"/>
      <c r="X72" s="1007"/>
      <c r="Y72" s="1007"/>
      <c r="Z72" s="1007"/>
      <c r="AA72" s="1007">
        <v>1</v>
      </c>
      <c r="AB72" s="1007"/>
      <c r="AC72" s="1007"/>
      <c r="AD72" s="1007"/>
      <c r="AE72" s="1007"/>
      <c r="AF72" s="1007">
        <v>1</v>
      </c>
      <c r="AG72" s="1007"/>
      <c r="AH72" s="1007"/>
      <c r="AI72" s="1007"/>
      <c r="AJ72" s="1007"/>
      <c r="AK72" s="1007">
        <v>3</v>
      </c>
      <c r="AL72" s="1007"/>
      <c r="AM72" s="1007"/>
      <c r="AN72" s="1007"/>
      <c r="AO72" s="1007"/>
      <c r="AP72" s="1007" t="s">
        <v>558</v>
      </c>
      <c r="AQ72" s="1007"/>
      <c r="AR72" s="1007"/>
      <c r="AS72" s="1007"/>
      <c r="AT72" s="1007"/>
      <c r="AU72" s="1007" t="s">
        <v>558</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380</v>
      </c>
      <c r="B88" s="973" t="s">
        <v>410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6902</v>
      </c>
      <c r="AG88" s="995"/>
      <c r="AH88" s="995"/>
      <c r="AI88" s="995"/>
      <c r="AJ88" s="995"/>
      <c r="AK88" s="999"/>
      <c r="AL88" s="999"/>
      <c r="AM88" s="999"/>
      <c r="AN88" s="999"/>
      <c r="AO88" s="999"/>
      <c r="AP88" s="995">
        <v>16148</v>
      </c>
      <c r="AQ88" s="995"/>
      <c r="AR88" s="995"/>
      <c r="AS88" s="995"/>
      <c r="AT88" s="995"/>
      <c r="AU88" s="995">
        <v>4762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380</v>
      </c>
      <c r="BR102" s="973" t="s">
        <v>411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500</v>
      </c>
      <c r="CS102" s="989"/>
      <c r="CT102" s="989"/>
      <c r="CU102" s="989"/>
      <c r="CV102" s="990"/>
      <c r="CW102" s="988">
        <v>175</v>
      </c>
      <c r="CX102" s="989"/>
      <c r="CY102" s="989"/>
      <c r="CZ102" s="989"/>
      <c r="DA102" s="990"/>
      <c r="DB102" s="988" t="s">
        <v>558</v>
      </c>
      <c r="DC102" s="989"/>
      <c r="DD102" s="989"/>
      <c r="DE102" s="989"/>
      <c r="DF102" s="990"/>
      <c r="DG102" s="988" t="s">
        <v>512</v>
      </c>
      <c r="DH102" s="989"/>
      <c r="DI102" s="989"/>
      <c r="DJ102" s="989"/>
      <c r="DK102" s="990"/>
      <c r="DL102" s="988" t="s">
        <v>512</v>
      </c>
      <c r="DM102" s="989"/>
      <c r="DN102" s="989"/>
      <c r="DO102" s="989"/>
      <c r="DP102" s="990"/>
      <c r="DQ102" s="988" t="s">
        <v>512</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412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413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416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419</v>
      </c>
      <c r="AB109" s="932"/>
      <c r="AC109" s="932"/>
      <c r="AD109" s="932"/>
      <c r="AE109" s="933"/>
      <c r="AF109" s="934" t="s">
        <v>420</v>
      </c>
      <c r="AG109" s="932"/>
      <c r="AH109" s="932"/>
      <c r="AI109" s="932"/>
      <c r="AJ109" s="933"/>
      <c r="AK109" s="934" t="s">
        <v>294</v>
      </c>
      <c r="AL109" s="932"/>
      <c r="AM109" s="932"/>
      <c r="AN109" s="932"/>
      <c r="AO109" s="933"/>
      <c r="AP109" s="934" t="s">
        <v>421</v>
      </c>
      <c r="AQ109" s="932"/>
      <c r="AR109" s="932"/>
      <c r="AS109" s="932"/>
      <c r="AT109" s="965"/>
      <c r="AU109" s="931" t="s">
        <v>418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419</v>
      </c>
      <c r="BR109" s="932"/>
      <c r="BS109" s="932"/>
      <c r="BT109" s="932"/>
      <c r="BU109" s="933"/>
      <c r="BV109" s="934" t="s">
        <v>420</v>
      </c>
      <c r="BW109" s="932"/>
      <c r="BX109" s="932"/>
      <c r="BY109" s="932"/>
      <c r="BZ109" s="933"/>
      <c r="CA109" s="934" t="s">
        <v>294</v>
      </c>
      <c r="CB109" s="932"/>
      <c r="CC109" s="932"/>
      <c r="CD109" s="932"/>
      <c r="CE109" s="933"/>
      <c r="CF109" s="972" t="s">
        <v>421</v>
      </c>
      <c r="CG109" s="972"/>
      <c r="CH109" s="972"/>
      <c r="CI109" s="972"/>
      <c r="CJ109" s="972"/>
      <c r="CK109" s="934" t="s">
        <v>422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419</v>
      </c>
      <c r="DH109" s="932"/>
      <c r="DI109" s="932"/>
      <c r="DJ109" s="932"/>
      <c r="DK109" s="933"/>
      <c r="DL109" s="934" t="s">
        <v>420</v>
      </c>
      <c r="DM109" s="932"/>
      <c r="DN109" s="932"/>
      <c r="DO109" s="932"/>
      <c r="DP109" s="933"/>
      <c r="DQ109" s="934" t="s">
        <v>294</v>
      </c>
      <c r="DR109" s="932"/>
      <c r="DS109" s="932"/>
      <c r="DT109" s="932"/>
      <c r="DU109" s="933"/>
      <c r="DV109" s="934" t="s">
        <v>421</v>
      </c>
      <c r="DW109" s="932"/>
      <c r="DX109" s="932"/>
      <c r="DY109" s="932"/>
      <c r="DZ109" s="965"/>
    </row>
    <row r="110" spans="1:131" s="230" customFormat="1" ht="26.25" customHeight="1" x14ac:dyDescent="0.15">
      <c r="A110" s="843" t="s">
        <v>423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9749060</v>
      </c>
      <c r="AB110" s="925"/>
      <c r="AC110" s="925"/>
      <c r="AD110" s="925"/>
      <c r="AE110" s="926"/>
      <c r="AF110" s="927">
        <v>9898430</v>
      </c>
      <c r="AG110" s="925"/>
      <c r="AH110" s="925"/>
      <c r="AI110" s="925"/>
      <c r="AJ110" s="926"/>
      <c r="AK110" s="927">
        <v>9826771</v>
      </c>
      <c r="AL110" s="925"/>
      <c r="AM110" s="925"/>
      <c r="AN110" s="925"/>
      <c r="AO110" s="926"/>
      <c r="AP110" s="928">
        <v>21.5</v>
      </c>
      <c r="AQ110" s="929"/>
      <c r="AR110" s="929"/>
      <c r="AS110" s="929"/>
      <c r="AT110" s="930"/>
      <c r="AU110" s="966" t="s">
        <v>69</v>
      </c>
      <c r="AV110" s="967"/>
      <c r="AW110" s="967"/>
      <c r="AX110" s="967"/>
      <c r="AY110" s="967"/>
      <c r="AZ110" s="896" t="s">
        <v>424</v>
      </c>
      <c r="BA110" s="844"/>
      <c r="BB110" s="844"/>
      <c r="BC110" s="844"/>
      <c r="BD110" s="844"/>
      <c r="BE110" s="844"/>
      <c r="BF110" s="844"/>
      <c r="BG110" s="844"/>
      <c r="BH110" s="844"/>
      <c r="BI110" s="844"/>
      <c r="BJ110" s="844"/>
      <c r="BK110" s="844"/>
      <c r="BL110" s="844"/>
      <c r="BM110" s="844"/>
      <c r="BN110" s="844"/>
      <c r="BO110" s="844"/>
      <c r="BP110" s="845"/>
      <c r="BQ110" s="897">
        <v>124771578</v>
      </c>
      <c r="BR110" s="878"/>
      <c r="BS110" s="878"/>
      <c r="BT110" s="878"/>
      <c r="BU110" s="878"/>
      <c r="BV110" s="878">
        <v>122207583</v>
      </c>
      <c r="BW110" s="878"/>
      <c r="BX110" s="878"/>
      <c r="BY110" s="878"/>
      <c r="BZ110" s="878"/>
      <c r="CA110" s="878">
        <v>120216750</v>
      </c>
      <c r="CB110" s="878"/>
      <c r="CC110" s="878"/>
      <c r="CD110" s="878"/>
      <c r="CE110" s="878"/>
      <c r="CF110" s="902">
        <v>263.10000000000002</v>
      </c>
      <c r="CG110" s="903"/>
      <c r="CH110" s="903"/>
      <c r="CI110" s="903"/>
      <c r="CJ110" s="903"/>
      <c r="CK110" s="962" t="s">
        <v>425</v>
      </c>
      <c r="CL110" s="855"/>
      <c r="CM110" s="896" t="s">
        <v>426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x14ac:dyDescent="0.15">
      <c r="A111" s="810" t="s">
        <v>427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428</v>
      </c>
      <c r="BA111" s="788"/>
      <c r="BB111" s="788"/>
      <c r="BC111" s="788"/>
      <c r="BD111" s="788"/>
      <c r="BE111" s="788"/>
      <c r="BF111" s="788"/>
      <c r="BG111" s="788"/>
      <c r="BH111" s="788"/>
      <c r="BI111" s="788"/>
      <c r="BJ111" s="788"/>
      <c r="BK111" s="788"/>
      <c r="BL111" s="788"/>
      <c r="BM111" s="788"/>
      <c r="BN111" s="788"/>
      <c r="BO111" s="788"/>
      <c r="BP111" s="789"/>
      <c r="BQ111" s="852">
        <v>244285</v>
      </c>
      <c r="BR111" s="853"/>
      <c r="BS111" s="853"/>
      <c r="BT111" s="853"/>
      <c r="BU111" s="853"/>
      <c r="BV111" s="853">
        <v>197546</v>
      </c>
      <c r="BW111" s="853"/>
      <c r="BX111" s="853"/>
      <c r="BY111" s="853"/>
      <c r="BZ111" s="853"/>
      <c r="CA111" s="853">
        <v>150352</v>
      </c>
      <c r="CB111" s="853"/>
      <c r="CC111" s="853"/>
      <c r="CD111" s="853"/>
      <c r="CE111" s="853"/>
      <c r="CF111" s="911">
        <v>0.3</v>
      </c>
      <c r="CG111" s="912"/>
      <c r="CH111" s="912"/>
      <c r="CI111" s="912"/>
      <c r="CJ111" s="912"/>
      <c r="CK111" s="963"/>
      <c r="CL111" s="857"/>
      <c r="CM111" s="851" t="s">
        <v>429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v>244285</v>
      </c>
      <c r="DH111" s="853"/>
      <c r="DI111" s="853"/>
      <c r="DJ111" s="853"/>
      <c r="DK111" s="853"/>
      <c r="DL111" s="853">
        <v>197546</v>
      </c>
      <c r="DM111" s="853"/>
      <c r="DN111" s="853"/>
      <c r="DO111" s="853"/>
      <c r="DP111" s="853"/>
      <c r="DQ111" s="853">
        <v>150352</v>
      </c>
      <c r="DR111" s="853"/>
      <c r="DS111" s="853"/>
      <c r="DT111" s="853"/>
      <c r="DU111" s="853"/>
      <c r="DV111" s="830">
        <v>0.3</v>
      </c>
      <c r="DW111" s="830"/>
      <c r="DX111" s="830"/>
      <c r="DY111" s="830"/>
      <c r="DZ111" s="831"/>
    </row>
    <row r="112" spans="1:131" s="230" customFormat="1" ht="26.25" customHeight="1" x14ac:dyDescent="0.15">
      <c r="A112" s="948" t="s">
        <v>430</v>
      </c>
      <c r="B112" s="949"/>
      <c r="C112" s="788" t="s">
        <v>431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v>30759</v>
      </c>
      <c r="AB112" s="816"/>
      <c r="AC112" s="816"/>
      <c r="AD112" s="816"/>
      <c r="AE112" s="817"/>
      <c r="AF112" s="818">
        <v>30759</v>
      </c>
      <c r="AG112" s="816"/>
      <c r="AH112" s="816"/>
      <c r="AI112" s="816"/>
      <c r="AJ112" s="817"/>
      <c r="AK112" s="818">
        <v>30759</v>
      </c>
      <c r="AL112" s="816"/>
      <c r="AM112" s="816"/>
      <c r="AN112" s="816"/>
      <c r="AO112" s="817"/>
      <c r="AP112" s="860">
        <v>0.1</v>
      </c>
      <c r="AQ112" s="861"/>
      <c r="AR112" s="861"/>
      <c r="AS112" s="861"/>
      <c r="AT112" s="862"/>
      <c r="AU112" s="968"/>
      <c r="AV112" s="969"/>
      <c r="AW112" s="969"/>
      <c r="AX112" s="969"/>
      <c r="AY112" s="969"/>
      <c r="AZ112" s="851" t="s">
        <v>432</v>
      </c>
      <c r="BA112" s="788"/>
      <c r="BB112" s="788"/>
      <c r="BC112" s="788"/>
      <c r="BD112" s="788"/>
      <c r="BE112" s="788"/>
      <c r="BF112" s="788"/>
      <c r="BG112" s="788"/>
      <c r="BH112" s="788"/>
      <c r="BI112" s="788"/>
      <c r="BJ112" s="788"/>
      <c r="BK112" s="788"/>
      <c r="BL112" s="788"/>
      <c r="BM112" s="788"/>
      <c r="BN112" s="788"/>
      <c r="BO112" s="788"/>
      <c r="BP112" s="789"/>
      <c r="BQ112" s="852">
        <v>31523445</v>
      </c>
      <c r="BR112" s="853"/>
      <c r="BS112" s="853"/>
      <c r="BT112" s="853"/>
      <c r="BU112" s="853"/>
      <c r="BV112" s="853">
        <v>31450322</v>
      </c>
      <c r="BW112" s="853"/>
      <c r="BX112" s="853"/>
      <c r="BY112" s="853"/>
      <c r="BZ112" s="853"/>
      <c r="CA112" s="853">
        <v>30313596</v>
      </c>
      <c r="CB112" s="853"/>
      <c r="CC112" s="853"/>
      <c r="CD112" s="853"/>
      <c r="CE112" s="853"/>
      <c r="CF112" s="911">
        <v>66.400000000000006</v>
      </c>
      <c r="CG112" s="912"/>
      <c r="CH112" s="912"/>
      <c r="CI112" s="912"/>
      <c r="CJ112" s="912"/>
      <c r="CK112" s="963"/>
      <c r="CL112" s="857"/>
      <c r="CM112" s="851" t="s">
        <v>433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15">
      <c r="A113" s="950"/>
      <c r="B113" s="951"/>
      <c r="C113" s="788" t="s">
        <v>434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2828717</v>
      </c>
      <c r="AB113" s="955"/>
      <c r="AC113" s="955"/>
      <c r="AD113" s="955"/>
      <c r="AE113" s="956"/>
      <c r="AF113" s="957">
        <v>2842899</v>
      </c>
      <c r="AG113" s="955"/>
      <c r="AH113" s="955"/>
      <c r="AI113" s="955"/>
      <c r="AJ113" s="956"/>
      <c r="AK113" s="957">
        <v>2791075</v>
      </c>
      <c r="AL113" s="955"/>
      <c r="AM113" s="955"/>
      <c r="AN113" s="955"/>
      <c r="AO113" s="956"/>
      <c r="AP113" s="958">
        <v>6.1</v>
      </c>
      <c r="AQ113" s="959"/>
      <c r="AR113" s="959"/>
      <c r="AS113" s="959"/>
      <c r="AT113" s="960"/>
      <c r="AU113" s="968"/>
      <c r="AV113" s="969"/>
      <c r="AW113" s="969"/>
      <c r="AX113" s="969"/>
      <c r="AY113" s="969"/>
      <c r="AZ113" s="851" t="s">
        <v>435</v>
      </c>
      <c r="BA113" s="788"/>
      <c r="BB113" s="788"/>
      <c r="BC113" s="788"/>
      <c r="BD113" s="788"/>
      <c r="BE113" s="788"/>
      <c r="BF113" s="788"/>
      <c r="BG113" s="788"/>
      <c r="BH113" s="788"/>
      <c r="BI113" s="788"/>
      <c r="BJ113" s="788"/>
      <c r="BK113" s="788"/>
      <c r="BL113" s="788"/>
      <c r="BM113" s="788"/>
      <c r="BN113" s="788"/>
      <c r="BO113" s="788"/>
      <c r="BP113" s="789"/>
      <c r="BQ113" s="852">
        <v>4654261</v>
      </c>
      <c r="BR113" s="853"/>
      <c r="BS113" s="853"/>
      <c r="BT113" s="853"/>
      <c r="BU113" s="853"/>
      <c r="BV113" s="853">
        <v>4475139</v>
      </c>
      <c r="BW113" s="853"/>
      <c r="BX113" s="853"/>
      <c r="BY113" s="853"/>
      <c r="BZ113" s="853"/>
      <c r="CA113" s="853">
        <v>4762206</v>
      </c>
      <c r="CB113" s="853"/>
      <c r="CC113" s="853"/>
      <c r="CD113" s="853"/>
      <c r="CE113" s="853"/>
      <c r="CF113" s="911">
        <v>10.4</v>
      </c>
      <c r="CG113" s="912"/>
      <c r="CH113" s="912"/>
      <c r="CI113" s="912"/>
      <c r="CJ113" s="912"/>
      <c r="CK113" s="963"/>
      <c r="CL113" s="857"/>
      <c r="CM113" s="851" t="s">
        <v>436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15">
      <c r="A114" s="950"/>
      <c r="B114" s="951"/>
      <c r="C114" s="788" t="s">
        <v>437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451777</v>
      </c>
      <c r="AB114" s="816"/>
      <c r="AC114" s="816"/>
      <c r="AD114" s="816"/>
      <c r="AE114" s="817"/>
      <c r="AF114" s="818">
        <v>508786</v>
      </c>
      <c r="AG114" s="816"/>
      <c r="AH114" s="816"/>
      <c r="AI114" s="816"/>
      <c r="AJ114" s="817"/>
      <c r="AK114" s="818">
        <v>543091</v>
      </c>
      <c r="AL114" s="816"/>
      <c r="AM114" s="816"/>
      <c r="AN114" s="816"/>
      <c r="AO114" s="817"/>
      <c r="AP114" s="860">
        <v>1.2</v>
      </c>
      <c r="AQ114" s="861"/>
      <c r="AR114" s="861"/>
      <c r="AS114" s="861"/>
      <c r="AT114" s="862"/>
      <c r="AU114" s="968"/>
      <c r="AV114" s="969"/>
      <c r="AW114" s="969"/>
      <c r="AX114" s="969"/>
      <c r="AY114" s="969"/>
      <c r="AZ114" s="851" t="s">
        <v>438</v>
      </c>
      <c r="BA114" s="788"/>
      <c r="BB114" s="788"/>
      <c r="BC114" s="788"/>
      <c r="BD114" s="788"/>
      <c r="BE114" s="788"/>
      <c r="BF114" s="788"/>
      <c r="BG114" s="788"/>
      <c r="BH114" s="788"/>
      <c r="BI114" s="788"/>
      <c r="BJ114" s="788"/>
      <c r="BK114" s="788"/>
      <c r="BL114" s="788"/>
      <c r="BM114" s="788"/>
      <c r="BN114" s="788"/>
      <c r="BO114" s="788"/>
      <c r="BP114" s="789"/>
      <c r="BQ114" s="852">
        <v>9024797</v>
      </c>
      <c r="BR114" s="853"/>
      <c r="BS114" s="853"/>
      <c r="BT114" s="853"/>
      <c r="BU114" s="853"/>
      <c r="BV114" s="853">
        <v>9230957</v>
      </c>
      <c r="BW114" s="853"/>
      <c r="BX114" s="853"/>
      <c r="BY114" s="853"/>
      <c r="BZ114" s="853"/>
      <c r="CA114" s="853">
        <v>9653388</v>
      </c>
      <c r="CB114" s="853"/>
      <c r="CC114" s="853"/>
      <c r="CD114" s="853"/>
      <c r="CE114" s="853"/>
      <c r="CF114" s="911">
        <v>21.1</v>
      </c>
      <c r="CG114" s="912"/>
      <c r="CH114" s="912"/>
      <c r="CI114" s="912"/>
      <c r="CJ114" s="912"/>
      <c r="CK114" s="963"/>
      <c r="CL114" s="857"/>
      <c r="CM114" s="851" t="s">
        <v>439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15">
      <c r="A115" s="950"/>
      <c r="B115" s="951"/>
      <c r="C115" s="788" t="s">
        <v>440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70695</v>
      </c>
      <c r="AB115" s="955"/>
      <c r="AC115" s="955"/>
      <c r="AD115" s="955"/>
      <c r="AE115" s="956"/>
      <c r="AF115" s="957">
        <v>50172</v>
      </c>
      <c r="AG115" s="955"/>
      <c r="AH115" s="955"/>
      <c r="AI115" s="955"/>
      <c r="AJ115" s="956"/>
      <c r="AK115" s="957">
        <v>49525</v>
      </c>
      <c r="AL115" s="955"/>
      <c r="AM115" s="955"/>
      <c r="AN115" s="955"/>
      <c r="AO115" s="956"/>
      <c r="AP115" s="958">
        <v>0.1</v>
      </c>
      <c r="AQ115" s="959"/>
      <c r="AR115" s="959"/>
      <c r="AS115" s="959"/>
      <c r="AT115" s="960"/>
      <c r="AU115" s="968"/>
      <c r="AV115" s="969"/>
      <c r="AW115" s="969"/>
      <c r="AX115" s="969"/>
      <c r="AY115" s="969"/>
      <c r="AZ115" s="851" t="s">
        <v>441</v>
      </c>
      <c r="BA115" s="788"/>
      <c r="BB115" s="788"/>
      <c r="BC115" s="788"/>
      <c r="BD115" s="788"/>
      <c r="BE115" s="788"/>
      <c r="BF115" s="788"/>
      <c r="BG115" s="788"/>
      <c r="BH115" s="788"/>
      <c r="BI115" s="788"/>
      <c r="BJ115" s="788"/>
      <c r="BK115" s="788"/>
      <c r="BL115" s="788"/>
      <c r="BM115" s="788"/>
      <c r="BN115" s="788"/>
      <c r="BO115" s="788"/>
      <c r="BP115" s="789"/>
      <c r="BQ115" s="852" t="s">
        <v>121</v>
      </c>
      <c r="BR115" s="853"/>
      <c r="BS115" s="853"/>
      <c r="BT115" s="853"/>
      <c r="BU115" s="853"/>
      <c r="BV115" s="853" t="s">
        <v>121</v>
      </c>
      <c r="BW115" s="853"/>
      <c r="BX115" s="853"/>
      <c r="BY115" s="853"/>
      <c r="BZ115" s="853"/>
      <c r="CA115" s="853" t="s">
        <v>121</v>
      </c>
      <c r="CB115" s="853"/>
      <c r="CC115" s="853"/>
      <c r="CD115" s="853"/>
      <c r="CE115" s="853"/>
      <c r="CF115" s="911" t="s">
        <v>121</v>
      </c>
      <c r="CG115" s="912"/>
      <c r="CH115" s="912"/>
      <c r="CI115" s="912"/>
      <c r="CJ115" s="912"/>
      <c r="CK115" s="963"/>
      <c r="CL115" s="857"/>
      <c r="CM115" s="851" t="s">
        <v>442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121</v>
      </c>
      <c r="DH115" s="816"/>
      <c r="DI115" s="816"/>
      <c r="DJ115" s="816"/>
      <c r="DK115" s="817"/>
      <c r="DL115" s="818" t="s">
        <v>121</v>
      </c>
      <c r="DM115" s="816"/>
      <c r="DN115" s="816"/>
      <c r="DO115" s="816"/>
      <c r="DP115" s="817"/>
      <c r="DQ115" s="818" t="s">
        <v>121</v>
      </c>
      <c r="DR115" s="816"/>
      <c r="DS115" s="816"/>
      <c r="DT115" s="816"/>
      <c r="DU115" s="817"/>
      <c r="DV115" s="860" t="s">
        <v>121</v>
      </c>
      <c r="DW115" s="861"/>
      <c r="DX115" s="861"/>
      <c r="DY115" s="861"/>
      <c r="DZ115" s="862"/>
    </row>
    <row r="116" spans="1:130" s="230" customFormat="1" ht="26.25" customHeight="1" x14ac:dyDescent="0.15">
      <c r="A116" s="952"/>
      <c r="B116" s="953"/>
      <c r="C116" s="875" t="s">
        <v>443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888</v>
      </c>
      <c r="AB116" s="816"/>
      <c r="AC116" s="816"/>
      <c r="AD116" s="816"/>
      <c r="AE116" s="817"/>
      <c r="AF116" s="818" t="s">
        <v>121</v>
      </c>
      <c r="AG116" s="816"/>
      <c r="AH116" s="816"/>
      <c r="AI116" s="816"/>
      <c r="AJ116" s="817"/>
      <c r="AK116" s="818" t="s">
        <v>121</v>
      </c>
      <c r="AL116" s="816"/>
      <c r="AM116" s="816"/>
      <c r="AN116" s="816"/>
      <c r="AO116" s="817"/>
      <c r="AP116" s="860" t="s">
        <v>121</v>
      </c>
      <c r="AQ116" s="861"/>
      <c r="AR116" s="861"/>
      <c r="AS116" s="861"/>
      <c r="AT116" s="862"/>
      <c r="AU116" s="968"/>
      <c r="AV116" s="969"/>
      <c r="AW116" s="969"/>
      <c r="AX116" s="969"/>
      <c r="AY116" s="969"/>
      <c r="AZ116" s="945" t="s">
        <v>444</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445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446</v>
      </c>
      <c r="Z117" s="933"/>
      <c r="AA117" s="938">
        <v>13131896</v>
      </c>
      <c r="AB117" s="939"/>
      <c r="AC117" s="939"/>
      <c r="AD117" s="939"/>
      <c r="AE117" s="940"/>
      <c r="AF117" s="941">
        <v>13331046</v>
      </c>
      <c r="AG117" s="939"/>
      <c r="AH117" s="939"/>
      <c r="AI117" s="939"/>
      <c r="AJ117" s="940"/>
      <c r="AK117" s="941">
        <v>13241221</v>
      </c>
      <c r="AL117" s="939"/>
      <c r="AM117" s="939"/>
      <c r="AN117" s="939"/>
      <c r="AO117" s="940"/>
      <c r="AP117" s="942"/>
      <c r="AQ117" s="943"/>
      <c r="AR117" s="943"/>
      <c r="AS117" s="943"/>
      <c r="AT117" s="944"/>
      <c r="AU117" s="968"/>
      <c r="AV117" s="969"/>
      <c r="AW117" s="969"/>
      <c r="AX117" s="969"/>
      <c r="AY117" s="969"/>
      <c r="AZ117" s="899" t="s">
        <v>447</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448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15">
      <c r="A118" s="931" t="s">
        <v>422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419</v>
      </c>
      <c r="AB118" s="932"/>
      <c r="AC118" s="932"/>
      <c r="AD118" s="932"/>
      <c r="AE118" s="933"/>
      <c r="AF118" s="934" t="s">
        <v>420</v>
      </c>
      <c r="AG118" s="932"/>
      <c r="AH118" s="932"/>
      <c r="AI118" s="932"/>
      <c r="AJ118" s="933"/>
      <c r="AK118" s="934" t="s">
        <v>294</v>
      </c>
      <c r="AL118" s="932"/>
      <c r="AM118" s="932"/>
      <c r="AN118" s="932"/>
      <c r="AO118" s="933"/>
      <c r="AP118" s="935" t="s">
        <v>421</v>
      </c>
      <c r="AQ118" s="936"/>
      <c r="AR118" s="936"/>
      <c r="AS118" s="936"/>
      <c r="AT118" s="937"/>
      <c r="AU118" s="968"/>
      <c r="AV118" s="969"/>
      <c r="AW118" s="969"/>
      <c r="AX118" s="969"/>
      <c r="AY118" s="969"/>
      <c r="AZ118" s="874" t="s">
        <v>449</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450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15">
      <c r="A119" s="854" t="s">
        <v>425</v>
      </c>
      <c r="B119" s="855"/>
      <c r="C119" s="896" t="s">
        <v>426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451</v>
      </c>
      <c r="BP119" s="914"/>
      <c r="BQ119" s="915">
        <v>170218366</v>
      </c>
      <c r="BR119" s="881"/>
      <c r="BS119" s="881"/>
      <c r="BT119" s="881"/>
      <c r="BU119" s="881"/>
      <c r="BV119" s="881">
        <v>167561547</v>
      </c>
      <c r="BW119" s="881"/>
      <c r="BX119" s="881"/>
      <c r="BY119" s="881"/>
      <c r="BZ119" s="881"/>
      <c r="CA119" s="881">
        <v>165096292</v>
      </c>
      <c r="CB119" s="881"/>
      <c r="CC119" s="881"/>
      <c r="CD119" s="881"/>
      <c r="CE119" s="881"/>
      <c r="CF119" s="784"/>
      <c r="CG119" s="785"/>
      <c r="CH119" s="785"/>
      <c r="CI119" s="785"/>
      <c r="CJ119" s="870"/>
      <c r="CK119" s="964"/>
      <c r="CL119" s="859"/>
      <c r="CM119" s="874" t="s">
        <v>452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121</v>
      </c>
      <c r="DH119" s="800"/>
      <c r="DI119" s="800"/>
      <c r="DJ119" s="800"/>
      <c r="DK119" s="801"/>
      <c r="DL119" s="802" t="s">
        <v>121</v>
      </c>
      <c r="DM119" s="800"/>
      <c r="DN119" s="800"/>
      <c r="DO119" s="800"/>
      <c r="DP119" s="801"/>
      <c r="DQ119" s="802" t="s">
        <v>121</v>
      </c>
      <c r="DR119" s="800"/>
      <c r="DS119" s="800"/>
      <c r="DT119" s="800"/>
      <c r="DU119" s="801"/>
      <c r="DV119" s="884" t="s">
        <v>121</v>
      </c>
      <c r="DW119" s="885"/>
      <c r="DX119" s="885"/>
      <c r="DY119" s="885"/>
      <c r="DZ119" s="886"/>
    </row>
    <row r="120" spans="1:130" s="230" customFormat="1" ht="26.25" customHeight="1" x14ac:dyDescent="0.15">
      <c r="A120" s="856"/>
      <c r="B120" s="857"/>
      <c r="C120" s="851" t="s">
        <v>429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v>66029</v>
      </c>
      <c r="AB120" s="816"/>
      <c r="AC120" s="816"/>
      <c r="AD120" s="816"/>
      <c r="AE120" s="817"/>
      <c r="AF120" s="818">
        <v>47193</v>
      </c>
      <c r="AG120" s="816"/>
      <c r="AH120" s="816"/>
      <c r="AI120" s="816"/>
      <c r="AJ120" s="817"/>
      <c r="AK120" s="818">
        <v>47193</v>
      </c>
      <c r="AL120" s="816"/>
      <c r="AM120" s="816"/>
      <c r="AN120" s="816"/>
      <c r="AO120" s="817"/>
      <c r="AP120" s="860">
        <v>0.1</v>
      </c>
      <c r="AQ120" s="861"/>
      <c r="AR120" s="861"/>
      <c r="AS120" s="861"/>
      <c r="AT120" s="862"/>
      <c r="AU120" s="916" t="s">
        <v>453</v>
      </c>
      <c r="AV120" s="917"/>
      <c r="AW120" s="917"/>
      <c r="AX120" s="917"/>
      <c r="AY120" s="918"/>
      <c r="AZ120" s="896" t="s">
        <v>454</v>
      </c>
      <c r="BA120" s="844"/>
      <c r="BB120" s="844"/>
      <c r="BC120" s="844"/>
      <c r="BD120" s="844"/>
      <c r="BE120" s="844"/>
      <c r="BF120" s="844"/>
      <c r="BG120" s="844"/>
      <c r="BH120" s="844"/>
      <c r="BI120" s="844"/>
      <c r="BJ120" s="844"/>
      <c r="BK120" s="844"/>
      <c r="BL120" s="844"/>
      <c r="BM120" s="844"/>
      <c r="BN120" s="844"/>
      <c r="BO120" s="844"/>
      <c r="BP120" s="845"/>
      <c r="BQ120" s="897">
        <v>18606394</v>
      </c>
      <c r="BR120" s="878"/>
      <c r="BS120" s="878"/>
      <c r="BT120" s="878"/>
      <c r="BU120" s="878"/>
      <c r="BV120" s="878">
        <v>19129880</v>
      </c>
      <c r="BW120" s="878"/>
      <c r="BX120" s="878"/>
      <c r="BY120" s="878"/>
      <c r="BZ120" s="878"/>
      <c r="CA120" s="878">
        <v>19614699</v>
      </c>
      <c r="CB120" s="878"/>
      <c r="CC120" s="878"/>
      <c r="CD120" s="878"/>
      <c r="CE120" s="878"/>
      <c r="CF120" s="902">
        <v>42.9</v>
      </c>
      <c r="CG120" s="903"/>
      <c r="CH120" s="903"/>
      <c r="CI120" s="903"/>
      <c r="CJ120" s="903"/>
      <c r="CK120" s="904" t="s">
        <v>455</v>
      </c>
      <c r="CL120" s="888"/>
      <c r="CM120" s="888"/>
      <c r="CN120" s="888"/>
      <c r="CO120" s="889"/>
      <c r="CP120" s="908" t="s">
        <v>400</v>
      </c>
      <c r="CQ120" s="909"/>
      <c r="CR120" s="909"/>
      <c r="CS120" s="909"/>
      <c r="CT120" s="909"/>
      <c r="CU120" s="909"/>
      <c r="CV120" s="909"/>
      <c r="CW120" s="909"/>
      <c r="CX120" s="909"/>
      <c r="CY120" s="909"/>
      <c r="CZ120" s="909"/>
      <c r="DA120" s="909"/>
      <c r="DB120" s="909"/>
      <c r="DC120" s="909"/>
      <c r="DD120" s="909"/>
      <c r="DE120" s="909"/>
      <c r="DF120" s="910"/>
      <c r="DG120" s="897">
        <v>25595321</v>
      </c>
      <c r="DH120" s="878"/>
      <c r="DI120" s="878"/>
      <c r="DJ120" s="878"/>
      <c r="DK120" s="878"/>
      <c r="DL120" s="878">
        <v>25568931</v>
      </c>
      <c r="DM120" s="878"/>
      <c r="DN120" s="878"/>
      <c r="DO120" s="878"/>
      <c r="DP120" s="878"/>
      <c r="DQ120" s="878">
        <v>25018703</v>
      </c>
      <c r="DR120" s="878"/>
      <c r="DS120" s="878"/>
      <c r="DT120" s="878"/>
      <c r="DU120" s="878"/>
      <c r="DV120" s="879">
        <v>54.8</v>
      </c>
      <c r="DW120" s="879"/>
      <c r="DX120" s="879"/>
      <c r="DY120" s="879"/>
      <c r="DZ120" s="880"/>
    </row>
    <row r="121" spans="1:130" s="230" customFormat="1" ht="26.25" customHeight="1" x14ac:dyDescent="0.15">
      <c r="A121" s="856"/>
      <c r="B121" s="857"/>
      <c r="C121" s="899" t="s">
        <v>456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457</v>
      </c>
      <c r="BA121" s="788"/>
      <c r="BB121" s="788"/>
      <c r="BC121" s="788"/>
      <c r="BD121" s="788"/>
      <c r="BE121" s="788"/>
      <c r="BF121" s="788"/>
      <c r="BG121" s="788"/>
      <c r="BH121" s="788"/>
      <c r="BI121" s="788"/>
      <c r="BJ121" s="788"/>
      <c r="BK121" s="788"/>
      <c r="BL121" s="788"/>
      <c r="BM121" s="788"/>
      <c r="BN121" s="788"/>
      <c r="BO121" s="788"/>
      <c r="BP121" s="789"/>
      <c r="BQ121" s="852">
        <v>1918763</v>
      </c>
      <c r="BR121" s="853"/>
      <c r="BS121" s="853"/>
      <c r="BT121" s="853"/>
      <c r="BU121" s="853"/>
      <c r="BV121" s="853">
        <v>1843387</v>
      </c>
      <c r="BW121" s="853"/>
      <c r="BX121" s="853"/>
      <c r="BY121" s="853"/>
      <c r="BZ121" s="853"/>
      <c r="CA121" s="853">
        <v>1749154</v>
      </c>
      <c r="CB121" s="853"/>
      <c r="CC121" s="853"/>
      <c r="CD121" s="853"/>
      <c r="CE121" s="853"/>
      <c r="CF121" s="911">
        <v>3.8</v>
      </c>
      <c r="CG121" s="912"/>
      <c r="CH121" s="912"/>
      <c r="CI121" s="912"/>
      <c r="CJ121" s="912"/>
      <c r="CK121" s="905"/>
      <c r="CL121" s="891"/>
      <c r="CM121" s="891"/>
      <c r="CN121" s="891"/>
      <c r="CO121" s="892"/>
      <c r="CP121" s="871" t="s">
        <v>399</v>
      </c>
      <c r="CQ121" s="872"/>
      <c r="CR121" s="872"/>
      <c r="CS121" s="872"/>
      <c r="CT121" s="872"/>
      <c r="CU121" s="872"/>
      <c r="CV121" s="872"/>
      <c r="CW121" s="872"/>
      <c r="CX121" s="872"/>
      <c r="CY121" s="872"/>
      <c r="CZ121" s="872"/>
      <c r="DA121" s="872"/>
      <c r="DB121" s="872"/>
      <c r="DC121" s="872"/>
      <c r="DD121" s="872"/>
      <c r="DE121" s="872"/>
      <c r="DF121" s="873"/>
      <c r="DG121" s="852">
        <v>5663930</v>
      </c>
      <c r="DH121" s="853"/>
      <c r="DI121" s="853"/>
      <c r="DJ121" s="853"/>
      <c r="DK121" s="853"/>
      <c r="DL121" s="853">
        <v>5355296</v>
      </c>
      <c r="DM121" s="853"/>
      <c r="DN121" s="853"/>
      <c r="DO121" s="853"/>
      <c r="DP121" s="853"/>
      <c r="DQ121" s="853">
        <v>4679552</v>
      </c>
      <c r="DR121" s="853"/>
      <c r="DS121" s="853"/>
      <c r="DT121" s="853"/>
      <c r="DU121" s="853"/>
      <c r="DV121" s="830">
        <v>10.199999999999999</v>
      </c>
      <c r="DW121" s="830"/>
      <c r="DX121" s="830"/>
      <c r="DY121" s="830"/>
      <c r="DZ121" s="831"/>
    </row>
    <row r="122" spans="1:130" s="230" customFormat="1" ht="26.25" customHeight="1" x14ac:dyDescent="0.15">
      <c r="A122" s="856"/>
      <c r="B122" s="857"/>
      <c r="C122" s="851" t="s">
        <v>439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458</v>
      </c>
      <c r="BA122" s="875"/>
      <c r="BB122" s="875"/>
      <c r="BC122" s="875"/>
      <c r="BD122" s="875"/>
      <c r="BE122" s="875"/>
      <c r="BF122" s="875"/>
      <c r="BG122" s="875"/>
      <c r="BH122" s="875"/>
      <c r="BI122" s="875"/>
      <c r="BJ122" s="875"/>
      <c r="BK122" s="875"/>
      <c r="BL122" s="875"/>
      <c r="BM122" s="875"/>
      <c r="BN122" s="875"/>
      <c r="BO122" s="875"/>
      <c r="BP122" s="876"/>
      <c r="BQ122" s="915">
        <v>105310142</v>
      </c>
      <c r="BR122" s="881"/>
      <c r="BS122" s="881"/>
      <c r="BT122" s="881"/>
      <c r="BU122" s="881"/>
      <c r="BV122" s="881">
        <v>103396426</v>
      </c>
      <c r="BW122" s="881"/>
      <c r="BX122" s="881"/>
      <c r="BY122" s="881"/>
      <c r="BZ122" s="881"/>
      <c r="CA122" s="881">
        <v>102083321</v>
      </c>
      <c r="CB122" s="881"/>
      <c r="CC122" s="881"/>
      <c r="CD122" s="881"/>
      <c r="CE122" s="881"/>
      <c r="CF122" s="882">
        <v>223.5</v>
      </c>
      <c r="CG122" s="883"/>
      <c r="CH122" s="883"/>
      <c r="CI122" s="883"/>
      <c r="CJ122" s="883"/>
      <c r="CK122" s="905"/>
      <c r="CL122" s="891"/>
      <c r="CM122" s="891"/>
      <c r="CN122" s="891"/>
      <c r="CO122" s="892"/>
      <c r="CP122" s="871" t="s">
        <v>459</v>
      </c>
      <c r="CQ122" s="872"/>
      <c r="CR122" s="872"/>
      <c r="CS122" s="872"/>
      <c r="CT122" s="872"/>
      <c r="CU122" s="872"/>
      <c r="CV122" s="872"/>
      <c r="CW122" s="872"/>
      <c r="CX122" s="872"/>
      <c r="CY122" s="872"/>
      <c r="CZ122" s="872"/>
      <c r="DA122" s="872"/>
      <c r="DB122" s="872"/>
      <c r="DC122" s="872"/>
      <c r="DD122" s="872"/>
      <c r="DE122" s="872"/>
      <c r="DF122" s="873"/>
      <c r="DG122" s="852">
        <v>55491</v>
      </c>
      <c r="DH122" s="853"/>
      <c r="DI122" s="853"/>
      <c r="DJ122" s="853"/>
      <c r="DK122" s="853"/>
      <c r="DL122" s="853">
        <v>286355</v>
      </c>
      <c r="DM122" s="853"/>
      <c r="DN122" s="853"/>
      <c r="DO122" s="853"/>
      <c r="DP122" s="853"/>
      <c r="DQ122" s="853">
        <v>462053</v>
      </c>
      <c r="DR122" s="853"/>
      <c r="DS122" s="853"/>
      <c r="DT122" s="853"/>
      <c r="DU122" s="853"/>
      <c r="DV122" s="830">
        <v>1</v>
      </c>
      <c r="DW122" s="830"/>
      <c r="DX122" s="830"/>
      <c r="DY122" s="830"/>
      <c r="DZ122" s="831"/>
    </row>
    <row r="123" spans="1:130" s="230" customFormat="1" ht="26.25" customHeight="1" x14ac:dyDescent="0.15">
      <c r="A123" s="856"/>
      <c r="B123" s="857"/>
      <c r="C123" s="851" t="s">
        <v>445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460</v>
      </c>
      <c r="BP123" s="914"/>
      <c r="BQ123" s="868">
        <v>125835299</v>
      </c>
      <c r="BR123" s="869"/>
      <c r="BS123" s="869"/>
      <c r="BT123" s="869"/>
      <c r="BU123" s="869"/>
      <c r="BV123" s="869">
        <v>124369693</v>
      </c>
      <c r="BW123" s="869"/>
      <c r="BX123" s="869"/>
      <c r="BY123" s="869"/>
      <c r="BZ123" s="869"/>
      <c r="CA123" s="869">
        <v>123447174</v>
      </c>
      <c r="CB123" s="869"/>
      <c r="CC123" s="869"/>
      <c r="CD123" s="869"/>
      <c r="CE123" s="869"/>
      <c r="CF123" s="784"/>
      <c r="CG123" s="785"/>
      <c r="CH123" s="785"/>
      <c r="CI123" s="785"/>
      <c r="CJ123" s="870"/>
      <c r="CK123" s="905"/>
      <c r="CL123" s="891"/>
      <c r="CM123" s="891"/>
      <c r="CN123" s="891"/>
      <c r="CO123" s="892"/>
      <c r="CP123" s="871" t="s">
        <v>401</v>
      </c>
      <c r="CQ123" s="872"/>
      <c r="CR123" s="872"/>
      <c r="CS123" s="872"/>
      <c r="CT123" s="872"/>
      <c r="CU123" s="872"/>
      <c r="CV123" s="872"/>
      <c r="CW123" s="872"/>
      <c r="CX123" s="872"/>
      <c r="CY123" s="872"/>
      <c r="CZ123" s="872"/>
      <c r="DA123" s="872"/>
      <c r="DB123" s="872"/>
      <c r="DC123" s="872"/>
      <c r="DD123" s="872"/>
      <c r="DE123" s="872"/>
      <c r="DF123" s="873"/>
      <c r="DG123" s="815">
        <v>111814</v>
      </c>
      <c r="DH123" s="816"/>
      <c r="DI123" s="816"/>
      <c r="DJ123" s="816"/>
      <c r="DK123" s="817"/>
      <c r="DL123" s="818">
        <v>99373</v>
      </c>
      <c r="DM123" s="816"/>
      <c r="DN123" s="816"/>
      <c r="DO123" s="816"/>
      <c r="DP123" s="817"/>
      <c r="DQ123" s="818">
        <v>86217</v>
      </c>
      <c r="DR123" s="816"/>
      <c r="DS123" s="816"/>
      <c r="DT123" s="816"/>
      <c r="DU123" s="817"/>
      <c r="DV123" s="860">
        <v>0.2</v>
      </c>
      <c r="DW123" s="861"/>
      <c r="DX123" s="861"/>
      <c r="DY123" s="861"/>
      <c r="DZ123" s="862"/>
    </row>
    <row r="124" spans="1:130" s="230" customFormat="1" ht="26.25" customHeight="1" thickBot="1" x14ac:dyDescent="0.2">
      <c r="A124" s="856"/>
      <c r="B124" s="857"/>
      <c r="C124" s="851" t="s">
        <v>448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461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96</v>
      </c>
      <c r="BR124" s="867"/>
      <c r="BS124" s="867"/>
      <c r="BT124" s="867"/>
      <c r="BU124" s="867"/>
      <c r="BV124" s="867">
        <v>96.3</v>
      </c>
      <c r="BW124" s="867"/>
      <c r="BX124" s="867"/>
      <c r="BY124" s="867"/>
      <c r="BZ124" s="867"/>
      <c r="CA124" s="867">
        <v>91.1</v>
      </c>
      <c r="CB124" s="867"/>
      <c r="CC124" s="867"/>
      <c r="CD124" s="867"/>
      <c r="CE124" s="867"/>
      <c r="CF124" s="762"/>
      <c r="CG124" s="763"/>
      <c r="CH124" s="763"/>
      <c r="CI124" s="763"/>
      <c r="CJ124" s="898"/>
      <c r="CK124" s="906"/>
      <c r="CL124" s="906"/>
      <c r="CM124" s="906"/>
      <c r="CN124" s="906"/>
      <c r="CO124" s="907"/>
      <c r="CP124" s="871" t="s">
        <v>462</v>
      </c>
      <c r="CQ124" s="872"/>
      <c r="CR124" s="872"/>
      <c r="CS124" s="872"/>
      <c r="CT124" s="872"/>
      <c r="CU124" s="872"/>
      <c r="CV124" s="872"/>
      <c r="CW124" s="872"/>
      <c r="CX124" s="872"/>
      <c r="CY124" s="872"/>
      <c r="CZ124" s="872"/>
      <c r="DA124" s="872"/>
      <c r="DB124" s="872"/>
      <c r="DC124" s="872"/>
      <c r="DD124" s="872"/>
      <c r="DE124" s="872"/>
      <c r="DF124" s="873"/>
      <c r="DG124" s="799">
        <v>96889</v>
      </c>
      <c r="DH124" s="800"/>
      <c r="DI124" s="800"/>
      <c r="DJ124" s="800"/>
      <c r="DK124" s="801"/>
      <c r="DL124" s="802">
        <v>140367</v>
      </c>
      <c r="DM124" s="800"/>
      <c r="DN124" s="800"/>
      <c r="DO124" s="800"/>
      <c r="DP124" s="801"/>
      <c r="DQ124" s="802">
        <v>67071</v>
      </c>
      <c r="DR124" s="800"/>
      <c r="DS124" s="800"/>
      <c r="DT124" s="800"/>
      <c r="DU124" s="801"/>
      <c r="DV124" s="884">
        <v>0.1</v>
      </c>
      <c r="DW124" s="885"/>
      <c r="DX124" s="885"/>
      <c r="DY124" s="885"/>
      <c r="DZ124" s="886"/>
    </row>
    <row r="125" spans="1:130" s="230" customFormat="1" ht="26.25" customHeight="1" x14ac:dyDescent="0.15">
      <c r="A125" s="856"/>
      <c r="B125" s="857"/>
      <c r="C125" s="851" t="s">
        <v>450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463</v>
      </c>
      <c r="CL125" s="888"/>
      <c r="CM125" s="888"/>
      <c r="CN125" s="888"/>
      <c r="CO125" s="889"/>
      <c r="CP125" s="896" t="s">
        <v>464</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
      <c r="A126" s="856"/>
      <c r="B126" s="857"/>
      <c r="C126" s="851" t="s">
        <v>452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4666</v>
      </c>
      <c r="AB126" s="816"/>
      <c r="AC126" s="816"/>
      <c r="AD126" s="816"/>
      <c r="AE126" s="817"/>
      <c r="AF126" s="818">
        <v>2979</v>
      </c>
      <c r="AG126" s="816"/>
      <c r="AH126" s="816"/>
      <c r="AI126" s="816"/>
      <c r="AJ126" s="817"/>
      <c r="AK126" s="818">
        <v>2332</v>
      </c>
      <c r="AL126" s="816"/>
      <c r="AM126" s="816"/>
      <c r="AN126" s="816"/>
      <c r="AO126" s="817"/>
      <c r="AP126" s="860">
        <v>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465</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15">
      <c r="A127" s="858"/>
      <c r="B127" s="859"/>
      <c r="C127" s="874" t="s">
        <v>466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121</v>
      </c>
      <c r="AB127" s="816"/>
      <c r="AC127" s="816"/>
      <c r="AD127" s="816"/>
      <c r="AE127" s="817"/>
      <c r="AF127" s="818" t="s">
        <v>121</v>
      </c>
      <c r="AG127" s="816"/>
      <c r="AH127" s="816"/>
      <c r="AI127" s="816"/>
      <c r="AJ127" s="817"/>
      <c r="AK127" s="818" t="s">
        <v>121</v>
      </c>
      <c r="AL127" s="816"/>
      <c r="AM127" s="816"/>
      <c r="AN127" s="816"/>
      <c r="AO127" s="817"/>
      <c r="AP127" s="860" t="s">
        <v>121</v>
      </c>
      <c r="AQ127" s="861"/>
      <c r="AR127" s="861"/>
      <c r="AS127" s="861"/>
      <c r="AT127" s="862"/>
      <c r="AU127" s="232"/>
      <c r="AV127" s="232"/>
      <c r="AW127" s="232"/>
      <c r="AX127" s="877" t="s">
        <v>467</v>
      </c>
      <c r="AY127" s="848"/>
      <c r="AZ127" s="848"/>
      <c r="BA127" s="848"/>
      <c r="BB127" s="848"/>
      <c r="BC127" s="848"/>
      <c r="BD127" s="848"/>
      <c r="BE127" s="849"/>
      <c r="BF127" s="847" t="s">
        <v>468</v>
      </c>
      <c r="BG127" s="848"/>
      <c r="BH127" s="848"/>
      <c r="BI127" s="848"/>
      <c r="BJ127" s="848"/>
      <c r="BK127" s="848"/>
      <c r="BL127" s="849"/>
      <c r="BM127" s="847" t="s">
        <v>469</v>
      </c>
      <c r="BN127" s="848"/>
      <c r="BO127" s="848"/>
      <c r="BP127" s="848"/>
      <c r="BQ127" s="848"/>
      <c r="BR127" s="848"/>
      <c r="BS127" s="849"/>
      <c r="BT127" s="847" t="s">
        <v>470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471</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
      <c r="A128" s="832" t="s">
        <v>472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473</v>
      </c>
      <c r="X128" s="834"/>
      <c r="Y128" s="834"/>
      <c r="Z128" s="835"/>
      <c r="AA128" s="836">
        <v>235704</v>
      </c>
      <c r="AB128" s="837"/>
      <c r="AC128" s="837"/>
      <c r="AD128" s="837"/>
      <c r="AE128" s="838"/>
      <c r="AF128" s="839">
        <v>326026</v>
      </c>
      <c r="AG128" s="837"/>
      <c r="AH128" s="837"/>
      <c r="AI128" s="837"/>
      <c r="AJ128" s="838"/>
      <c r="AK128" s="839">
        <v>326498</v>
      </c>
      <c r="AL128" s="837"/>
      <c r="AM128" s="837"/>
      <c r="AN128" s="837"/>
      <c r="AO128" s="838"/>
      <c r="AP128" s="840"/>
      <c r="AQ128" s="841"/>
      <c r="AR128" s="841"/>
      <c r="AS128" s="841"/>
      <c r="AT128" s="842"/>
      <c r="AU128" s="232"/>
      <c r="AV128" s="232"/>
      <c r="AW128" s="232"/>
      <c r="AX128" s="843" t="s">
        <v>474</v>
      </c>
      <c r="AY128" s="844"/>
      <c r="AZ128" s="844"/>
      <c r="BA128" s="844"/>
      <c r="BB128" s="844"/>
      <c r="BC128" s="844"/>
      <c r="BD128" s="844"/>
      <c r="BE128" s="845"/>
      <c r="BF128" s="822" t="s">
        <v>121</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475</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476</v>
      </c>
      <c r="X129" s="813"/>
      <c r="Y129" s="813"/>
      <c r="Z129" s="814"/>
      <c r="AA129" s="815">
        <v>54894406</v>
      </c>
      <c r="AB129" s="816"/>
      <c r="AC129" s="816"/>
      <c r="AD129" s="816"/>
      <c r="AE129" s="817"/>
      <c r="AF129" s="818">
        <v>53522683</v>
      </c>
      <c r="AG129" s="816"/>
      <c r="AH129" s="816"/>
      <c r="AI129" s="816"/>
      <c r="AJ129" s="817"/>
      <c r="AK129" s="818">
        <v>54521540</v>
      </c>
      <c r="AL129" s="816"/>
      <c r="AM129" s="816"/>
      <c r="AN129" s="816"/>
      <c r="AO129" s="817"/>
      <c r="AP129" s="819"/>
      <c r="AQ129" s="820"/>
      <c r="AR129" s="820"/>
      <c r="AS129" s="820"/>
      <c r="AT129" s="821"/>
      <c r="AU129" s="233"/>
      <c r="AV129" s="233"/>
      <c r="AW129" s="233"/>
      <c r="AX129" s="787" t="s">
        <v>477</v>
      </c>
      <c r="AY129" s="788"/>
      <c r="AZ129" s="788"/>
      <c r="BA129" s="788"/>
      <c r="BB129" s="788"/>
      <c r="BC129" s="788"/>
      <c r="BD129" s="788"/>
      <c r="BE129" s="789"/>
      <c r="BF129" s="806" t="s">
        <v>121</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479</v>
      </c>
      <c r="X130" s="813"/>
      <c r="Y130" s="813"/>
      <c r="Z130" s="814"/>
      <c r="AA130" s="815">
        <v>8665004</v>
      </c>
      <c r="AB130" s="816"/>
      <c r="AC130" s="816"/>
      <c r="AD130" s="816"/>
      <c r="AE130" s="817"/>
      <c r="AF130" s="818">
        <v>8715138</v>
      </c>
      <c r="AG130" s="816"/>
      <c r="AH130" s="816"/>
      <c r="AI130" s="816"/>
      <c r="AJ130" s="817"/>
      <c r="AK130" s="818">
        <v>8836481</v>
      </c>
      <c r="AL130" s="816"/>
      <c r="AM130" s="816"/>
      <c r="AN130" s="816"/>
      <c r="AO130" s="817"/>
      <c r="AP130" s="819"/>
      <c r="AQ130" s="820"/>
      <c r="AR130" s="820"/>
      <c r="AS130" s="820"/>
      <c r="AT130" s="821"/>
      <c r="AU130" s="233"/>
      <c r="AV130" s="233"/>
      <c r="AW130" s="233"/>
      <c r="AX130" s="787" t="s">
        <v>480</v>
      </c>
      <c r="AY130" s="788"/>
      <c r="AZ130" s="788"/>
      <c r="BA130" s="788"/>
      <c r="BB130" s="788"/>
      <c r="BC130" s="788"/>
      <c r="BD130" s="788"/>
      <c r="BE130" s="789"/>
      <c r="BF130" s="790">
        <v>9.1999999999999993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481</v>
      </c>
      <c r="X131" s="797"/>
      <c r="Y131" s="797"/>
      <c r="Z131" s="798"/>
      <c r="AA131" s="799">
        <v>46229402</v>
      </c>
      <c r="AB131" s="800"/>
      <c r="AC131" s="800"/>
      <c r="AD131" s="800"/>
      <c r="AE131" s="801"/>
      <c r="AF131" s="802">
        <v>44807545</v>
      </c>
      <c r="AG131" s="800"/>
      <c r="AH131" s="800"/>
      <c r="AI131" s="800"/>
      <c r="AJ131" s="801"/>
      <c r="AK131" s="802">
        <v>45685059</v>
      </c>
      <c r="AL131" s="800"/>
      <c r="AM131" s="800"/>
      <c r="AN131" s="800"/>
      <c r="AO131" s="801"/>
      <c r="AP131" s="803"/>
      <c r="AQ131" s="804"/>
      <c r="AR131" s="804"/>
      <c r="AS131" s="804"/>
      <c r="AT131" s="805"/>
      <c r="AU131" s="233"/>
      <c r="AV131" s="233"/>
      <c r="AW131" s="233"/>
      <c r="AX131" s="765" t="s">
        <v>482</v>
      </c>
      <c r="AY131" s="766"/>
      <c r="AZ131" s="766"/>
      <c r="BA131" s="766"/>
      <c r="BB131" s="766"/>
      <c r="BC131" s="766"/>
      <c r="BD131" s="766"/>
      <c r="BE131" s="767"/>
      <c r="BF131" s="768">
        <v>91.1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483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484</v>
      </c>
      <c r="W132" s="778"/>
      <c r="X132" s="778"/>
      <c r="Y132" s="778"/>
      <c r="Z132" s="779"/>
      <c r="AA132" s="780">
        <v>9.1525908119999997</v>
      </c>
      <c r="AB132" s="781"/>
      <c r="AC132" s="781"/>
      <c r="AD132" s="781"/>
      <c r="AE132" s="782"/>
      <c r="AF132" s="783">
        <v>9.5740170540000005</v>
      </c>
      <c r="AG132" s="781"/>
      <c r="AH132" s="781"/>
      <c r="AI132" s="781"/>
      <c r="AJ132" s="782"/>
      <c r="AK132" s="783">
        <v>8.9268626859999998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485</v>
      </c>
      <c r="W133" s="757"/>
      <c r="X133" s="757"/>
      <c r="Y133" s="757"/>
      <c r="Z133" s="758"/>
      <c r="AA133" s="759">
        <v>8.8000000000000007</v>
      </c>
      <c r="AB133" s="760"/>
      <c r="AC133" s="760"/>
      <c r="AD133" s="760"/>
      <c r="AE133" s="761"/>
      <c r="AF133" s="759">
        <v>8.6</v>
      </c>
      <c r="AG133" s="760"/>
      <c r="AH133" s="760"/>
      <c r="AI133" s="760"/>
      <c r="AJ133" s="761"/>
      <c r="AK133" s="759">
        <v>9.1999999999999993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StaPn6ZLsxKKdJquoVNQywAs1QO/hvV7dCuFBUaG+v9jpOoXJ6HqCwUPIiYs2K8DZDw78XCTFUCKdBAgi4C2Q==" saltValue="cnws4AA3vVzowvOCUZaMf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DKhYSrp2qFtoJOmK0zzD6++VyKZG0c+z5V5qkzGTa97bjwQYoGcxyP42r3aTVB/dUzJuYUDI/e/WCKZbX3G/BQ==" saltValue="CuzqcDhH5Ww+HEULLMIS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YD4f23wGOYYkFkaKybQuJKdWD8IqwtQ+YDWAhQbxMH/mwFrw1sSxWcEZb5tDHXEyMXegDbkevn2AgShe4HaqA==" saltValue="q1OcCQu59sdxHskZj52L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489</v>
      </c>
      <c r="AP7" s="272"/>
      <c r="AQ7" s="273" t="s">
        <v>490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491</v>
      </c>
      <c r="AQ8" s="279" t="s">
        <v>492</v>
      </c>
      <c r="AR8" s="280" t="s">
        <v>493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494</v>
      </c>
      <c r="AL9" s="1167"/>
      <c r="AM9" s="1167"/>
      <c r="AN9" s="1168"/>
      <c r="AO9" s="281">
        <v>10370380</v>
      </c>
      <c r="AP9" s="281">
        <v>47531</v>
      </c>
      <c r="AQ9" s="282">
        <v>62936</v>
      </c>
      <c r="AR9" s="283">
        <v>-24.5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495</v>
      </c>
      <c r="AL10" s="1167"/>
      <c r="AM10" s="1167"/>
      <c r="AN10" s="1168"/>
      <c r="AO10" s="284">
        <v>2457407</v>
      </c>
      <c r="AP10" s="284">
        <v>11263</v>
      </c>
      <c r="AQ10" s="285">
        <v>1734</v>
      </c>
      <c r="AR10" s="286">
        <v>549.5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496</v>
      </c>
      <c r="AL11" s="1167"/>
      <c r="AM11" s="1167"/>
      <c r="AN11" s="1168"/>
      <c r="AO11" s="284">
        <v>224255</v>
      </c>
      <c r="AP11" s="284">
        <v>1028</v>
      </c>
      <c r="AQ11" s="285">
        <v>694</v>
      </c>
      <c r="AR11" s="286">
        <v>48.1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497</v>
      </c>
      <c r="AL12" s="1167"/>
      <c r="AM12" s="1167"/>
      <c r="AN12" s="1168"/>
      <c r="AO12" s="284">
        <v>42182</v>
      </c>
      <c r="AP12" s="284">
        <v>193</v>
      </c>
      <c r="AQ12" s="285">
        <v>24</v>
      </c>
      <c r="AR12" s="286">
        <v>704.2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498</v>
      </c>
      <c r="AL13" s="1167"/>
      <c r="AM13" s="1167"/>
      <c r="AN13" s="1168"/>
      <c r="AO13" s="284">
        <v>669652</v>
      </c>
      <c r="AP13" s="284">
        <v>3069</v>
      </c>
      <c r="AQ13" s="285">
        <v>1996</v>
      </c>
      <c r="AR13" s="286">
        <v>53.8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499</v>
      </c>
      <c r="AL14" s="1167"/>
      <c r="AM14" s="1167"/>
      <c r="AN14" s="1168"/>
      <c r="AO14" s="284">
        <v>511529</v>
      </c>
      <c r="AP14" s="284">
        <v>2345</v>
      </c>
      <c r="AQ14" s="285">
        <v>1351</v>
      </c>
      <c r="AR14" s="286">
        <v>73.599999999999994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500</v>
      </c>
      <c r="AL15" s="1170"/>
      <c r="AM15" s="1170"/>
      <c r="AN15" s="1171"/>
      <c r="AO15" s="284">
        <v>-331552</v>
      </c>
      <c r="AP15" s="284">
        <v>-1520</v>
      </c>
      <c r="AQ15" s="285">
        <v>-1933</v>
      </c>
      <c r="AR15" s="286">
        <v>-21.4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13943853</v>
      </c>
      <c r="AP16" s="284">
        <v>63909</v>
      </c>
      <c r="AQ16" s="285">
        <v>66802</v>
      </c>
      <c r="AR16" s="286">
        <v>-4.3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502</v>
      </c>
      <c r="AP20" s="293" t="s">
        <v>503</v>
      </c>
      <c r="AQ20" s="294" t="s">
        <v>504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505</v>
      </c>
      <c r="AL21" s="1173"/>
      <c r="AM21" s="1173"/>
      <c r="AN21" s="1174"/>
      <c r="AO21" s="297">
        <v>5.48</v>
      </c>
      <c r="AP21" s="298">
        <v>6.52</v>
      </c>
      <c r="AQ21" s="299">
        <v>-1.04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506</v>
      </c>
      <c r="AL22" s="1173"/>
      <c r="AM22" s="1173"/>
      <c r="AN22" s="1174"/>
      <c r="AO22" s="302">
        <v>97.5</v>
      </c>
      <c r="AP22" s="303">
        <v>99.2</v>
      </c>
      <c r="AQ22" s="304">
        <v>-1.7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489</v>
      </c>
      <c r="AP30" s="272"/>
      <c r="AQ30" s="273" t="s">
        <v>490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491</v>
      </c>
      <c r="AQ31" s="279" t="s">
        <v>492</v>
      </c>
      <c r="AR31" s="280" t="s">
        <v>493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510</v>
      </c>
      <c r="AL32" s="1157"/>
      <c r="AM32" s="1157"/>
      <c r="AN32" s="1158"/>
      <c r="AO32" s="312">
        <v>9826771</v>
      </c>
      <c r="AP32" s="312">
        <v>45039</v>
      </c>
      <c r="AQ32" s="313">
        <v>37417</v>
      </c>
      <c r="AR32" s="314">
        <v>20.399999999999999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511</v>
      </c>
      <c r="AL33" s="1157"/>
      <c r="AM33" s="1157"/>
      <c r="AN33" s="1158"/>
      <c r="AO33" s="312" t="s">
        <v>512</v>
      </c>
      <c r="AP33" s="312" t="s">
        <v>512</v>
      </c>
      <c r="AQ33" s="313" t="s">
        <v>512</v>
      </c>
      <c r="AR33" s="314" t="s">
        <v>512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513</v>
      </c>
      <c r="AL34" s="1157"/>
      <c r="AM34" s="1157"/>
      <c r="AN34" s="1158"/>
      <c r="AO34" s="312">
        <v>30759</v>
      </c>
      <c r="AP34" s="312">
        <v>141</v>
      </c>
      <c r="AQ34" s="313">
        <v>46</v>
      </c>
      <c r="AR34" s="314">
        <v>206.5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514</v>
      </c>
      <c r="AL35" s="1157"/>
      <c r="AM35" s="1157"/>
      <c r="AN35" s="1158"/>
      <c r="AO35" s="312">
        <v>2791075</v>
      </c>
      <c r="AP35" s="312">
        <v>12792</v>
      </c>
      <c r="AQ35" s="313">
        <v>8245</v>
      </c>
      <c r="AR35" s="314">
        <v>55.1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515</v>
      </c>
      <c r="AL36" s="1157"/>
      <c r="AM36" s="1157"/>
      <c r="AN36" s="1158"/>
      <c r="AO36" s="312">
        <v>543091</v>
      </c>
      <c r="AP36" s="312">
        <v>2489</v>
      </c>
      <c r="AQ36" s="313">
        <v>440</v>
      </c>
      <c r="AR36" s="314">
        <v>465.7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516</v>
      </c>
      <c r="AL37" s="1157"/>
      <c r="AM37" s="1157"/>
      <c r="AN37" s="1158"/>
      <c r="AO37" s="312">
        <v>49525</v>
      </c>
      <c r="AP37" s="312">
        <v>227</v>
      </c>
      <c r="AQ37" s="313">
        <v>558</v>
      </c>
      <c r="AR37" s="314">
        <v>-59.3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517</v>
      </c>
      <c r="AL38" s="1160"/>
      <c r="AM38" s="1160"/>
      <c r="AN38" s="1161"/>
      <c r="AO38" s="315" t="s">
        <v>512</v>
      </c>
      <c r="AP38" s="315" t="s">
        <v>512</v>
      </c>
      <c r="AQ38" s="316">
        <v>1</v>
      </c>
      <c r="AR38" s="304" t="s">
        <v>512</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518</v>
      </c>
      <c r="AL39" s="1160"/>
      <c r="AM39" s="1160"/>
      <c r="AN39" s="1161"/>
      <c r="AO39" s="312">
        <v>-326498</v>
      </c>
      <c r="AP39" s="312">
        <v>-1496</v>
      </c>
      <c r="AQ39" s="313">
        <v>-7933</v>
      </c>
      <c r="AR39" s="314">
        <v>-81.099999999999994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519</v>
      </c>
      <c r="AL40" s="1157"/>
      <c r="AM40" s="1157"/>
      <c r="AN40" s="1158"/>
      <c r="AO40" s="312">
        <v>-8836481</v>
      </c>
      <c r="AP40" s="312">
        <v>-40501</v>
      </c>
      <c r="AQ40" s="313">
        <v>-28055</v>
      </c>
      <c r="AR40" s="314">
        <v>44.4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4078242</v>
      </c>
      <c r="AP41" s="312">
        <v>18692</v>
      </c>
      <c r="AQ41" s="313">
        <v>10719</v>
      </c>
      <c r="AR41" s="314">
        <v>74.400000000000006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520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489</v>
      </c>
      <c r="AN49" s="1151" t="s">
        <v>522</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523</v>
      </c>
      <c r="AO50" s="329" t="s">
        <v>524</v>
      </c>
      <c r="AP50" s="330" t="s">
        <v>525</v>
      </c>
      <c r="AQ50" s="331" t="s">
        <v>526</v>
      </c>
      <c r="AR50" s="332" t="s">
        <v>527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528</v>
      </c>
      <c r="AL51" s="325"/>
      <c r="AM51" s="333">
        <v>17900283</v>
      </c>
      <c r="AN51" s="334">
        <v>78575</v>
      </c>
      <c r="AO51" s="335">
        <v>0.1</v>
      </c>
      <c r="AP51" s="336">
        <v>51849</v>
      </c>
      <c r="AQ51" s="337">
        <v>11.6</v>
      </c>
      <c r="AR51" s="338">
        <v>-11.5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529</v>
      </c>
      <c r="AM52" s="341">
        <v>9318732</v>
      </c>
      <c r="AN52" s="342">
        <v>40905</v>
      </c>
      <c r="AO52" s="343">
        <v>2.1</v>
      </c>
      <c r="AP52" s="344">
        <v>26326</v>
      </c>
      <c r="AQ52" s="345">
        <v>9.6</v>
      </c>
      <c r="AR52" s="346">
        <v>-7.5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530</v>
      </c>
      <c r="AL53" s="325"/>
      <c r="AM53" s="333">
        <v>21761307</v>
      </c>
      <c r="AN53" s="334">
        <v>96355</v>
      </c>
      <c r="AO53" s="335">
        <v>22.6</v>
      </c>
      <c r="AP53" s="336">
        <v>52191</v>
      </c>
      <c r="AQ53" s="337">
        <v>0.7</v>
      </c>
      <c r="AR53" s="338">
        <v>21.9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529</v>
      </c>
      <c r="AM54" s="341">
        <v>10618983</v>
      </c>
      <c r="AN54" s="342">
        <v>47019</v>
      </c>
      <c r="AO54" s="343">
        <v>14.9</v>
      </c>
      <c r="AP54" s="344">
        <v>26807</v>
      </c>
      <c r="AQ54" s="345">
        <v>1.8</v>
      </c>
      <c r="AR54" s="346">
        <v>13.1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531</v>
      </c>
      <c r="AL55" s="325"/>
      <c r="AM55" s="333">
        <v>12684178</v>
      </c>
      <c r="AN55" s="334">
        <v>56769</v>
      </c>
      <c r="AO55" s="335">
        <v>-41.1</v>
      </c>
      <c r="AP55" s="336">
        <v>48105</v>
      </c>
      <c r="AQ55" s="337">
        <v>-7.8</v>
      </c>
      <c r="AR55" s="338">
        <v>-33.299999999999997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529</v>
      </c>
      <c r="AM56" s="341">
        <v>5243137</v>
      </c>
      <c r="AN56" s="342">
        <v>23466</v>
      </c>
      <c r="AO56" s="343">
        <v>-50.1</v>
      </c>
      <c r="AP56" s="344">
        <v>24072</v>
      </c>
      <c r="AQ56" s="345">
        <v>-10.199999999999999</v>
      </c>
      <c r="AR56" s="346">
        <v>-39.9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532</v>
      </c>
      <c r="AL57" s="325"/>
      <c r="AM57" s="333">
        <v>9540924</v>
      </c>
      <c r="AN57" s="334">
        <v>43127</v>
      </c>
      <c r="AO57" s="335">
        <v>-24</v>
      </c>
      <c r="AP57" s="336">
        <v>47446</v>
      </c>
      <c r="AQ57" s="337">
        <v>-1.4</v>
      </c>
      <c r="AR57" s="338">
        <v>-22.6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529</v>
      </c>
      <c r="AM58" s="341">
        <v>4539222</v>
      </c>
      <c r="AN58" s="342">
        <v>20518</v>
      </c>
      <c r="AO58" s="343">
        <v>-12.6</v>
      </c>
      <c r="AP58" s="344">
        <v>24371</v>
      </c>
      <c r="AQ58" s="345">
        <v>1.2</v>
      </c>
      <c r="AR58" s="346">
        <v>-13.8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533</v>
      </c>
      <c r="AL59" s="325"/>
      <c r="AM59" s="333">
        <v>11779370</v>
      </c>
      <c r="AN59" s="334">
        <v>53989</v>
      </c>
      <c r="AO59" s="335">
        <v>25.2</v>
      </c>
      <c r="AP59" s="336">
        <v>48387</v>
      </c>
      <c r="AQ59" s="337">
        <v>2</v>
      </c>
      <c r="AR59" s="338">
        <v>23.2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529</v>
      </c>
      <c r="AM60" s="341">
        <v>4736661</v>
      </c>
      <c r="AN60" s="342">
        <v>21710</v>
      </c>
      <c r="AO60" s="343">
        <v>5.8</v>
      </c>
      <c r="AP60" s="344">
        <v>25592</v>
      </c>
      <c r="AQ60" s="345">
        <v>5</v>
      </c>
      <c r="AR60" s="346">
        <v>0.8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534</v>
      </c>
      <c r="AL61" s="347"/>
      <c r="AM61" s="348">
        <v>14733212</v>
      </c>
      <c r="AN61" s="349">
        <v>65763</v>
      </c>
      <c r="AO61" s="350">
        <v>-3.4</v>
      </c>
      <c r="AP61" s="351">
        <v>49596</v>
      </c>
      <c r="AQ61" s="352">
        <v>1</v>
      </c>
      <c r="AR61" s="338">
        <v>-4.4000000000000004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529</v>
      </c>
      <c r="AM62" s="341">
        <v>6891347</v>
      </c>
      <c r="AN62" s="342">
        <v>30724</v>
      </c>
      <c r="AO62" s="343">
        <v>-8</v>
      </c>
      <c r="AP62" s="344">
        <v>25434</v>
      </c>
      <c r="AQ62" s="345">
        <v>1.5</v>
      </c>
      <c r="AR62" s="346">
        <v>-9.5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7jJQob2DRKxfsC0xHTyM/UQs3FaM0rRce0bbQ9iHSyU3+xdfxQddZJ86MhOOswgkU0wgSACD3Xy2eyJPihV6g==" saltValue="HlJDBqmfscx9f871FwLD8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486</v>
      </c>
    </row>
    <row r="121" spans="125:125" ht="13.5" hidden="1" customHeight="1" x14ac:dyDescent="0.15">
      <c r="DU121" s="259"/>
    </row>
  </sheetData>
  <sheetProtection algorithmName="SHA-512" hashValue="5jE9kqkW1eKP/FQUwAsL7BBonRscDE+KyzbdCSDKccUhLDLDCVf157c7pYqg+EflbcimbB5MoNI+/sAizj3sFg==" saltValue="uwXKWJnJ48Vulyq7pEBio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486</v>
      </c>
    </row>
  </sheetData>
  <sheetProtection algorithmName="SHA-512" hashValue="Qi35GwlOC5PIdTYNxI88Gqh5pMOgSXo/a8dgZBVVCVLAgDhclt/z95+O9UYFObgJybp9QNh7U/N9fMNjw2rxrQ==" saltValue="pXTvHkzbJJ5gcuFbxtaN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536</v>
      </c>
      <c r="G46" s="8" t="s">
        <v>537</v>
      </c>
      <c r="H46" s="8" t="s">
        <v>538</v>
      </c>
      <c r="I46" s="8" t="s">
        <v>539</v>
      </c>
      <c r="J46" s="9" t="s">
        <v>540</v>
      </c>
    </row>
    <row r="47" spans="2:10" ht="57.75" customHeight="1" x14ac:dyDescent="0.15">
      <c r="B47" s="10"/>
      <c r="C47" s="1175" t="s">
        <v>3</v>
      </c>
      <c r="D47" s="1175"/>
      <c r="E47" s="1176"/>
      <c r="F47" s="11">
        <v>5.44</v>
      </c>
      <c r="G47" s="12">
        <v>4.74</v>
      </c>
      <c r="H47" s="12">
        <v>6.19</v>
      </c>
      <c r="I47" s="12">
        <v>6.35</v>
      </c>
      <c r="J47" s="13">
        <v>6.24</v>
      </c>
    </row>
    <row r="48" spans="2:10" ht="57.75" customHeight="1" x14ac:dyDescent="0.15">
      <c r="B48" s="14"/>
      <c r="C48" s="1177" t="s">
        <v>4</v>
      </c>
      <c r="D48" s="1177"/>
      <c r="E48" s="1178"/>
      <c r="F48" s="15">
        <v>3.86</v>
      </c>
      <c r="G48" s="16">
        <v>4.8</v>
      </c>
      <c r="H48" s="16">
        <v>5.81</v>
      </c>
      <c r="I48" s="16">
        <v>6.13</v>
      </c>
      <c r="J48" s="17">
        <v>5.57</v>
      </c>
    </row>
    <row r="49" spans="2:10" ht="57.75" customHeight="1" thickBot="1" x14ac:dyDescent="0.2">
      <c r="B49" s="18"/>
      <c r="C49" s="1179" t="s">
        <v>5</v>
      </c>
      <c r="D49" s="1179"/>
      <c r="E49" s="1180"/>
      <c r="F49" s="19" t="s">
        <v>541</v>
      </c>
      <c r="G49" s="20">
        <v>0.37</v>
      </c>
      <c r="H49" s="20">
        <v>2.85</v>
      </c>
      <c r="I49" s="20">
        <v>0.17</v>
      </c>
      <c r="J49" s="21" t="s">
        <v>542</v>
      </c>
    </row>
    <row r="50" spans="2:10" x14ac:dyDescent="0.15"/>
  </sheetData>
  <sheetProtection algorithmName="SHA-512" hashValue="x9SEkBo/8uinElqImX9MbZzhQWfQrgXW6HvLMzcYqlg6FhFKChM8AUiyga5Q9htBjLz5c3Qwc6jFwuveiB03ew==" saltValue="QcHVc6kgwU8f55v/jl4F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2025-03-06T04:34:28Z</cp:lastPrinted>
  <dcterms:created xsi:type="dcterms:W3CDTF">2025-02-19T00:26:10Z</dcterms:created>
  <dcterms:modified xsi:type="dcterms:W3CDTF">2025-09-16T09:19:21Z</dcterms:modified>
  <cp:category/>
</cp:coreProperties>
</file>