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56" windowHeight="7632"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AM37" i="10"/>
  <c r="U37" i="10"/>
  <c r="C37" i="10"/>
  <c r="AM36" i="10"/>
  <c r="U36" i="10"/>
  <c r="C36" i="10"/>
  <c r="CO35" i="10"/>
  <c r="CO36" i="10" s="1"/>
  <c r="CO37" i="10" s="1"/>
  <c r="CO38" i="10" s="1"/>
  <c r="AM35" i="10"/>
  <c r="U35" i="10"/>
  <c r="C35" i="10"/>
  <c r="CO34" i="10"/>
  <c r="BE34" i="10"/>
  <c r="BE35" i="10" s="1"/>
  <c r="AM34" i="10"/>
  <c r="U34" i="10"/>
  <c r="C34" i="10"/>
  <c r="BE36" i="10" l="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<sst xmlns="http://schemas.openxmlformats.org/spreadsheetml/2006/main" count="1014" uniqueCount="585">
  <si>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</si>
  <si>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</si>
  <si>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</si>
  <si>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</si>
  <si>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</si>
  <si>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</si>
  <si>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</si>
  <si>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</si>
  <si>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</si>
  <si>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</si>
  <si>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</si>
  <si>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</si>
  <si>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</si>
  <si>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</si>
  <si>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</si>
  <si>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</si>
  <si>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</si>
  <si>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</si>
  <si>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</si>
  <si>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</si>
  <si>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</si>
  <si>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</si>
  <si>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</si>
  <si>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</si>
  <si>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</si>
  <si>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</si>
  <si>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</si>
  <si>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</si>
  <si>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</si>
  <si>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</si>
  <si>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</si>
  <si>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</si>
  <si>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</si>
  <si>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</si>
  <si>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</si>
  <si>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</si>
  <si>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</si>
  <si>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</si>
  <si>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</si>
  <si>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</si>
  <si>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</si>
  <si>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</si>
  <si>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</si>
  <si>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</si>
  <si>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</si>
  <si>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</si>
  <si>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</si>
  <si>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</si>
  <si>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</si>
  <si>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</si>
  <si>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</si>
  <si>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</si>
  <si>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</si>
  <si>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</si>
  <si>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</si>
  <si>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</si>
  <si>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</si>
  <si>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</si>
  <si>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</si>
  <si>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</si>
  <si>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</si>
  <si>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</si>
  <si>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</si>
  <si>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</si>
  <si>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</si>
  <si>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</si>
  <si>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</si>
  <si>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</si>
  <si>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</si>
  <si>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</si>
  <si>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</si>
  <si>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</si>
  <si>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</si>
  <si>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</si>
  <si>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</si>
  <si>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</si>
  <si>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</si>
  <si>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</si>
  <si>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</si>
  <si>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</si>
  <si>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</si>
  <si>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</si>
  <si>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</si>
  <si>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</si>
  <si>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</si>
  <si>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</si>
  <si>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</si>
  <si>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</si>
  <si>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</si>
  <si>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</si>
  <si>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</si>
  <si>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</si>
  <si>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</si>
  <si>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</si>
  <si>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</si>
  <si>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</si>
  <si>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</si>
  <si>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</si>
  <si>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</si>
  <si>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</si>
  <si>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</si>
  <si>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</si>
  <si>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</si>
  <si>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</si>
  <si>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</si>
  <si>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</si>
  <si>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</si>
  <si>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</si>
  <si>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</si>
  <si>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</si>
  <si>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</si>
  <si>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</si>
  <si>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</si>
  <si>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</si>
  <si>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</si>
  <si>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</si>
  <si>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</si>
  <si>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</si>
  <si>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</si>
  <si>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</si>
  <si>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</si>
  <si>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</si>
  <si>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</si>
  <si>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</si>
  <si>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</si>
  <si>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</si>
  <si>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</si>
  <si>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</si>
  <si>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</si>
  <si>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</si>
  <si>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</si>
  <si>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</si>
  <si>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</si>
  <si>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</si>
  <si>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</si>
  <si>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</si>
  <si>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</si>
  <si>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</si>
  <si>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</si>
  <si>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</si>
  <si>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</si>
  <si>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</si>
  <si>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</si>
  <si>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</si>
  <si>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</si>
  <si>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</si>
  <si>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</si>
  <si>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</si>
  <si>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</si>
  <si>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</si>
  <si>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</si>
  <si>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</si>
  <si>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</si>
  <si>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</si>
  <si>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</si>
  <si>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</si>
  <si>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</si>
  <si>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</si>
  <si>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</si>
  <si>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</si>
  <si>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</si>
  <si>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</si>
  <si>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</si>
  <si>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</si>
  <si>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</si>
  <si>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</si>
  <si>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</si>
  <si>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</si>
  <si>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</si>
  <si>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</si>
  <si>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</si>
  <si>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</si>
  <si>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</si>
  <si>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</si>
  <si>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</si>
  <si>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</si>
  <si>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</si>
  <si>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</si>
  <si>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</si>
  <si>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</si>
  <si>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</si>
  <si>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</si>
  <si>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</si>
  <si>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</si>
  <si>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</si>
  <si>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</si>
  <si>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</si>
  <si>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</si>
  <si>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</si>
  <si>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</si>
  <si>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</si>
  <si>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</si>
  <si>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</si>
  <si>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</si>
  <si>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</si>
  <si>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</si>
  <si>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</si>
  <si>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</si>
  <si>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</si>
  <si>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</si>
  <si>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</si>
  <si>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</si>
  <si>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</si>
  <si>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</si>
  <si>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</si>
  <si>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</si>
  <si>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青森県八戸市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</si>
  <si>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</si>
  <si>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</si>
  <si>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</si>
  <si>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</si>
  <si>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</si>
  <si>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</si>
  <si>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</si>
  <si>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</si>
  <si>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</si>
  <si>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</si>
  <si>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</si>
  <si>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</si>
  <si>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</si>
  <si>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</si>
  <si>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</si>
  <si>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</si>
  <si>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</si>
  <si>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</si>
  <si>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</si>
  <si>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</si>
  <si>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</si>
  <si>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</si>
  <si>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</si>
  <si>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</si>
  <si>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</si>
  <si>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</si>
  <si>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</si>
  <si>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</si>
  <si>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</si>
  <si>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</si>
  <si>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</si>
  <si>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</si>
  <si>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</si>
  <si>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</si>
  <si>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</si>
  <si>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</si>
  <si>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</si>
  <si>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</si>
  <si>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</si>
  <si>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</si>
  <si>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</si>
  <si>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</si>
  <si>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</si>
  <si>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</si>
  <si>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</si>
  <si>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</si>
  <si>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</si>
  <si>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</si>
  <si>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</si>
  <si>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</si>
  <si>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</si>
  <si>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</si>
  <si>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</si>
  <si>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</si>
  <si>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</si>
  <si>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</si>
  <si>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</si>
  <si>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</si>
  <si>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</si>
  <si>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</si>
  <si>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</si>
  <si>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</si>
  <si>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</si>
  <si>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</si>
  <si>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</si>
  <si>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</si>
  <si>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</si>
  <si>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</si>
  <si>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</si>
  <si>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</si>
  <si>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</si>
  <si>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</si>
  <si>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</si>
  <si>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</si>
  <si>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</si>
  <si>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</si>
  <si>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</si>
  <si>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</si>
  <si>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</si>
  <si>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</si>
  <si>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</si>
  <si>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</si>
  <si>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</si>
  <si>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</si>
  <si>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</si>
  <si>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</si>
  <si>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</si>
  <si>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</si>
  <si>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</si>
  <si>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</si>
  <si>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</si>
  <si>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</si>
  <si>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</si>
  <si>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</si>
  <si>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</si>
  <si>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</si>
  <si>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</si>
  <si>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</si>
  <si>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</si>
  <si>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</si>
  <si>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</si>
  <si>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</si>
  <si>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</si>
  <si>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</si>
  <si>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</si>
  <si>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</si>
  <si>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</si>
  <si>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</si>
  <si>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</si>
  <si>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</si>
  <si>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</si>
  <si>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</si>
  <si>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</si>
  <si>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</si>
  <si>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</si>
  <si>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</si>
  <si>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</si>
  <si>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</si>
  <si>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</si>
  <si>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</si>
  <si>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</si>
  <si>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</si>
  <si>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</si>
  <si>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</si>
  <si>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</si>
  <si>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</si>
  <si>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</si>
  <si>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</si>
  <si>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</si>
  <si>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</si>
  <si>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</si>
  <si>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</si>
  <si>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</si>
  <si>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</si>
  <si>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</si>
  <si>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</si>
  <si>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</si>
  <si>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</si>
  <si>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</si>
  <si>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</si>
  <si>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</si>
  <si>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</si>
  <si>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</si>
  <si>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</si>
  <si>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</si>
  <si>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</si>
  <si>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</si>
  <si>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</si>
  <si>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</si>
  <si>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青森県八戸市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</si>
  <si>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</si>
  <si>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</si>
  <si>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</si>
  <si>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</si>
  <si>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</si>
  <si>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</si>
  <si>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</si>
  <si>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</si>
  <si>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</si>
  <si>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</si>
  <si>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</si>
  <si>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</si>
  <si>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</si>
  <si>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</si>
  <si>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</si>
  <si>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</si>
  <si>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</si>
  <si>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</si>
  <si>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</si>
  <si>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</si>
  <si>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</si>
  <si>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</si>
  <si>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</si>
  <si>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</si>
  <si>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</si>
  <si>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</si>
  <si>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</si>
  <si>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</si>
  <si>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</si>
  <si>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</si>
  <si>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</si>
  <si>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</si>
  <si>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</si>
  <si>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</si>
  <si>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</si>
  <si>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</si>
  <si>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</si>
  <si>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</si>
  <si>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</si>
  <si>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</si>
  <si>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</si>
  <si>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</si>
  <si>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</si>
  <si>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</si>
  <si>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</si>
  <si>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</si>
  <si>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法適用企業</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</si>
  <si>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</si>
  <si>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</si>
  <si>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</si>
  <si>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</si>
  <si>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</si>
  <si>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</si>
  <si>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</si>
  <si>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</si>
  <si>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</si>
  <si>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</si>
  <si>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</si>
  <si>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</si>
  <si>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</si>
  <si>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</si>
  <si>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</si>
  <si>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</si>
  <si>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</si>
  <si>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</si>
  <si>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</si>
  <si>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</si>
  <si>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</si>
  <si>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</si>
  <si>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</si>
  <si>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</si>
  <si>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</si>
  <si>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</si>
  <si>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</si>
  <si>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</si>
  <si>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</si>
  <si>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</si>
  <si>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</si>
  <si>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</si>
  <si>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</si>
  <si>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</si>
  <si>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</si>
  <si>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</si>
  <si>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</si>
  <si>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</si>
  <si>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</si>
  <si>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</si>
  <si>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</si>
  <si>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</si>
  <si>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</si>
  <si>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</si>
  <si>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</si>
  <si>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</si>
  <si>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</si>
  <si>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</si>
  <si>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</si>
  <si>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</si>
  <si>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</si>
  <si>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</si>
  <si>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</si>
  <si>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</si>
  <si>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</si>
  <si>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</si>
  <si>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</si>
  <si>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</si>
  <si>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</si>
  <si>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</si>
  <si>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</si>
  <si>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</si>
  <si>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</si>
  <si>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</si>
  <si>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</si>
  <si>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</si>
  <si>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</si>
  <si>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</si>
  <si>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</si>
  <si>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</si>
  <si>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</si>
  <si>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</si>
  <si>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</si>
  <si>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</si>
  <si>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</si>
  <si>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</si>
  <si>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</si>
  <si>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</si>
  <si>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</si>
  <si>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</si>
  <si>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</si>
  <si>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</si>
  <si>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</si>
  <si>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</si>
  <si>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</si>
  <si>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</si>
  <si>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</si>
  <si>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</si>
  <si>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</si>
  <si>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</si>
  <si>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</si>
  <si>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</si>
  <si>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</si>
  <si>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</si>
  <si>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</si>
  <si>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</si>
  <si>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</si>
  <si>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</si>
  <si>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</si>
  <si>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</si>
  <si>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</si>
  <si>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</si>
  <si>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</si>
  <si>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</si>
  <si>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</si>
  <si>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</si>
  <si>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</si>
  <si>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</si>
  <si>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</si>
  <si>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</si>
  <si>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</si>
  <si>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</si>
  <si>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</si>
  <si>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</si>
  <si>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</si>
  <si>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</si>
  <si>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</si>
  <si>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</si>
  <si>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</si>
  <si>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</si>
  <si>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</si>
  <si>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</si>
  <si>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</si>
  <si>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</si>
  <si>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</si>
  <si>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</si>
  <si>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</si>
  <si>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</si>
  <si>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</si>
  <si>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</si>
  <si>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</si>
  <si>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</si>
  <si>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</si>
  <si>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</si>
  <si>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</si>
  <si>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</si>
  <si>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</si>
  <si>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</si>
  <si>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</si>
  <si>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</si>
  <si>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</si>
  <si>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</si>
  <si>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</si>
  <si>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</si>
  <si>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</si>
  <si>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</si>
  <si>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</si>
  <si>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</si>
  <si>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</si>
  <si>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</si>
  <si>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0.27</t>
  </si>
  <si>
    <t>▲ 1.12</t>
  </si>
  <si>
    <t>▲ 1.66</t>
  </si>
  <si>
    <t>市民病院事業会計</t>
  </si>
  <si>
    <t>一般会計</t>
  </si>
  <si>
    <t>介護保険特別会計</t>
  </si>
  <si>
    <t>国民健康保険特別会計</t>
  </si>
  <si>
    <t>自動車運送事業会計</t>
  </si>
  <si>
    <t>後期高齢者医療特別会計</t>
  </si>
  <si>
    <t>都市計画下水道事業特別会計</t>
  </si>
  <si>
    <t>都市計画駐車場特別会計</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</si>
  <si>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</si>
  <si>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</si>
  <si>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</si>
  <si>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2">
      <t>サンノヘ</t>
    </rPh>
    <rPh sb="2" eb="3">
      <t>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</si>
  <si>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</si>
  <si>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</si>
  <si>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</si>
  <si>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市民病院事業会計</t>
    <phoneticPr fontId="5"/>
  </si>
  <si>
    <t>青森県後期高齢者医療広域連合</t>
    <rPh sb="0" eb="3">
      <t>アオモリケン</t>
    </rPh>
    <rPh sb="3" eb="5">
      <t>コウキ</t>
    </rPh>
    <rPh sb="5" eb="8">
      <t>コウレイシャ</t>
    </rPh>
    <rPh sb="8" eb="10">
      <t>イリョウ</t>
    </rPh>
    <rPh sb="10" eb="12">
      <t>コウイキ</t>
    </rPh>
    <rPh sb="12" eb="14">
      <t>レンゴウ</t>
    </rPh>
    <phoneticPr fontId="2"/>
  </si>
  <si>
    <t>（一財）八戸市総合健診センター</t>
    <phoneticPr fontId="2"/>
  </si>
  <si>
    <t>（一財）八戸地域高度技術振興センター</t>
    <phoneticPr fontId="2"/>
  </si>
  <si>
    <t>（一財）八戸地域地場産業振興センター</t>
    <phoneticPr fontId="2"/>
  </si>
  <si>
    <t>○</t>
    <phoneticPr fontId="2"/>
  </si>
  <si>
    <t>地域振興基金</t>
    <phoneticPr fontId="11"/>
  </si>
  <si>
    <t>屋内スケート場建設基金</t>
    <phoneticPr fontId="11"/>
  </si>
  <si>
    <t>東日本大震災復興交付金基金</t>
    <phoneticPr fontId="11"/>
  </si>
  <si>
    <t>退職手当基金</t>
    <phoneticPr fontId="11"/>
  </si>
  <si>
    <t>震災復興基金</t>
    <phoneticPr fontId="11"/>
  </si>
  <si>
    <t>八戸市土地開発公社</t>
    <rPh sb="2" eb="3">
      <t>シ</t>
    </rPh>
    <phoneticPr fontId="2"/>
  </si>
  <si>
    <t>なんごうプラザ㈱</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</si>
</sst>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46395</c:v>
                </c:pt>
                <c:pt idx="4">
                  <c:v>48088</c:v>
                </c:pt>
              </c:numCache>
            </c:numRef>
          </c:val>
          <c:smooth val="0"/>
          <c:extLst xmlns:c16r2="http://schemas.microsoft.com/office/drawing/2015/06/chart">
            <c:ext xmlns:c16="http://schemas.microsoft.com/office/drawing/2014/chart" uri="{C3380CC4-5D6E-409C-BE32-E72D297353CC}">
              <c16:uniqueId val="{00000000-751D-4BEF-9E7C-F458776356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47612</c:v>
                </c:pt>
                <c:pt idx="1">
                  <c:v>44772</c:v>
                </c:pt>
                <c:pt idx="2">
                  <c:v>57099</c:v>
                </c:pt>
                <c:pt idx="3">
                  <c:v>89568</c:v>
                </c:pt>
                <c:pt idx="4">
                  <c:v>66741</c:v>
                </c:pt>
              </c:numCache>
            </c:numRef>
          </c:val>
          <c:smooth val="0"/>
          <c:extLst xmlns:c16r2="http://schemas.microsoft.com/office/drawing/2015/06/chart">
            <c:ext xmlns:c16="http://schemas.microsoft.com/office/drawing/2014/chart" uri="{C3380CC4-5D6E-409C-BE32-E72D297353CC}">
              <c16:uniqueId val="{00000001-751D-4BEF-9E7C-F45877635638}"/>
            </c:ext>
          </c:extLst>
        </c:ser>
        <c:dLbls>
          <c:showLegendKey val="0"/>
          <c:showVal val="0"/>
          <c:showCatName val="0"/>
          <c:showSerName val="0"/>
          <c:showPercent val="0"/>
          <c:showBubbleSize val="0"/>
        </c:dLbls>
        <c:marker val="1"/>
        <c:smooth val="0"/>
        <c:axId val="102337152"/>
        <c:axId val="102339328"/>
      </c:lineChart>
      <c:catAx>
        <c:axId val="10233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39328"/>
        <c:crosses val="autoZero"/>
        <c:auto val="1"/>
        <c:lblAlgn val="ctr"/>
        <c:lblOffset val="100"/>
        <c:tickLblSkip val="1"/>
        <c:tickMarkSkip val="1"/>
        <c:noMultiLvlLbl val="0"/>
      </c:catAx>
      <c:valAx>
        <c:axId val="1023393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3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c:v>
                </c:pt>
                <c:pt idx="1">
                  <c:v>2.61</c:v>
                </c:pt>
                <c:pt idx="2">
                  <c:v>2.97</c:v>
                </c:pt>
                <c:pt idx="3">
                  <c:v>5.13</c:v>
                </c:pt>
                <c:pt idx="4">
                  <c:v>3.42</c:v>
                </c:pt>
              </c:numCache>
            </c:numRef>
          </c:val>
          <c:extLst xmlns:c16r2="http://schemas.microsoft.com/office/drawing/2015/06/chart">
            <c:ext xmlns:c16="http://schemas.microsoft.com/office/drawing/2014/chart" uri="{C3380CC4-5D6E-409C-BE32-E72D297353CC}">
              <c16:uniqueId val="{00000000-A904-4D6B-93F8-1FC59C3730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7.04</c:v>
                </c:pt>
                <c:pt idx="1">
                  <c:v>7.38</c:v>
                </c:pt>
                <c:pt idx="2">
                  <c:v>7.32</c:v>
                </c:pt>
                <c:pt idx="3">
                  <c:v>6.67</c:v>
                </c:pt>
                <c:pt idx="4">
                  <c:v>6.4</c:v>
                </c:pt>
              </c:numCache>
            </c:numRef>
          </c:val>
          <c:extLst xmlns:c16r2="http://schemas.microsoft.com/office/drawing/2015/06/chart">
            <c:ext xmlns:c16="http://schemas.microsoft.com/office/drawing/2014/chart" uri="{C3380CC4-5D6E-409C-BE32-E72D297353CC}">
              <c16:uniqueId val="{00000001-A904-4D6B-93F8-1FC59C373064}"/>
            </c:ext>
          </c:extLst>
        </c:ser>
        <c:dLbls>
          <c:showLegendKey val="0"/>
          <c:showVal val="0"/>
          <c:showCatName val="0"/>
          <c:showSerName val="0"/>
          <c:showPercent val="0"/>
          <c:showBubbleSize val="0"/>
        </c:dLbls>
        <c:gapWidth val="250"/>
        <c:overlap val="100"/>
        <c:axId val="130533248"/>
        <c:axId val="13053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-0.27</c:v>
                </c:pt>
                <c:pt idx="1">
                  <c:v>-1.1200000000000001</c:v>
                </c:pt>
                <c:pt idx="2">
                  <c:v>0.36</c:v>
                </c:pt>
                <c:pt idx="3">
                  <c:v>1.46</c:v>
                </c:pt>
                <c:pt idx="4">
                  <c:v>-1.66</c:v>
                </c:pt>
              </c:numCache>
            </c:numRef>
          </c:val>
          <c:smooth val="0"/>
          <c:extLst xmlns:c16r2="http://schemas.microsoft.com/office/drawing/2015/06/chart">
            <c:ext xmlns:c16="http://schemas.microsoft.com/office/drawing/2014/chart" uri="{C3380CC4-5D6E-409C-BE32-E72D297353CC}">
              <c16:uniqueId val="{00000002-A904-4D6B-93F8-1FC59C373064}"/>
            </c:ext>
          </c:extLst>
        </c:ser>
        <c:dLbls>
          <c:showLegendKey val="0"/>
          <c:showVal val="0"/>
          <c:showCatName val="0"/>
          <c:showSerName val="0"/>
          <c:showPercent val="0"/>
          <c:showBubbleSize val="0"/>
        </c:dLbls>
        <c:marker val="1"/>
        <c:smooth val="0"/>
        <c:axId val="130533248"/>
        <c:axId val="130539520"/>
      </c:lineChart>
      <c:catAx>
        <c:axId val="1305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39520"/>
        <c:crosses val="autoZero"/>
        <c:auto val="1"/>
        <c:lblAlgn val="ctr"/>
        <c:lblOffset val="100"/>
        <c:tickLblSkip val="1"/>
        <c:tickMarkSkip val="1"/>
        <c:noMultiLvlLbl val="0"/>
      </c:catAx>
      <c:valAx>
        <c:axId val="13053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0.21</c:v>
                </c:pt>
                <c:pt idx="4">
                  <c:v>#N/A</c:v>
                </c:pt>
                <c:pt idx="5">
                  <c:v>0.18</c:v>
                </c:pt>
                <c:pt idx="6">
                  <c:v>#N/A</c:v>
                </c:pt>
                <c:pt idx="7">
                  <c:v>0.24</c:v>
                </c:pt>
                <c:pt idx="8">
                  <c:v>#N/A</c:v>
                </c:pt>
                <c:pt idx="9">
                  <c:v>0.2</c:v>
                </c:pt>
              </c:numCache>
            </c:numRef>
          </c:val>
          <c:extLst xmlns:c16r2="http://schemas.microsoft.com/office/drawing/2015/06/chart">
            <c:ext xmlns:c16="http://schemas.microsoft.com/office/drawing/2014/chart" uri="{C3380CC4-5D6E-409C-BE32-E72D297353CC}">
              <c16:uniqueId val="{00000000-FEE8-4E5F-9F77-64CEFD502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E8-4E5F-9F77-64CEFD502B9C}"/>
            </c:ext>
          </c:extLst>
        </c:ser>
        <c:ser>
          <c:idx val="2"/>
          <c:order val="2"/>
          <c:tx>
            <c:strRef>
              <c:f>データシート!$A$29</c:f>
              <c:strCache>
                <c:ptCount val="1"/>
                <c:pt idx="0">
                  <c:v>都市計画駐車場特別会計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FEE8-4E5F-9F77-64CEFD502B9C}"/>
            </c:ext>
          </c:extLst>
        </c:ser>
        <c:ser>
          <c:idx val="3"/>
          <c:order val="3"/>
          <c:tx>
            <c:strRef>
              <c:f>データシート!$A$30</c:f>
              <c:strCache>
                <c:ptCount val="1"/>
                <c:pt idx="0">
                  <c:v>都市計画下水道事業特別会計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0.19</c:v>
                </c:pt>
                <c:pt idx="4">
                  <c:v>#N/A</c:v>
                </c:pt>
                <c:pt idx="5">
                  <c:v>0.23</c:v>
                </c:pt>
                <c:pt idx="6">
                  <c:v>#N/A</c:v>
                </c:pt>
                <c:pt idx="7">
                  <c:v>0.19</c:v>
                </c:pt>
                <c:pt idx="8">
                  <c:v>#N/A</c:v>
                </c:pt>
                <c:pt idx="9">
                  <c:v>0.13</c:v>
                </c:pt>
              </c:numCache>
            </c:numRef>
          </c:val>
          <c:extLst xmlns:c16r2="http://schemas.microsoft.com/office/drawing/2015/06/chart">
            <c:ext xmlns:c16="http://schemas.microsoft.com/office/drawing/2014/chart" uri="{C3380CC4-5D6E-409C-BE32-E72D297353CC}">
              <c16:uniqueId val="{00000003-FEE8-4E5F-9F77-64CEFD502B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0.15</c:v>
                </c:pt>
                <c:pt idx="4">
                  <c:v>#N/A</c:v>
                </c:pt>
                <c:pt idx="5">
                  <c:v>0.08</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4-FEE8-4E5F-9F77-64CEFD502B9C}"/>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0.41</c:v>
                </c:pt>
                <c:pt idx="4">
                  <c:v>#N/A</c:v>
                </c:pt>
                <c:pt idx="5">
                  <c:v>0.73</c:v>
                </c:pt>
                <c:pt idx="6">
                  <c:v>#N/A</c:v>
                </c:pt>
                <c:pt idx="7">
                  <c:v>0.93</c:v>
                </c:pt>
                <c:pt idx="8">
                  <c:v>#N/A</c:v>
                </c:pt>
                <c:pt idx="9">
                  <c:v>0.96</c:v>
                </c:pt>
              </c:numCache>
            </c:numRef>
          </c:val>
          <c:extLst xmlns:c16r2="http://schemas.microsoft.com/office/drawing/2015/06/chart">
            <c:ext xmlns:c16="http://schemas.microsoft.com/office/drawing/2014/chart" uri="{C3380CC4-5D6E-409C-BE32-E72D297353CC}">
              <c16:uniqueId val="{00000005-FEE8-4E5F-9F77-64CEFD502B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0.85</c:v>
                </c:pt>
                <c:pt idx="4">
                  <c:v>#N/A</c:v>
                </c:pt>
                <c:pt idx="5">
                  <c:v>0.86</c:v>
                </c:pt>
                <c:pt idx="6">
                  <c:v>#N/A</c:v>
                </c:pt>
                <c:pt idx="7">
                  <c:v>0.22</c:v>
                </c:pt>
                <c:pt idx="8">
                  <c:v>#N/A</c:v>
                </c:pt>
                <c:pt idx="9">
                  <c:v>1.1499999999999999</c:v>
                </c:pt>
              </c:numCache>
            </c:numRef>
          </c:val>
          <c:extLst xmlns:c16r2="http://schemas.microsoft.com/office/drawing/2015/06/chart">
            <c:ext xmlns:c16="http://schemas.microsoft.com/office/drawing/2014/chart" uri="{C3380CC4-5D6E-409C-BE32-E72D297353CC}">
              <c16:uniqueId val="{00000006-FEE8-4E5F-9F77-64CEFD502B9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0.39</c:v>
                </c:pt>
                <c:pt idx="2">
                  <c:v>#N/A</c:v>
                </c:pt>
                <c:pt idx="3">
                  <c:v>0.62</c:v>
                </c:pt>
                <c:pt idx="4">
                  <c:v>#N/A</c:v>
                </c:pt>
                <c:pt idx="5">
                  <c:v>1.03</c:v>
                </c:pt>
                <c:pt idx="6">
                  <c:v>#N/A</c:v>
                </c:pt>
                <c:pt idx="7">
                  <c:v>1.23</c:v>
                </c:pt>
                <c:pt idx="8">
                  <c:v>#N/A</c:v>
                </c:pt>
                <c:pt idx="9">
                  <c:v>1.83</c:v>
                </c:pt>
              </c:numCache>
            </c:numRef>
          </c:val>
          <c:extLst xmlns:c16r2="http://schemas.microsoft.com/office/drawing/2015/06/chart">
            <c:ext xmlns:c16="http://schemas.microsoft.com/office/drawing/2014/chart" uri="{C3380CC4-5D6E-409C-BE32-E72D297353CC}">
              <c16:uniqueId val="{00000007-FEE8-4E5F-9F77-64CEFD502B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3.94</c:v>
                </c:pt>
                <c:pt idx="2">
                  <c:v>#N/A</c:v>
                </c:pt>
                <c:pt idx="3">
                  <c:v>2.52</c:v>
                </c:pt>
                <c:pt idx="4">
                  <c:v>#N/A</c:v>
                </c:pt>
                <c:pt idx="5">
                  <c:v>2.87</c:v>
                </c:pt>
                <c:pt idx="6">
                  <c:v>#N/A</c:v>
                </c:pt>
                <c:pt idx="7">
                  <c:v>4.9800000000000004</c:v>
                </c:pt>
                <c:pt idx="8">
                  <c:v>#N/A</c:v>
                </c:pt>
                <c:pt idx="9">
                  <c:v>3.3</c:v>
                </c:pt>
              </c:numCache>
            </c:numRef>
          </c:val>
          <c:extLst xmlns:c16r2="http://schemas.microsoft.com/office/drawing/2015/06/chart">
            <c:ext xmlns:c16="http://schemas.microsoft.com/office/drawing/2014/chart" uri="{C3380CC4-5D6E-409C-BE32-E72D297353CC}">
              <c16:uniqueId val="{00000008-FEE8-4E5F-9F77-64CEFD502B9C}"/>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14.04</c:v>
                </c:pt>
                <c:pt idx="2">
                  <c:v>#N/A</c:v>
                </c:pt>
                <c:pt idx="3">
                  <c:v>17.79</c:v>
                </c:pt>
                <c:pt idx="4">
                  <c:v>#N/A</c:v>
                </c:pt>
                <c:pt idx="5">
                  <c:v>20.059999999999999</c:v>
                </c:pt>
                <c:pt idx="6">
                  <c:v>#N/A</c:v>
                </c:pt>
                <c:pt idx="7">
                  <c:v>22.22</c:v>
                </c:pt>
                <c:pt idx="8">
                  <c:v>#N/A</c:v>
                </c:pt>
                <c:pt idx="9">
                  <c:v>21.68</c:v>
                </c:pt>
              </c:numCache>
            </c:numRef>
          </c:val>
          <c:extLst xmlns:c16r2="http://schemas.microsoft.com/office/drawing/2015/06/chart">
            <c:ext xmlns:c16="http://schemas.microsoft.com/office/drawing/2014/chart" uri="{C3380CC4-5D6E-409C-BE32-E72D297353CC}">
              <c16:uniqueId val="{00000009-FEE8-4E5F-9F77-64CEFD502B9C}"/>
            </c:ext>
          </c:extLst>
        </c:ser>
        <c:dLbls>
          <c:showLegendKey val="0"/>
          <c:showVal val="0"/>
          <c:showCatName val="0"/>
          <c:showSerName val="0"/>
          <c:showPercent val="0"/>
          <c:showBubbleSize val="0"/>
        </c:dLbls>
        <c:gapWidth val="150"/>
        <c:overlap val="100"/>
        <c:axId val="123539456"/>
        <c:axId val="123540992"/>
      </c:barChart>
      <c:catAx>
        <c:axId val="12353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40992"/>
        <c:crosses val="autoZero"/>
        <c:auto val="1"/>
        <c:lblAlgn val="ctr"/>
        <c:lblOffset val="100"/>
        <c:tickLblSkip val="1"/>
        <c:tickMarkSkip val="1"/>
        <c:noMultiLvlLbl val="0"/>
      </c:catAx>
      <c:valAx>
        <c:axId val="12354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3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9354</c:v>
                </c:pt>
                <c:pt idx="5">
                  <c:v>9365</c:v>
                </c:pt>
                <c:pt idx="8">
                  <c:v>9096</c:v>
                </c:pt>
                <c:pt idx="11">
                  <c:v>9243</c:v>
                </c:pt>
                <c:pt idx="14">
                  <c:v>9702</c:v>
                </c:pt>
              </c:numCache>
            </c:numRef>
          </c:val>
          <c:extLst xmlns:c16r2="http://schemas.microsoft.com/office/drawing/2015/06/chart">
            <c:ext xmlns:c16="http://schemas.microsoft.com/office/drawing/2014/chart" uri="{C3380CC4-5D6E-409C-BE32-E72D297353CC}">
              <c16:uniqueId val="{00000000-9226-453D-B6C5-E31D7897F5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9226-453D-B6C5-E31D7897F5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198</c:v>
                </c:pt>
                <c:pt idx="3">
                  <c:v>196</c:v>
                </c:pt>
                <c:pt idx="6">
                  <c:v>199</c:v>
                </c:pt>
                <c:pt idx="9">
                  <c:v>180</c:v>
                </c:pt>
                <c:pt idx="12">
                  <c:v>180</c:v>
                </c:pt>
              </c:numCache>
            </c:numRef>
          </c:val>
          <c:extLst xmlns:c16r2="http://schemas.microsoft.com/office/drawing/2015/06/chart">
            <c:ext xmlns:c16="http://schemas.microsoft.com/office/drawing/2014/chart" uri="{C3380CC4-5D6E-409C-BE32-E72D297353CC}">
              <c16:uniqueId val="{00000002-9226-453D-B6C5-E31D7897F5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614</c:v>
                </c:pt>
                <c:pt idx="3">
                  <c:v>548</c:v>
                </c:pt>
                <c:pt idx="6">
                  <c:v>375</c:v>
                </c:pt>
                <c:pt idx="9">
                  <c:v>371</c:v>
                </c:pt>
                <c:pt idx="12">
                  <c:v>414</c:v>
                </c:pt>
              </c:numCache>
            </c:numRef>
          </c:val>
          <c:extLst xmlns:c16r2="http://schemas.microsoft.com/office/drawing/2015/06/chart">
            <c:ext xmlns:c16="http://schemas.microsoft.com/office/drawing/2014/chart" uri="{C3380CC4-5D6E-409C-BE32-E72D297353CC}">
              <c16:uniqueId val="{00000003-9226-453D-B6C5-E31D7897F5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4119</c:v>
                </c:pt>
                <c:pt idx="3">
                  <c:v>3997</c:v>
                </c:pt>
                <c:pt idx="6">
                  <c:v>4084</c:v>
                </c:pt>
                <c:pt idx="9">
                  <c:v>3925</c:v>
                </c:pt>
                <c:pt idx="12">
                  <c:v>3956</c:v>
                </c:pt>
              </c:numCache>
            </c:numRef>
          </c:val>
          <c:extLst xmlns:c16r2="http://schemas.microsoft.com/office/drawing/2015/06/chart">
            <c:ext xmlns:c16="http://schemas.microsoft.com/office/drawing/2014/chart" uri="{C3380CC4-5D6E-409C-BE32-E72D297353CC}">
              <c16:uniqueId val="{00000004-9226-453D-B6C5-E31D7897F5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5-9226-453D-B6C5-E31D7897F5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226-453D-B6C5-E31D7897F5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9827</c:v>
                </c:pt>
                <c:pt idx="3">
                  <c:v>9611</c:v>
                </c:pt>
                <c:pt idx="6">
                  <c:v>9044</c:v>
                </c:pt>
                <c:pt idx="9">
                  <c:v>8368</c:v>
                </c:pt>
                <c:pt idx="12">
                  <c:v>8907</c:v>
                </c:pt>
              </c:numCache>
            </c:numRef>
          </c:val>
          <c:extLst xmlns:c16r2="http://schemas.microsoft.com/office/drawing/2015/06/chart">
            <c:ext xmlns:c16="http://schemas.microsoft.com/office/drawing/2014/chart" uri="{C3380CC4-5D6E-409C-BE32-E72D297353CC}">
              <c16:uniqueId val="{00000007-9226-453D-B6C5-E31D7897F59F}"/>
            </c:ext>
          </c:extLst>
        </c:ser>
        <c:dLbls>
          <c:showLegendKey val="0"/>
          <c:showVal val="0"/>
          <c:showCatName val="0"/>
          <c:showSerName val="0"/>
          <c:showPercent val="0"/>
          <c:showBubbleSize val="0"/>
        </c:dLbls>
        <c:gapWidth val="100"/>
        <c:overlap val="100"/>
        <c:axId val="115801088"/>
        <c:axId val="13133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5503</c:v>
                </c:pt>
                <c:pt idx="2">
                  <c:v>#N/A</c:v>
                </c:pt>
                <c:pt idx="3">
                  <c:v>#N/A</c:v>
                </c:pt>
                <c:pt idx="4">
                  <c:v>5086</c:v>
                </c:pt>
                <c:pt idx="5">
                  <c:v>#N/A</c:v>
                </c:pt>
                <c:pt idx="6">
                  <c:v>#N/A</c:v>
                </c:pt>
                <c:pt idx="7">
                  <c:v>4705</c:v>
                </c:pt>
                <c:pt idx="8">
                  <c:v>#N/A</c:v>
                </c:pt>
                <c:pt idx="9">
                  <c:v>#N/A</c:v>
                </c:pt>
                <c:pt idx="10">
                  <c:v>3700</c:v>
                </c:pt>
                <c:pt idx="11">
                  <c:v>#N/A</c:v>
                </c:pt>
                <c:pt idx="12">
                  <c:v>#N/A</c:v>
                </c:pt>
                <c:pt idx="13">
                  <c:v>3855</c:v>
                </c:pt>
                <c:pt idx="14">
                  <c:v>#N/A</c:v>
                </c:pt>
              </c:numCache>
            </c:numRef>
          </c:val>
          <c:smooth val="0"/>
          <c:extLst xmlns:c16r2="http://schemas.microsoft.com/office/drawing/2015/06/chart">
            <c:ext xmlns:c16="http://schemas.microsoft.com/office/drawing/2014/chart" uri="{C3380CC4-5D6E-409C-BE32-E72D297353CC}">
              <c16:uniqueId val="{00000008-9226-453D-B6C5-E31D7897F59F}"/>
            </c:ext>
          </c:extLst>
        </c:ser>
        <c:dLbls>
          <c:showLegendKey val="0"/>
          <c:showVal val="0"/>
          <c:showCatName val="0"/>
          <c:showSerName val="0"/>
          <c:showPercent val="0"/>
          <c:showBubbleSize val="0"/>
        </c:dLbls>
        <c:marker val="1"/>
        <c:smooth val="0"/>
        <c:axId val="115801088"/>
        <c:axId val="131339392"/>
      </c:lineChart>
      <c:catAx>
        <c:axId val="1158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39392"/>
        <c:crosses val="autoZero"/>
        <c:auto val="1"/>
        <c:lblAlgn val="ctr"/>
        <c:lblOffset val="100"/>
        <c:tickLblSkip val="1"/>
        <c:tickMarkSkip val="1"/>
        <c:noMultiLvlLbl val="0"/>
      </c:catAx>
      <c:valAx>
        <c:axId val="13133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104038</c:v>
                </c:pt>
                <c:pt idx="5">
                  <c:v>103085</c:v>
                </c:pt>
                <c:pt idx="8">
                  <c:v>102296</c:v>
                </c:pt>
                <c:pt idx="11">
                  <c:v>103378</c:v>
                </c:pt>
                <c:pt idx="14">
                  <c:v>102259</c:v>
                </c:pt>
              </c:numCache>
            </c:numRef>
          </c:val>
          <c:extLst xmlns:c16r2="http://schemas.microsoft.com/office/drawing/2015/06/chart">
            <c:ext xmlns:c16="http://schemas.microsoft.com/office/drawing/2014/chart" uri="{C3380CC4-5D6E-409C-BE32-E72D297353CC}">
              <c16:uniqueId val="{00000000-71BC-4FEE-929E-F0F5FF44A0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2461</c:v>
                </c:pt>
                <c:pt idx="5">
                  <c:v>2370</c:v>
                </c:pt>
                <c:pt idx="8">
                  <c:v>2923</c:v>
                </c:pt>
                <c:pt idx="11">
                  <c:v>3514</c:v>
                </c:pt>
                <c:pt idx="14">
                  <c:v>2848</c:v>
                </c:pt>
              </c:numCache>
            </c:numRef>
          </c:val>
          <c:extLst xmlns:c16r2="http://schemas.microsoft.com/office/drawing/2015/06/chart">
            <c:ext xmlns:c16="http://schemas.microsoft.com/office/drawing/2014/chart" uri="{C3380CC4-5D6E-409C-BE32-E72D297353CC}">
              <c16:uniqueId val="{00000001-71BC-4FEE-929E-F0F5FF44A0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11321</c:v>
                </c:pt>
                <c:pt idx="5">
                  <c:v>11512</c:v>
                </c:pt>
                <c:pt idx="8">
                  <c:v>11533</c:v>
                </c:pt>
                <c:pt idx="11">
                  <c:v>11495</c:v>
                </c:pt>
                <c:pt idx="14">
                  <c:v>12536</c:v>
                </c:pt>
              </c:numCache>
            </c:numRef>
          </c:val>
          <c:extLst xmlns:c16r2="http://schemas.microsoft.com/office/drawing/2015/06/chart">
            <c:ext xmlns:c16="http://schemas.microsoft.com/office/drawing/2014/chart" uri="{C3380CC4-5D6E-409C-BE32-E72D297353CC}">
              <c16:uniqueId val="{00000002-71BC-4FEE-929E-F0F5FF44A0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BC-4FEE-929E-F0F5FF44A0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BC-4FEE-929E-F0F5FF44A0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c:v>
                </c:pt>
                <c:pt idx="3">
                  <c:v>10</c:v>
                </c:pt>
                <c:pt idx="6">
                  <c:v>6</c:v>
                </c:pt>
                <c:pt idx="9">
                  <c:v>2</c:v>
                </c:pt>
                <c:pt idx="12">
                  <c:v>0</c:v>
                </c:pt>
              </c:numCache>
            </c:numRef>
          </c:val>
          <c:extLst xmlns:c16r2="http://schemas.microsoft.com/office/drawing/2015/06/chart">
            <c:ext xmlns:c16="http://schemas.microsoft.com/office/drawing/2014/chart" uri="{C3380CC4-5D6E-409C-BE32-E72D297353CC}">
              <c16:uniqueId val="{00000005-71BC-4FEE-929E-F0F5FF44A0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11049</c:v>
                </c:pt>
                <c:pt idx="3">
                  <c:v>10165</c:v>
                </c:pt>
                <c:pt idx="6">
                  <c:v>9510</c:v>
                </c:pt>
                <c:pt idx="9">
                  <c:v>9210</c:v>
                </c:pt>
                <c:pt idx="12">
                  <c:v>9183</c:v>
                </c:pt>
              </c:numCache>
            </c:numRef>
          </c:val>
          <c:extLst xmlns:c16r2="http://schemas.microsoft.com/office/drawing/2015/06/chart">
            <c:ext xmlns:c16="http://schemas.microsoft.com/office/drawing/2014/chart" uri="{C3380CC4-5D6E-409C-BE32-E72D297353CC}">
              <c16:uniqueId val="{00000006-71BC-4FEE-929E-F0F5FF44A0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3125</c:v>
                </c:pt>
                <c:pt idx="3">
                  <c:v>3167</c:v>
                </c:pt>
                <c:pt idx="6">
                  <c:v>3852</c:v>
                </c:pt>
                <c:pt idx="9">
                  <c:v>4085</c:v>
                </c:pt>
                <c:pt idx="12">
                  <c:v>4059</c:v>
                </c:pt>
              </c:numCache>
            </c:numRef>
          </c:val>
          <c:extLst xmlns:c16r2="http://schemas.microsoft.com/office/drawing/2015/06/chart">
            <c:ext xmlns:c16="http://schemas.microsoft.com/office/drawing/2014/chart" uri="{C3380CC4-5D6E-409C-BE32-E72D297353CC}">
              <c16:uniqueId val="{00000007-71BC-4FEE-929E-F0F5FF44A0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56224</c:v>
                </c:pt>
                <c:pt idx="3">
                  <c:v>54598</c:v>
                </c:pt>
                <c:pt idx="6">
                  <c:v>53353</c:v>
                </c:pt>
                <c:pt idx="9">
                  <c:v>51271</c:v>
                </c:pt>
                <c:pt idx="12">
                  <c:v>48351</c:v>
                </c:pt>
              </c:numCache>
            </c:numRef>
          </c:val>
          <c:extLst xmlns:c16r2="http://schemas.microsoft.com/office/drawing/2015/06/chart">
            <c:ext xmlns:c16="http://schemas.microsoft.com/office/drawing/2014/chart" uri="{C3380CC4-5D6E-409C-BE32-E72D297353CC}">
              <c16:uniqueId val="{00000008-71BC-4FEE-929E-F0F5FF44A0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1171</c:v>
                </c:pt>
                <c:pt idx="3">
                  <c:v>1018</c:v>
                </c:pt>
                <c:pt idx="6">
                  <c:v>858</c:v>
                </c:pt>
                <c:pt idx="9">
                  <c:v>712</c:v>
                </c:pt>
                <c:pt idx="12">
                  <c:v>561</c:v>
                </c:pt>
              </c:numCache>
            </c:numRef>
          </c:val>
          <c:extLst xmlns:c16r2="http://schemas.microsoft.com/office/drawing/2015/06/chart">
            <c:ext xmlns:c16="http://schemas.microsoft.com/office/drawing/2014/chart" uri="{C3380CC4-5D6E-409C-BE32-E72D297353CC}">
              <c16:uniqueId val="{00000009-71BC-4FEE-929E-F0F5FF44A0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96259</c:v>
                </c:pt>
                <c:pt idx="3">
                  <c:v>94685</c:v>
                </c:pt>
                <c:pt idx="6">
                  <c:v>99016</c:v>
                </c:pt>
                <c:pt idx="9">
                  <c:v>106220</c:v>
                </c:pt>
                <c:pt idx="12">
                  <c:v>109642</c:v>
                </c:pt>
              </c:numCache>
            </c:numRef>
          </c:val>
          <c:extLst xmlns:c16r2="http://schemas.microsoft.com/office/drawing/2015/06/chart">
            <c:ext xmlns:c16="http://schemas.microsoft.com/office/drawing/2014/chart" uri="{C3380CC4-5D6E-409C-BE32-E72D297353CC}">
              <c16:uniqueId val="{0000000A-71BC-4FEE-929E-F0F5FF44A095}"/>
            </c:ext>
          </c:extLst>
        </c:ser>
        <c:dLbls>
          <c:showLegendKey val="0"/>
          <c:showVal val="0"/>
          <c:showCatName val="0"/>
          <c:showSerName val="0"/>
          <c:showPercent val="0"/>
          <c:showBubbleSize val="0"/>
        </c:dLbls>
        <c:gapWidth val="100"/>
        <c:overlap val="100"/>
        <c:axId val="131237760"/>
        <c:axId val="13124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50023</c:v>
                </c:pt>
                <c:pt idx="2">
                  <c:v>#N/A</c:v>
                </c:pt>
                <c:pt idx="3">
                  <c:v>#N/A</c:v>
                </c:pt>
                <c:pt idx="4">
                  <c:v>46675</c:v>
                </c:pt>
                <c:pt idx="5">
                  <c:v>#N/A</c:v>
                </c:pt>
                <c:pt idx="6">
                  <c:v>#N/A</c:v>
                </c:pt>
                <c:pt idx="7">
                  <c:v>49841</c:v>
                </c:pt>
                <c:pt idx="8">
                  <c:v>#N/A</c:v>
                </c:pt>
                <c:pt idx="9">
                  <c:v>#N/A</c:v>
                </c:pt>
                <c:pt idx="10">
                  <c:v>53112</c:v>
                </c:pt>
                <c:pt idx="11">
                  <c:v>#N/A</c:v>
                </c:pt>
                <c:pt idx="12">
                  <c:v>#N/A</c:v>
                </c:pt>
                <c:pt idx="13">
                  <c:v>54153</c:v>
                </c:pt>
                <c:pt idx="14">
                  <c:v>#N/A</c:v>
                </c:pt>
              </c:numCache>
            </c:numRef>
          </c:val>
          <c:smooth val="0"/>
          <c:extLst xmlns:c16r2="http://schemas.microsoft.com/office/drawing/2015/06/chart">
            <c:ext xmlns:c16="http://schemas.microsoft.com/office/drawing/2014/chart" uri="{C3380CC4-5D6E-409C-BE32-E72D297353CC}">
              <c16:uniqueId val="{0000000B-71BC-4FEE-929E-F0F5FF44A095}"/>
            </c:ext>
          </c:extLst>
        </c:ser>
        <c:dLbls>
          <c:showLegendKey val="0"/>
          <c:showVal val="0"/>
          <c:showCatName val="0"/>
          <c:showSerName val="0"/>
          <c:showPercent val="0"/>
          <c:showBubbleSize val="0"/>
        </c:dLbls>
        <c:marker val="1"/>
        <c:smooth val="0"/>
        <c:axId val="131237760"/>
        <c:axId val="131248128"/>
      </c:lineChart>
      <c:catAx>
        <c:axId val="1312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48128"/>
        <c:crosses val="autoZero"/>
        <c:auto val="1"/>
        <c:lblAlgn val="ctr"/>
        <c:lblOffset val="100"/>
        <c:tickLblSkip val="1"/>
        <c:tickMarkSkip val="1"/>
        <c:noMultiLvlLbl val="0"/>
      </c:catAx>
      <c:valAx>
        <c:axId val="13124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3736</c:v>
                </c:pt>
                <c:pt idx="1">
                  <c:v>3387</c:v>
                </c:pt>
                <c:pt idx="2">
                  <c:v>3341</c:v>
                </c:pt>
              </c:numCache>
            </c:numRef>
          </c:val>
          <c:extLst xmlns:c16r2="http://schemas.microsoft.com/office/drawing/2015/06/chart">
            <c:ext xmlns:c16="http://schemas.microsoft.com/office/drawing/2014/chart" uri="{C3380CC4-5D6E-409C-BE32-E72D297353CC}">
              <c16:uniqueId val="{00000000-E7EF-4B00-BECB-D28CEEACAE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3896</c:v>
                </c:pt>
                <c:pt idx="1">
                  <c:v>4155</c:v>
                </c:pt>
                <c:pt idx="2">
                  <c:v>4117</c:v>
                </c:pt>
              </c:numCache>
            </c:numRef>
          </c:val>
          <c:extLst xmlns:c16r2="http://schemas.microsoft.com/office/drawing/2015/06/chart">
            <c:ext xmlns:c16="http://schemas.microsoft.com/office/drawing/2014/chart" uri="{C3380CC4-5D6E-409C-BE32-E72D297353CC}">
              <c16:uniqueId val="{00000001-E7EF-4B00-BECB-D28CEEACAE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7394</c:v>
                </c:pt>
                <c:pt idx="1">
                  <c:v>6481</c:v>
                </c:pt>
                <c:pt idx="2">
                  <c:v>7317</c:v>
                </c:pt>
              </c:numCache>
            </c:numRef>
          </c:val>
          <c:extLst xmlns:c16r2="http://schemas.microsoft.com/office/drawing/2015/06/chart">
            <c:ext xmlns:c16="http://schemas.microsoft.com/office/drawing/2014/chart" uri="{C3380CC4-5D6E-409C-BE32-E72D297353CC}">
              <c16:uniqueId val="{00000002-E7EF-4B00-BECB-D28CEEACAE07}"/>
            </c:ext>
          </c:extLst>
        </c:ser>
        <c:dLbls>
          <c:showLegendKey val="0"/>
          <c:showVal val="0"/>
          <c:showCatName val="0"/>
          <c:showSerName val="0"/>
          <c:showPercent val="0"/>
          <c:showBubbleSize val="0"/>
        </c:dLbls>
        <c:gapWidth val="120"/>
        <c:overlap val="100"/>
        <c:axId val="123776000"/>
        <c:axId val="123777792"/>
      </c:barChart>
      <c:catAx>
        <c:axId val="1237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777792"/>
        <c:crosses val="autoZero"/>
        <c:auto val="1"/>
        <c:lblAlgn val="ctr"/>
        <c:lblOffset val="100"/>
        <c:tickLblSkip val="1"/>
        <c:tickMarkSkip val="1"/>
        <c:noMultiLvlLbl val="0"/>
      </c:catAx>
      <c:valAx>
        <c:axId val="123777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77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等が増加し、交付税算入公債費も高い水準であるため、実質公債費比率の分子が増加した。今後は大規模事業による元利償還金の増が予想されるため、より一層、起債管理を適切に行い、安定的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債務負担行為に基づく支出予定額、公営企業債等繰入見込額、退職手当負担見込額については減少傾向にあるものの、一般会計等に係る地方債の現在高は前年比増となっている。</a:t>
          </a:r>
        </a:p>
        <a:p>
          <a:r>
            <a:rPr kumimoji="1" lang="ja-JP" altLang="en-US" sz="1400">
              <a:latin typeface="ＭＳ ゴシック" pitchFamily="49" charset="-128"/>
              <a:ea typeface="ＭＳ ゴシック" pitchFamily="49" charset="-128"/>
            </a:rPr>
            <a:t>一方、充当可能基金は増加したものの、充当可能財源全体としては地方債現在高の増加幅よりも減少したことから、将来負担比率の分子がやや増加した。</a:t>
          </a:r>
        </a:p>
        <a:p>
          <a:r>
            <a:rPr kumimoji="1" lang="ja-JP" altLang="en-US" sz="1400">
              <a:latin typeface="ＭＳ ゴシック" pitchFamily="49" charset="-128"/>
              <a:ea typeface="ＭＳ ゴシック" pitchFamily="49" charset="-128"/>
            </a:rPr>
            <a:t>今後も適正な債務管理を行うとともに、可能な限り充当可能基金の増加に努め、将来世代の負担が過大にならないよう、安定した財政運営に努めていく。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市民税の減収等により財政調整基金及び減債基金（市債管理基金）からの取崩額（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億円）を上回ったものの、連携中枢都市圏振興基金への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億円の積み立てや、屋内スケート場建設基金への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事業の適正化等により合計で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・短期的には、屋内スケート場建設基金への積み立てにより増額の予定だが、中長期的には地域振興基金や連携中枢都市圏振興基金等の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活用により減少傾向となる見込み。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地域振興基金：合併前の旧団体毎の地域振興や住民の一体感情勢に資する事業の展開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連携中枢都市圏振興基金：八戸圏域市町村住民の生活基盤の充実や、圏域への移住・定住促進に資する事業の実施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震災復興基金：地区公民館整備事業等の財源として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屋内スケート場建設基金：県の補助金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地域振興基金：総務省が定める基準に従い、前年度における市債の償還額に合わせて取り崩し、新市建設計画（平成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に掲載されたソフト事業に活用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協働のまちづくり推進基金：市民等からの寄附と同額（上限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万円）を上乗せして積み立てる「マッチング方式」により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運用し、市民主体の活動に対する支援に活用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財政調整基金は、固定資産税等の市税の減少や、施設型給付費等の扶助費の増加により取崩額が増加したため、前年に比べて減少した。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・大規模施設の建設事業等の影響により減少の見込みであるが、歳入に見合った財政運営や事業の適正化により、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よう積み立てていく予定。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減債基金（市債管理基金）は、償還のため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億円を取り崩したことにより、前年度に比べて減少した。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年度以降の数年間は地方債償還の増が見込まれるため、適切に管理、活用しながら、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億円程度を維持するよう積み立てて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自主財源の多寡を示す財政力指数は、この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ほぼ横ばいで推移している。全国平均や県内平均を上回っているものの、類似団体との比較では平均を下回っている。これは、主要自主財源である市税の多寡によるところが大きく、特に個人市民税や固定資産税については、所得の差や市況の影響を受ける場合があることから、一朝一夕には解消されるものではない。今後とも、市税の徴収率の一層の向上に努めるなど、歳入の確保及び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11995</xdr:rowOff>
    </xdr:from>
    <xdr:to>
      <xdr:col>15</xdr:col>
      <xdr:colOff>133350</xdr:colOff>
      <xdr:row>41</xdr:row>
      <xdr:rowOff>113595</xdr:rowOff>
    </xdr:to>
    <xdr:sp macro="" textlink="">
      <xdr:nvSpPr>
        <xdr:cNvPr id="76" name="フローチャート: 判断 75"/>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77" name="テキスト ボックス 76"/>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経常収支比率は、全国平均を下回っている。</a:t>
          </a:r>
        </a:p>
        <a:p>
          <a:r>
            <a:rPr kumimoji="1" lang="ja-JP" altLang="en-US" sz="1300">
              <a:latin typeface="ＭＳ Ｐゴシック" panose="020B0600070205080204" pitchFamily="50" charset="-128"/>
              <a:ea typeface="ＭＳ Ｐゴシック" panose="020B0600070205080204" pitchFamily="50" charset="-128"/>
            </a:rPr>
            <a:t>国の制度に基づき支出される扶助費や、中核市移行に伴う需要費の増により、前年比較で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今後も扶助費の増および公債費の増が見込まれるため、第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次行財政改革大綱</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）に基づき、予算配分の重点化を図り経常経費の削減に努める。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155194</xdr:rowOff>
    </xdr:to>
    <xdr:cxnSp macro="">
      <xdr:nvCxnSpPr>
        <xdr:cNvPr id="130" name="直線コネクタ 129"/>
        <xdr:cNvCxnSpPr/>
      </xdr:nvCxnSpPr>
      <xdr:spPr>
        <a:xfrm>
          <a:off x="4114800" y="110652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92456</xdr:rowOff>
    </xdr:to>
    <xdr:cxnSp macro="">
      <xdr:nvCxnSpPr>
        <xdr:cNvPr id="133" name="直線コネクタ 132"/>
        <xdr:cNvCxnSpPr/>
      </xdr:nvCxnSpPr>
      <xdr:spPr>
        <a:xfrm>
          <a:off x="3225800" y="109253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49022</xdr:rowOff>
    </xdr:to>
    <xdr:cxnSp macro="">
      <xdr:nvCxnSpPr>
        <xdr:cNvPr id="136" name="直線コネクタ 135"/>
        <xdr:cNvCxnSpPr/>
      </xdr:nvCxnSpPr>
      <xdr:spPr>
        <a:xfrm flipV="1">
          <a:off x="2336800" y="1092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7" name="フローチャート: 判断 136"/>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8" name="テキスト ボックス 137"/>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49022</xdr:rowOff>
    </xdr:to>
    <xdr:cxnSp macro="">
      <xdr:nvCxnSpPr>
        <xdr:cNvPr id="139" name="直線コネクタ 138"/>
        <xdr:cNvCxnSpPr/>
      </xdr:nvCxnSpPr>
      <xdr:spPr>
        <a:xfrm>
          <a:off x="1447800" y="1093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75438</xdr:rowOff>
    </xdr:from>
    <xdr:to>
      <xdr:col>11</xdr:col>
      <xdr:colOff>82550</xdr:colOff>
      <xdr:row>65</xdr:row>
      <xdr:rowOff>5588</xdr:rowOff>
    </xdr:to>
    <xdr:sp macro="" textlink="">
      <xdr:nvSpPr>
        <xdr:cNvPr id="140" name="フローチャート: 判断 139"/>
        <xdr:cNvSpPr/>
      </xdr:nvSpPr>
      <xdr:spPr>
        <a:xfrm>
          <a:off x="2286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41" name="テキスト ボックス 140"/>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120921</xdr:rowOff>
    </xdr:from>
    <xdr:ext cx="762000" cy="259045"/>
    <xdr:sp macro="" textlink="">
      <xdr:nvSpPr>
        <xdr:cNvPr id="150" name="財政構造の弾力性該当値テキスト"/>
        <xdr:cNvSpPr txBox="1"/>
      </xdr:nvSpPr>
      <xdr:spPr>
        <a:xfrm>
          <a:off x="5041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2" name="テキスト ボックス 151"/>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4" name="テキスト ボックス 153"/>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6" name="テキスト ボックス 155"/>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8" name="テキスト ボックス 157"/>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人当たりのコストは、全国平均や県内平均を下回っているものの、前年に比べて約</a:t>
          </a:r>
          <a:r>
            <a:rPr kumimoji="1" lang="en-US" altLang="ja-JP" sz="1300">
              <a:latin typeface="ＭＳ Ｐゴシック" panose="020B0600070205080204" pitchFamily="50" charset="-128"/>
              <a:ea typeface="ＭＳ Ｐゴシック" panose="020B0600070205080204" pitchFamily="50" charset="-128"/>
            </a:rPr>
            <a:t>2,600</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これは、一部事務組合が行っている、ごみやし尿処理業務、消防業務等の業務に係る人件費等が負担金として支出されていることによるほか、人口そのものの減による影響が要因である。</a:t>
          </a:r>
        </a:p>
        <a:p>
          <a:r>
            <a:rPr kumimoji="1" lang="ja-JP" altLang="en-US" sz="1300">
              <a:latin typeface="ＭＳ Ｐゴシック" panose="020B0600070205080204" pitchFamily="50" charset="-128"/>
              <a:ea typeface="ＭＳ Ｐゴシック" panose="020B0600070205080204" pitchFamily="50" charset="-128"/>
            </a:rPr>
            <a:t>今後も指定管理者制度の導入など、民間委託をはじめとする様々な創意工夫を図り、限られた行政資源最適化・有効活用に努め、コストの低減に努める。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155363</xdr:rowOff>
    </xdr:from>
    <xdr:to>
      <xdr:col>23</xdr:col>
      <xdr:colOff>133350</xdr:colOff>
      <xdr:row>83</xdr:row>
      <xdr:rowOff>47785</xdr:rowOff>
    </xdr:to>
    <xdr:cxnSp macro="">
      <xdr:nvCxnSpPr>
        <xdr:cNvPr id="191" name="直線コネクタ 190"/>
        <xdr:cNvCxnSpPr/>
      </xdr:nvCxnSpPr>
      <xdr:spPr>
        <a:xfrm>
          <a:off x="4114800" y="14214263"/>
          <a:ext cx="838200" cy="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128023</xdr:rowOff>
    </xdr:from>
    <xdr:to>
      <xdr:col>19</xdr:col>
      <xdr:colOff>133350</xdr:colOff>
      <xdr:row>82</xdr:row>
      <xdr:rowOff>155363</xdr:rowOff>
    </xdr:to>
    <xdr:cxnSp macro="">
      <xdr:nvCxnSpPr>
        <xdr:cNvPr id="194" name="直線コネクタ 193"/>
        <xdr:cNvCxnSpPr/>
      </xdr:nvCxnSpPr>
      <xdr:spPr>
        <a:xfrm>
          <a:off x="3225800" y="14186923"/>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64683</xdr:rowOff>
    </xdr:from>
    <xdr:to>
      <xdr:col>15</xdr:col>
      <xdr:colOff>82550</xdr:colOff>
      <xdr:row>82</xdr:row>
      <xdr:rowOff>128023</xdr:rowOff>
    </xdr:to>
    <xdr:cxnSp macro="">
      <xdr:nvCxnSpPr>
        <xdr:cNvPr id="197" name="直線コネクタ 196"/>
        <xdr:cNvCxnSpPr/>
      </xdr:nvCxnSpPr>
      <xdr:spPr>
        <a:xfrm>
          <a:off x="2336800" y="14123583"/>
          <a:ext cx="889000" cy="6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30519</xdr:rowOff>
    </xdr:from>
    <xdr:to>
      <xdr:col>15</xdr:col>
      <xdr:colOff>133350</xdr:colOff>
      <xdr:row>84</xdr:row>
      <xdr:rowOff>132119</xdr:rowOff>
    </xdr:to>
    <xdr:sp macro="" textlink="">
      <xdr:nvSpPr>
        <xdr:cNvPr id="198" name="フローチャート: 判断 197"/>
        <xdr:cNvSpPr/>
      </xdr:nvSpPr>
      <xdr:spPr>
        <a:xfrm>
          <a:off x="3175000" y="1443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116896</xdr:rowOff>
    </xdr:from>
    <xdr:ext cx="762000" cy="259045"/>
    <xdr:sp macro="" textlink="">
      <xdr:nvSpPr>
        <xdr:cNvPr id="199" name="テキスト ボックス 198"/>
        <xdr:cNvSpPr txBox="1"/>
      </xdr:nvSpPr>
      <xdr:spPr>
        <a:xfrm>
          <a:off x="2844800" y="1451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12272</xdr:rowOff>
    </xdr:from>
    <xdr:to>
      <xdr:col>11</xdr:col>
      <xdr:colOff>31750</xdr:colOff>
      <xdr:row>82</xdr:row>
      <xdr:rowOff>64683</xdr:rowOff>
    </xdr:to>
    <xdr:cxnSp macro="">
      <xdr:nvCxnSpPr>
        <xdr:cNvPr id="200" name="直線コネクタ 199"/>
        <xdr:cNvCxnSpPr/>
      </xdr:nvCxnSpPr>
      <xdr:spPr>
        <a:xfrm>
          <a:off x="1447800" y="14071172"/>
          <a:ext cx="889000" cy="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152719</xdr:rowOff>
    </xdr:from>
    <xdr:to>
      <xdr:col>11</xdr:col>
      <xdr:colOff>82550</xdr:colOff>
      <xdr:row>84</xdr:row>
      <xdr:rowOff>82869</xdr:rowOff>
    </xdr:to>
    <xdr:sp macro="" textlink="">
      <xdr:nvSpPr>
        <xdr:cNvPr id="201" name="フローチャート: 判断 200"/>
        <xdr:cNvSpPr/>
      </xdr:nvSpPr>
      <xdr:spPr>
        <a:xfrm>
          <a:off x="2286000" y="14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67646</xdr:rowOff>
    </xdr:from>
    <xdr:ext cx="762000" cy="259045"/>
    <xdr:sp macro="" textlink="">
      <xdr:nvSpPr>
        <xdr:cNvPr id="202" name="テキスト ボックス 201"/>
        <xdr:cNvSpPr txBox="1"/>
      </xdr:nvSpPr>
      <xdr:spPr>
        <a:xfrm>
          <a:off x="1955800" y="1446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26809</xdr:rowOff>
    </xdr:from>
    <xdr:to>
      <xdr:col>7</xdr:col>
      <xdr:colOff>31750</xdr:colOff>
      <xdr:row>83</xdr:row>
      <xdr:rowOff>128409</xdr:rowOff>
    </xdr:to>
    <xdr:sp macro="" textlink="">
      <xdr:nvSpPr>
        <xdr:cNvPr id="203" name="フローチャート: 判断 202"/>
        <xdr:cNvSpPr/>
      </xdr:nvSpPr>
      <xdr:spPr>
        <a:xfrm>
          <a:off x="1397000" y="1425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113186</xdr:rowOff>
    </xdr:from>
    <xdr:ext cx="762000" cy="259045"/>
    <xdr:sp macro="" textlink="">
      <xdr:nvSpPr>
        <xdr:cNvPr id="204" name="テキスト ボックス 203"/>
        <xdr:cNvSpPr txBox="1"/>
      </xdr:nvSpPr>
      <xdr:spPr>
        <a:xfrm>
          <a:off x="1066800" y="1434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168435</xdr:rowOff>
    </xdr:from>
    <xdr:to>
      <xdr:col>23</xdr:col>
      <xdr:colOff>184150</xdr:colOff>
      <xdr:row>83</xdr:row>
      <xdr:rowOff>98585</xdr:rowOff>
    </xdr:to>
    <xdr:sp macro="" textlink="">
      <xdr:nvSpPr>
        <xdr:cNvPr id="210" name="楕円 209"/>
        <xdr:cNvSpPr/>
      </xdr:nvSpPr>
      <xdr:spPr>
        <a:xfrm>
          <a:off x="4902200" y="142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13512</xdr:rowOff>
    </xdr:from>
    <xdr:ext cx="762000" cy="259045"/>
    <xdr:sp macro="" textlink="">
      <xdr:nvSpPr>
        <xdr:cNvPr id="211" name="人件費・物件費等の状況該当値テキスト"/>
        <xdr:cNvSpPr txBox="1"/>
      </xdr:nvSpPr>
      <xdr:spPr>
        <a:xfrm>
          <a:off x="5041900" y="140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104563</xdr:rowOff>
    </xdr:from>
    <xdr:to>
      <xdr:col>19</xdr:col>
      <xdr:colOff>184150</xdr:colOff>
      <xdr:row>83</xdr:row>
      <xdr:rowOff>34713</xdr:rowOff>
    </xdr:to>
    <xdr:sp macro="" textlink="">
      <xdr:nvSpPr>
        <xdr:cNvPr id="212" name="楕円 211"/>
        <xdr:cNvSpPr/>
      </xdr:nvSpPr>
      <xdr:spPr>
        <a:xfrm>
          <a:off x="4064000" y="141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44890</xdr:rowOff>
    </xdr:from>
    <xdr:ext cx="736600" cy="259045"/>
    <xdr:sp macro="" textlink="">
      <xdr:nvSpPr>
        <xdr:cNvPr id="213" name="テキスト ボックス 212"/>
        <xdr:cNvSpPr txBox="1"/>
      </xdr:nvSpPr>
      <xdr:spPr>
        <a:xfrm>
          <a:off x="3733800" y="1393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77223</xdr:rowOff>
    </xdr:from>
    <xdr:to>
      <xdr:col>15</xdr:col>
      <xdr:colOff>133350</xdr:colOff>
      <xdr:row>83</xdr:row>
      <xdr:rowOff>7373</xdr:rowOff>
    </xdr:to>
    <xdr:sp macro="" textlink="">
      <xdr:nvSpPr>
        <xdr:cNvPr id="214" name="楕円 213"/>
        <xdr:cNvSpPr/>
      </xdr:nvSpPr>
      <xdr:spPr>
        <a:xfrm>
          <a:off x="3175000" y="141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17550</xdr:rowOff>
    </xdr:from>
    <xdr:ext cx="762000" cy="259045"/>
    <xdr:sp macro="" textlink="">
      <xdr:nvSpPr>
        <xdr:cNvPr id="215" name="テキスト ボックス 214"/>
        <xdr:cNvSpPr txBox="1"/>
      </xdr:nvSpPr>
      <xdr:spPr>
        <a:xfrm>
          <a:off x="2844800" y="1390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13883</xdr:rowOff>
    </xdr:from>
    <xdr:to>
      <xdr:col>11</xdr:col>
      <xdr:colOff>82550</xdr:colOff>
      <xdr:row>82</xdr:row>
      <xdr:rowOff>115483</xdr:rowOff>
    </xdr:to>
    <xdr:sp macro="" textlink="">
      <xdr:nvSpPr>
        <xdr:cNvPr id="216" name="楕円 215"/>
        <xdr:cNvSpPr/>
      </xdr:nvSpPr>
      <xdr:spPr>
        <a:xfrm>
          <a:off x="2286000" y="140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125660</xdr:rowOff>
    </xdr:from>
    <xdr:ext cx="762000" cy="259045"/>
    <xdr:sp macro="" textlink="">
      <xdr:nvSpPr>
        <xdr:cNvPr id="217" name="テキスト ボックス 216"/>
        <xdr:cNvSpPr txBox="1"/>
      </xdr:nvSpPr>
      <xdr:spPr>
        <a:xfrm>
          <a:off x="1955800" y="1384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132922</xdr:rowOff>
    </xdr:from>
    <xdr:to>
      <xdr:col>7</xdr:col>
      <xdr:colOff>31750</xdr:colOff>
      <xdr:row>82</xdr:row>
      <xdr:rowOff>63072</xdr:rowOff>
    </xdr:to>
    <xdr:sp macro="" textlink="">
      <xdr:nvSpPr>
        <xdr:cNvPr id="218" name="楕円 217"/>
        <xdr:cNvSpPr/>
      </xdr:nvSpPr>
      <xdr:spPr>
        <a:xfrm>
          <a:off x="1397000" y="140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73249</xdr:rowOff>
    </xdr:from>
    <xdr:ext cx="762000" cy="259045"/>
    <xdr:sp macro="" textlink="">
      <xdr:nvSpPr>
        <xdr:cNvPr id="219" name="テキスト ボックス 218"/>
        <xdr:cNvSpPr txBox="1"/>
      </xdr:nvSpPr>
      <xdr:spPr>
        <a:xfrm>
          <a:off x="1066800" y="1378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次及び第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財政改革大綱に基づいた定員管理の実施により、類似団体の中でも低い水準にある。今後も、行政需要に適切に対応する必要最小限の人員のもと、戦略的に職員を配置し、質の高い行政サービスの提供と、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5" name="直線コネクタ 254"/>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58" name="直線コネクタ 257"/>
        <xdr:cNvCxnSpPr/>
      </xdr:nvCxnSpPr>
      <xdr:spPr>
        <a:xfrm flipV="1">
          <a:off x="15290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1" name="直線コネクタ 260"/>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2" name="フローチャート: 判断 261"/>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3" name="テキスト ボックス 262"/>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64" name="直線コネクタ 263"/>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5" name="フローチャート: 判断 264"/>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6" name="テキスト ボックス 265"/>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9" name="テキスト ボックス 278"/>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類似団体平均、全国平均、県内平均と比べ、かなり低い水準にある。</a:t>
          </a:r>
        </a:p>
        <a:p>
          <a:r>
            <a:rPr kumimoji="1" lang="ja-JP" altLang="en-US" sz="1300">
              <a:latin typeface="ＭＳ Ｐゴシック" panose="020B0600070205080204" pitchFamily="50" charset="-128"/>
              <a:ea typeface="ＭＳ Ｐゴシック" panose="020B0600070205080204" pitchFamily="50" charset="-128"/>
            </a:rPr>
            <a:t>これは、ごみ処理業務や消防業務を一部事務組合で行っているという要因があるものの、第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次行財政改革大綱に基づく定員適正化計画による職員削減（</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人削減）と、第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次大綱に基づく定員管理に掲げる指標</a:t>
          </a:r>
          <a:r>
            <a:rPr kumimoji="1" lang="en-US" altLang="ja-JP" sz="1300">
              <a:latin typeface="ＭＳ Ｐゴシック" panose="020B0600070205080204" pitchFamily="50" charset="-128"/>
              <a:ea typeface="ＭＳ Ｐゴシック" panose="020B0600070205080204" pitchFamily="50" charset="-128"/>
            </a:rPr>
            <a:t>(H27.4.1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人以下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による人件費抑制の影響が大きい。今後も第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次行財政改革大綱に基づき、中長期的な視点に立った定員管理や効率的な業務実施に、引き続き取組んでいく。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62654</xdr:rowOff>
    </xdr:from>
    <xdr:to>
      <xdr:col>81</xdr:col>
      <xdr:colOff>44450</xdr:colOff>
      <xdr:row>58</xdr:row>
      <xdr:rowOff>78740</xdr:rowOff>
    </xdr:to>
    <xdr:cxnSp macro="">
      <xdr:nvCxnSpPr>
        <xdr:cNvPr id="318" name="直線コネクタ 317"/>
        <xdr:cNvCxnSpPr/>
      </xdr:nvCxnSpPr>
      <xdr:spPr>
        <a:xfrm>
          <a:off x="16179800" y="100067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34502</xdr:rowOff>
    </xdr:from>
    <xdr:to>
      <xdr:col>77</xdr:col>
      <xdr:colOff>44450</xdr:colOff>
      <xdr:row>58</xdr:row>
      <xdr:rowOff>62654</xdr:rowOff>
    </xdr:to>
    <xdr:cxnSp macro="">
      <xdr:nvCxnSpPr>
        <xdr:cNvPr id="321" name="直線コネクタ 320"/>
        <xdr:cNvCxnSpPr/>
      </xdr:nvCxnSpPr>
      <xdr:spPr>
        <a:xfrm>
          <a:off x="15290800" y="99786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157692</xdr:rowOff>
    </xdr:from>
    <xdr:to>
      <xdr:col>72</xdr:col>
      <xdr:colOff>203200</xdr:colOff>
      <xdr:row>58</xdr:row>
      <xdr:rowOff>34502</xdr:rowOff>
    </xdr:to>
    <xdr:cxnSp macro="">
      <xdr:nvCxnSpPr>
        <xdr:cNvPr id="324" name="直線コネクタ 323"/>
        <xdr:cNvCxnSpPr/>
      </xdr:nvCxnSpPr>
      <xdr:spPr>
        <a:xfrm>
          <a:off x="14401800" y="9930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115358</xdr:rowOff>
    </xdr:from>
    <xdr:to>
      <xdr:col>73</xdr:col>
      <xdr:colOff>44450</xdr:colOff>
      <xdr:row>61</xdr:row>
      <xdr:rowOff>45508</xdr:rowOff>
    </xdr:to>
    <xdr:sp macro="" textlink="">
      <xdr:nvSpPr>
        <xdr:cNvPr id="325" name="フローチャート: 判断 324"/>
        <xdr:cNvSpPr/>
      </xdr:nvSpPr>
      <xdr:spPr>
        <a:xfrm>
          <a:off x="15240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30285</xdr:rowOff>
    </xdr:from>
    <xdr:ext cx="762000" cy="259045"/>
    <xdr:sp macro="" textlink="">
      <xdr:nvSpPr>
        <xdr:cNvPr id="326" name="テキスト ボックス 325"/>
        <xdr:cNvSpPr txBox="1"/>
      </xdr:nvSpPr>
      <xdr:spPr>
        <a:xfrm>
          <a:off x="14909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133562</xdr:rowOff>
    </xdr:from>
    <xdr:to>
      <xdr:col>68</xdr:col>
      <xdr:colOff>152400</xdr:colOff>
      <xdr:row>57</xdr:row>
      <xdr:rowOff>157692</xdr:rowOff>
    </xdr:to>
    <xdr:cxnSp macro="">
      <xdr:nvCxnSpPr>
        <xdr:cNvPr id="327" name="直線コネクタ 326"/>
        <xdr:cNvCxnSpPr/>
      </xdr:nvCxnSpPr>
      <xdr:spPr>
        <a:xfrm>
          <a:off x="13512800" y="9906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27940</xdr:rowOff>
    </xdr:from>
    <xdr:to>
      <xdr:col>81</xdr:col>
      <xdr:colOff>95250</xdr:colOff>
      <xdr:row>58</xdr:row>
      <xdr:rowOff>129540</xdr:rowOff>
    </xdr:to>
    <xdr:sp macro="" textlink="">
      <xdr:nvSpPr>
        <xdr:cNvPr id="337" name="楕円 336"/>
        <xdr:cNvSpPr/>
      </xdr:nvSpPr>
      <xdr:spPr>
        <a:xfrm>
          <a:off x="16967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120667</xdr:rowOff>
    </xdr:from>
    <xdr:ext cx="762000" cy="259045"/>
    <xdr:sp macro="" textlink="">
      <xdr:nvSpPr>
        <xdr:cNvPr id="338" name="定員管理の状況該当値テキスト"/>
        <xdr:cNvSpPr txBox="1"/>
      </xdr:nvSpPr>
      <xdr:spPr>
        <a:xfrm>
          <a:off x="17106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11854</xdr:rowOff>
    </xdr:from>
    <xdr:to>
      <xdr:col>77</xdr:col>
      <xdr:colOff>95250</xdr:colOff>
      <xdr:row>58</xdr:row>
      <xdr:rowOff>113454</xdr:rowOff>
    </xdr:to>
    <xdr:sp macro="" textlink="">
      <xdr:nvSpPr>
        <xdr:cNvPr id="339" name="楕円 338"/>
        <xdr:cNvSpPr/>
      </xdr:nvSpPr>
      <xdr:spPr>
        <a:xfrm>
          <a:off x="16129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123631</xdr:rowOff>
    </xdr:from>
    <xdr:ext cx="736600" cy="259045"/>
    <xdr:sp macro="" textlink="">
      <xdr:nvSpPr>
        <xdr:cNvPr id="340" name="テキスト ボックス 339"/>
        <xdr:cNvSpPr txBox="1"/>
      </xdr:nvSpPr>
      <xdr:spPr>
        <a:xfrm>
          <a:off x="15798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155152</xdr:rowOff>
    </xdr:from>
    <xdr:to>
      <xdr:col>73</xdr:col>
      <xdr:colOff>44450</xdr:colOff>
      <xdr:row>58</xdr:row>
      <xdr:rowOff>85302</xdr:rowOff>
    </xdr:to>
    <xdr:sp macro="" textlink="">
      <xdr:nvSpPr>
        <xdr:cNvPr id="341" name="楕円 340"/>
        <xdr:cNvSpPr/>
      </xdr:nvSpPr>
      <xdr:spPr>
        <a:xfrm>
          <a:off x="15240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95479</xdr:rowOff>
    </xdr:from>
    <xdr:ext cx="762000" cy="259045"/>
    <xdr:sp macro="" textlink="">
      <xdr:nvSpPr>
        <xdr:cNvPr id="342" name="テキスト ボックス 341"/>
        <xdr:cNvSpPr txBox="1"/>
      </xdr:nvSpPr>
      <xdr:spPr>
        <a:xfrm>
          <a:off x="14909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106892</xdr:rowOff>
    </xdr:from>
    <xdr:to>
      <xdr:col>68</xdr:col>
      <xdr:colOff>203200</xdr:colOff>
      <xdr:row>58</xdr:row>
      <xdr:rowOff>37042</xdr:rowOff>
    </xdr:to>
    <xdr:sp macro="" textlink="">
      <xdr:nvSpPr>
        <xdr:cNvPr id="343" name="楕円 342"/>
        <xdr:cNvSpPr/>
      </xdr:nvSpPr>
      <xdr:spPr>
        <a:xfrm>
          <a:off x="14351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47219</xdr:rowOff>
    </xdr:from>
    <xdr:ext cx="762000" cy="259045"/>
    <xdr:sp macro="" textlink="">
      <xdr:nvSpPr>
        <xdr:cNvPr id="344" name="テキスト ボックス 343"/>
        <xdr:cNvSpPr txBox="1"/>
      </xdr:nvSpPr>
      <xdr:spPr>
        <a:xfrm>
          <a:off x="14020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82762</xdr:rowOff>
    </xdr:from>
    <xdr:to>
      <xdr:col>64</xdr:col>
      <xdr:colOff>152400</xdr:colOff>
      <xdr:row>58</xdr:row>
      <xdr:rowOff>12912</xdr:rowOff>
    </xdr:to>
    <xdr:sp macro="" textlink="">
      <xdr:nvSpPr>
        <xdr:cNvPr id="345" name="楕円 344"/>
        <xdr:cNvSpPr/>
      </xdr:nvSpPr>
      <xdr:spPr>
        <a:xfrm>
          <a:off x="13462000" y="98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23089</xdr:rowOff>
    </xdr:from>
    <xdr:ext cx="762000" cy="259045"/>
    <xdr:sp macro="" textlink="">
      <xdr:nvSpPr>
        <xdr:cNvPr id="346" name="テキスト ボックス 345"/>
        <xdr:cNvSpPr txBox="1"/>
      </xdr:nvSpPr>
      <xdr:spPr>
        <a:xfrm>
          <a:off x="13131800" y="962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年間は減少傾向にある。要因としては、準元利償還金を含めた元利償還金の減少と、臨時財政対策債（交付税措置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％）などの交付税措置のある公債費の割合増加が挙げられる。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類似団体との比較では比率が高くなっているが、公債費負担の多寡以外に、償還財源として都市計画税を設けていないことも要因と考えられる。今後とも、第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次八戸市行財政改革大綱で掲げた指標（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以下）を遵守の上、公債費の負担が過度にならないよう留意した財政運営に努める。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92964</xdr:rowOff>
    </xdr:to>
    <xdr:cxnSp macro="">
      <xdr:nvCxnSpPr>
        <xdr:cNvPr id="378" name="直線コネクタ 377"/>
        <xdr:cNvCxnSpPr/>
      </xdr:nvCxnSpPr>
      <xdr:spPr>
        <a:xfrm flipV="1">
          <a:off x="16179800" y="71876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43</xdr:row>
      <xdr:rowOff>56642</xdr:rowOff>
    </xdr:to>
    <xdr:cxnSp macro="">
      <xdr:nvCxnSpPr>
        <xdr:cNvPr id="381" name="直線コネクタ 380"/>
        <xdr:cNvCxnSpPr/>
      </xdr:nvCxnSpPr>
      <xdr:spPr>
        <a:xfrm flipV="1">
          <a:off x="15290800" y="72938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162814</xdr:rowOff>
    </xdr:to>
    <xdr:cxnSp macro="">
      <xdr:nvCxnSpPr>
        <xdr:cNvPr id="384" name="直線コネクタ 383"/>
        <xdr:cNvCxnSpPr/>
      </xdr:nvCxnSpPr>
      <xdr:spPr>
        <a:xfrm flipV="1">
          <a:off x="14401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131826</xdr:rowOff>
    </xdr:from>
    <xdr:to>
      <xdr:col>73</xdr:col>
      <xdr:colOff>44450</xdr:colOff>
      <xdr:row>40</xdr:row>
      <xdr:rowOff>61976</xdr:rowOff>
    </xdr:to>
    <xdr:sp macro="" textlink="">
      <xdr:nvSpPr>
        <xdr:cNvPr id="385" name="フローチャート: 判断 384"/>
        <xdr:cNvSpPr/>
      </xdr:nvSpPr>
      <xdr:spPr>
        <a:xfrm>
          <a:off x="15240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386" name="テキスト ボックス 385"/>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87884</xdr:rowOff>
    </xdr:to>
    <xdr:cxnSp macro="">
      <xdr:nvCxnSpPr>
        <xdr:cNvPr id="387" name="直線コネクタ 386"/>
        <xdr:cNvCxnSpPr/>
      </xdr:nvCxnSpPr>
      <xdr:spPr>
        <a:xfrm flipV="1">
          <a:off x="13512800" y="75351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88" name="フローチャート: 判断 387"/>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89" name="テキスト ボックス 388"/>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0" name="フローチャート: 判断 389"/>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1" name="テキスト ボックス 390"/>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7" name="楕円 396"/>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8"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399" name="楕円 398"/>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0" name="テキスト ボックス 399"/>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401" name="楕円 400"/>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402" name="テキスト ボックス 401"/>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3" name="楕円 402"/>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4" name="テキスト ボックス 403"/>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5" name="楕円 404"/>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06" name="テキスト ボックス 405"/>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将来負担比率は、前年に比べて若干の減となったが、類似団体平均を大きく上回っている。主な要因としては、各種経費の債務負担行為の設定や、大規模事業にかかる地方債残高の増傾向が挙げられる。</a:t>
          </a:r>
        </a:p>
        <a:p>
          <a:r>
            <a:rPr kumimoji="1" lang="ja-JP" altLang="en-US" sz="1300">
              <a:latin typeface="ＭＳ Ｐゴシック" panose="020B0600070205080204" pitchFamily="50" charset="-128"/>
              <a:ea typeface="ＭＳ Ｐゴシック" panose="020B0600070205080204" pitchFamily="50" charset="-128"/>
            </a:rPr>
            <a:t>後世への過度の負担増にならないよう、第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次八戸市行財政改革大綱の財政健全化指標（</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％以下）を遵守の上、事業実施の適正化を図り、安定した財政運営に努めていく。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117729</xdr:rowOff>
    </xdr:from>
    <xdr:to>
      <xdr:col>81</xdr:col>
      <xdr:colOff>44450</xdr:colOff>
      <xdr:row>19</xdr:row>
      <xdr:rowOff>132207</xdr:rowOff>
    </xdr:to>
    <xdr:cxnSp macro="">
      <xdr:nvCxnSpPr>
        <xdr:cNvPr id="440" name="直線コネクタ 439"/>
        <xdr:cNvCxnSpPr/>
      </xdr:nvCxnSpPr>
      <xdr:spPr>
        <a:xfrm flipV="1">
          <a:off x="16179800" y="33752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59817</xdr:rowOff>
    </xdr:from>
    <xdr:to>
      <xdr:col>77</xdr:col>
      <xdr:colOff>44450</xdr:colOff>
      <xdr:row>19</xdr:row>
      <xdr:rowOff>132207</xdr:rowOff>
    </xdr:to>
    <xdr:cxnSp macro="">
      <xdr:nvCxnSpPr>
        <xdr:cNvPr id="443" name="直線コネクタ 442"/>
        <xdr:cNvCxnSpPr/>
      </xdr:nvCxnSpPr>
      <xdr:spPr>
        <a:xfrm>
          <a:off x="15290800" y="33173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13165</xdr:rowOff>
    </xdr:from>
    <xdr:to>
      <xdr:col>72</xdr:col>
      <xdr:colOff>203200</xdr:colOff>
      <xdr:row>19</xdr:row>
      <xdr:rowOff>59817</xdr:rowOff>
    </xdr:to>
    <xdr:cxnSp macro="">
      <xdr:nvCxnSpPr>
        <xdr:cNvPr id="446" name="直線コネクタ 445"/>
        <xdr:cNvCxnSpPr/>
      </xdr:nvCxnSpPr>
      <xdr:spPr>
        <a:xfrm>
          <a:off x="14401800" y="3270715"/>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48937</xdr:rowOff>
    </xdr:from>
    <xdr:to>
      <xdr:col>73</xdr:col>
      <xdr:colOff>44450</xdr:colOff>
      <xdr:row>15</xdr:row>
      <xdr:rowOff>150537</xdr:rowOff>
    </xdr:to>
    <xdr:sp macro="" textlink="">
      <xdr:nvSpPr>
        <xdr:cNvPr id="447" name="フローチャート: 判断 446"/>
        <xdr:cNvSpPr/>
      </xdr:nvSpPr>
      <xdr:spPr>
        <a:xfrm>
          <a:off x="15240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160714</xdr:rowOff>
    </xdr:from>
    <xdr:ext cx="762000" cy="259045"/>
    <xdr:sp macro="" textlink="">
      <xdr:nvSpPr>
        <xdr:cNvPr id="448" name="テキスト ボックス 447"/>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13165</xdr:rowOff>
    </xdr:from>
    <xdr:to>
      <xdr:col>68</xdr:col>
      <xdr:colOff>152400</xdr:colOff>
      <xdr:row>19</xdr:row>
      <xdr:rowOff>69469</xdr:rowOff>
    </xdr:to>
    <xdr:cxnSp macro="">
      <xdr:nvCxnSpPr>
        <xdr:cNvPr id="449" name="直線コネクタ 448"/>
        <xdr:cNvCxnSpPr/>
      </xdr:nvCxnSpPr>
      <xdr:spPr>
        <a:xfrm flipV="1">
          <a:off x="13512800" y="32707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110871</xdr:rowOff>
    </xdr:from>
    <xdr:to>
      <xdr:col>68</xdr:col>
      <xdr:colOff>203200</xdr:colOff>
      <xdr:row>16</xdr:row>
      <xdr:rowOff>41021</xdr:rowOff>
    </xdr:to>
    <xdr:sp macro="" textlink="">
      <xdr:nvSpPr>
        <xdr:cNvPr id="450" name="フローチャート: 判断 449"/>
        <xdr:cNvSpPr/>
      </xdr:nvSpPr>
      <xdr:spPr>
        <a:xfrm>
          <a:off x="14351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51198</xdr:rowOff>
    </xdr:from>
    <xdr:ext cx="762000" cy="259045"/>
    <xdr:sp macro="" textlink="">
      <xdr:nvSpPr>
        <xdr:cNvPr id="451" name="テキスト ボックス 450"/>
        <xdr:cNvSpPr txBox="1"/>
      </xdr:nvSpPr>
      <xdr:spPr>
        <a:xfrm>
          <a:off x="14020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148675</xdr:rowOff>
    </xdr:from>
    <xdr:to>
      <xdr:col>64</xdr:col>
      <xdr:colOff>152400</xdr:colOff>
      <xdr:row>16</xdr:row>
      <xdr:rowOff>78825</xdr:rowOff>
    </xdr:to>
    <xdr:sp macro="" textlink="">
      <xdr:nvSpPr>
        <xdr:cNvPr id="452" name="フローチャート: 判断 451"/>
        <xdr:cNvSpPr/>
      </xdr:nvSpPr>
      <xdr:spPr>
        <a:xfrm>
          <a:off x="13462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89002</xdr:rowOff>
    </xdr:from>
    <xdr:ext cx="762000" cy="259045"/>
    <xdr:sp macro="" textlink="">
      <xdr:nvSpPr>
        <xdr:cNvPr id="453" name="テキスト ボックス 452"/>
        <xdr:cNvSpPr txBox="1"/>
      </xdr:nvSpPr>
      <xdr:spPr>
        <a:xfrm>
          <a:off x="13131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66929</xdr:rowOff>
    </xdr:from>
    <xdr:to>
      <xdr:col>81</xdr:col>
      <xdr:colOff>95250</xdr:colOff>
      <xdr:row>19</xdr:row>
      <xdr:rowOff>168529</xdr:rowOff>
    </xdr:to>
    <xdr:sp macro="" textlink="">
      <xdr:nvSpPr>
        <xdr:cNvPr id="459" name="楕円 458"/>
        <xdr:cNvSpPr/>
      </xdr:nvSpPr>
      <xdr:spPr>
        <a:xfrm>
          <a:off x="169672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39006</xdr:rowOff>
    </xdr:from>
    <xdr:ext cx="762000" cy="259045"/>
    <xdr:sp macro="" textlink="">
      <xdr:nvSpPr>
        <xdr:cNvPr id="460" name="将来負担の状況該当値テキスト"/>
        <xdr:cNvSpPr txBox="1"/>
      </xdr:nvSpPr>
      <xdr:spPr>
        <a:xfrm>
          <a:off x="17106900" y="32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81407</xdr:rowOff>
    </xdr:from>
    <xdr:to>
      <xdr:col>77</xdr:col>
      <xdr:colOff>95250</xdr:colOff>
      <xdr:row>20</xdr:row>
      <xdr:rowOff>11557</xdr:rowOff>
    </xdr:to>
    <xdr:sp macro="" textlink="">
      <xdr:nvSpPr>
        <xdr:cNvPr id="461" name="楕円 460"/>
        <xdr:cNvSpPr/>
      </xdr:nvSpPr>
      <xdr:spPr>
        <a:xfrm>
          <a:off x="16129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167784</xdr:rowOff>
    </xdr:from>
    <xdr:ext cx="736600" cy="259045"/>
    <xdr:sp macro="" textlink="">
      <xdr:nvSpPr>
        <xdr:cNvPr id="462" name="テキスト ボックス 461"/>
        <xdr:cNvSpPr txBox="1"/>
      </xdr:nvSpPr>
      <xdr:spPr>
        <a:xfrm>
          <a:off x="15798800" y="342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9017</xdr:rowOff>
    </xdr:from>
    <xdr:to>
      <xdr:col>73</xdr:col>
      <xdr:colOff>44450</xdr:colOff>
      <xdr:row>19</xdr:row>
      <xdr:rowOff>110617</xdr:rowOff>
    </xdr:to>
    <xdr:sp macro="" textlink="">
      <xdr:nvSpPr>
        <xdr:cNvPr id="463" name="楕円 462"/>
        <xdr:cNvSpPr/>
      </xdr:nvSpPr>
      <xdr:spPr>
        <a:xfrm>
          <a:off x="15240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95394</xdr:rowOff>
    </xdr:from>
    <xdr:ext cx="762000" cy="259045"/>
    <xdr:sp macro="" textlink="">
      <xdr:nvSpPr>
        <xdr:cNvPr id="464" name="テキスト ボックス 463"/>
        <xdr:cNvSpPr txBox="1"/>
      </xdr:nvSpPr>
      <xdr:spPr>
        <a:xfrm>
          <a:off x="14909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133816</xdr:rowOff>
    </xdr:from>
    <xdr:to>
      <xdr:col>68</xdr:col>
      <xdr:colOff>203200</xdr:colOff>
      <xdr:row>19</xdr:row>
      <xdr:rowOff>63966</xdr:rowOff>
    </xdr:to>
    <xdr:sp macro="" textlink="">
      <xdr:nvSpPr>
        <xdr:cNvPr id="465" name="楕円 464"/>
        <xdr:cNvSpPr/>
      </xdr:nvSpPr>
      <xdr:spPr>
        <a:xfrm>
          <a:off x="14351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48742</xdr:rowOff>
    </xdr:from>
    <xdr:ext cx="762000" cy="259045"/>
    <xdr:sp macro="" textlink="">
      <xdr:nvSpPr>
        <xdr:cNvPr id="466" name="テキスト ボックス 465"/>
        <xdr:cNvSpPr txBox="1"/>
      </xdr:nvSpPr>
      <xdr:spPr>
        <a:xfrm>
          <a:off x="14020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18669</xdr:rowOff>
    </xdr:from>
    <xdr:to>
      <xdr:col>64</xdr:col>
      <xdr:colOff>152400</xdr:colOff>
      <xdr:row>19</xdr:row>
      <xdr:rowOff>120269</xdr:rowOff>
    </xdr:to>
    <xdr:sp macro="" textlink="">
      <xdr:nvSpPr>
        <xdr:cNvPr id="467" name="楕円 466"/>
        <xdr:cNvSpPr/>
      </xdr:nvSpPr>
      <xdr:spPr>
        <a:xfrm>
          <a:off x="13462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105046</xdr:rowOff>
    </xdr:from>
    <xdr:ext cx="762000" cy="259045"/>
    <xdr:sp macro="" textlink="">
      <xdr:nvSpPr>
        <xdr:cNvPr id="468" name="テキスト ボックス 467"/>
        <xdr:cNvSpPr txBox="1"/>
      </xdr:nvSpPr>
      <xdr:spPr>
        <a:xfrm>
          <a:off x="13131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人件費にかかる経常収支比率は、類似団体内順位で上位にあり、平均を大きく下回っている。要因としては、民間委託や指定管理の活用、第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次行政改革大綱に基づき組織・機構の合理化等を推進したことが挙げられるほか、ごみ処理業務や消防業務等を一部事務組合で行っていることが挙げられる。今後も、第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次行政改革大綱に基づき、人件費の抑制を図りながらも質の高い行政サービスの提供に努めていく。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20320</xdr:rowOff>
    </xdr:to>
    <xdr:cxnSp macro="">
      <xdr:nvCxnSpPr>
        <xdr:cNvPr id="66" name="直線コネクタ 65"/>
        <xdr:cNvCxnSpPr/>
      </xdr:nvCxnSpPr>
      <xdr:spPr>
        <a:xfrm flipV="1">
          <a:off x="3987800" y="580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20320</xdr:rowOff>
    </xdr:to>
    <xdr:cxnSp macro="">
      <xdr:nvCxnSpPr>
        <xdr:cNvPr id="69" name="直線コネクタ 68"/>
        <xdr:cNvCxnSpPr/>
      </xdr:nvCxnSpPr>
      <xdr:spPr>
        <a:xfrm>
          <a:off x="3098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27940</xdr:rowOff>
    </xdr:to>
    <xdr:cxnSp macro="">
      <xdr:nvCxnSpPr>
        <xdr:cNvPr id="72" name="直線コネクタ 71"/>
        <xdr:cNvCxnSpPr/>
      </xdr:nvCxnSpPr>
      <xdr:spPr>
        <a:xfrm flipV="1">
          <a:off x="2209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34</xdr:row>
      <xdr:rowOff>27940</xdr:rowOff>
    </xdr:to>
    <xdr:cxnSp macro="">
      <xdr:nvCxnSpPr>
        <xdr:cNvPr id="75" name="直線コネクタ 74"/>
        <xdr:cNvCxnSpPr/>
      </xdr:nvCxnSpPr>
      <xdr:spPr>
        <a:xfrm>
          <a:off x="1320800" y="578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6"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物件費にかかる経常収支比率は、類似団体平均を下回る水準で推移しているが、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は中核市事務の影響により増加に転じた。今後も、第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次行政改革大綱に基づき、経常的な経費のスクラップアンドビルドを徹底しながら、比率の改善に努めていく。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107950</xdr:rowOff>
    </xdr:to>
    <xdr:cxnSp macro="">
      <xdr:nvCxnSpPr>
        <xdr:cNvPr id="125" name="直線コネクタ 124"/>
        <xdr:cNvCxnSpPr/>
      </xdr:nvCxnSpPr>
      <xdr:spPr>
        <a:xfrm>
          <a:off x="15671800" y="25120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111760</xdr:rowOff>
    </xdr:to>
    <xdr:cxnSp macro="">
      <xdr:nvCxnSpPr>
        <xdr:cNvPr id="128" name="直線コネクタ 127"/>
        <xdr:cNvCxnSpPr/>
      </xdr:nvCxnSpPr>
      <xdr:spPr>
        <a:xfrm>
          <a:off x="14782800" y="246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66040</xdr:rowOff>
    </xdr:to>
    <xdr:cxnSp macro="">
      <xdr:nvCxnSpPr>
        <xdr:cNvPr id="131" name="直線コネクタ 130"/>
        <xdr:cNvCxnSpPr/>
      </xdr:nvCxnSpPr>
      <xdr:spPr>
        <a:xfrm>
          <a:off x="13893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68580</xdr:rowOff>
    </xdr:from>
    <xdr:to>
      <xdr:col>74</xdr:col>
      <xdr:colOff>31750</xdr:colOff>
      <xdr:row>16</xdr:row>
      <xdr:rowOff>170180</xdr:rowOff>
    </xdr:to>
    <xdr:sp macro="" textlink="">
      <xdr:nvSpPr>
        <xdr:cNvPr id="132" name="フローチャート: 判断 131"/>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33" name="テキスト ボックス 132"/>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85090</xdr:rowOff>
    </xdr:from>
    <xdr:to>
      <xdr:col>69</xdr:col>
      <xdr:colOff>92075</xdr:colOff>
      <xdr:row>14</xdr:row>
      <xdr:rowOff>35560</xdr:rowOff>
    </xdr:to>
    <xdr:cxnSp macro="">
      <xdr:nvCxnSpPr>
        <xdr:cNvPr id="134" name="直線コネクタ 133"/>
        <xdr:cNvCxnSpPr/>
      </xdr:nvCxnSpPr>
      <xdr:spPr>
        <a:xfrm>
          <a:off x="13004800" y="2313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37" name="フローチャート: 判断 136"/>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38" name="テキスト ボックス 137"/>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6" name="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8" name="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34290</xdr:rowOff>
    </xdr:from>
    <xdr:to>
      <xdr:col>65</xdr:col>
      <xdr:colOff>53975</xdr:colOff>
      <xdr:row>13</xdr:row>
      <xdr:rowOff>135890</xdr:rowOff>
    </xdr:to>
    <xdr:sp macro="" textlink="">
      <xdr:nvSpPr>
        <xdr:cNvPr id="152" name="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146067</xdr:rowOff>
    </xdr:from>
    <xdr:ext cx="762000" cy="259045"/>
    <xdr:sp macro="" textlink="">
      <xdr:nvSpPr>
        <xdr:cNvPr id="153" name="テキスト ボックス 152"/>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扶助費にかかる経常収支比率は上昇傾向にある。国の制度に基づいた支出が主なものであるが、今後、特に高齢化の進展（高齢化率</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19.6%→H26:26.6%</a:t>
          </a:r>
          <a:r>
            <a:rPr kumimoji="1" lang="ja-JP" altLang="en-US" sz="1300">
              <a:latin typeface="ＭＳ Ｐゴシック" panose="020B0600070205080204" pitchFamily="50" charset="-128"/>
              <a:ea typeface="ＭＳ Ｐゴシック" panose="020B0600070205080204" pitchFamily="50" charset="-128"/>
            </a:rPr>
            <a:t>）が、市財政に大きな影響を与えることが予想されるため、国の施策の動向を注視しながら適正な事業実施に努めていく。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139700</xdr:rowOff>
    </xdr:to>
    <xdr:cxnSp macro="">
      <xdr:nvCxnSpPr>
        <xdr:cNvPr id="186" name="直線コネクタ 185"/>
        <xdr:cNvCxnSpPr/>
      </xdr:nvCxnSpPr>
      <xdr:spPr>
        <a:xfrm>
          <a:off x="3987800" y="9652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50800</xdr:rowOff>
    </xdr:to>
    <xdr:cxnSp macro="">
      <xdr:nvCxnSpPr>
        <xdr:cNvPr id="189" name="直線コネクタ 188"/>
        <xdr:cNvCxnSpPr/>
      </xdr:nvCxnSpPr>
      <xdr:spPr>
        <a:xfrm>
          <a:off x="3098800" y="955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120650</xdr:rowOff>
    </xdr:to>
    <xdr:cxnSp macro="">
      <xdr:nvCxnSpPr>
        <xdr:cNvPr id="192" name="直線コネクタ 191"/>
        <xdr:cNvCxnSpPr/>
      </xdr:nvCxnSpPr>
      <xdr:spPr>
        <a:xfrm>
          <a:off x="2209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3" name="フローチャート: 判断 192"/>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4" name="テキスト ボックス 193"/>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82550</xdr:rowOff>
    </xdr:to>
    <xdr:cxnSp macro="">
      <xdr:nvCxnSpPr>
        <xdr:cNvPr id="195" name="直線コネクタ 194"/>
        <xdr:cNvCxnSpPr/>
      </xdr:nvCxnSpPr>
      <xdr:spPr>
        <a:xfrm>
          <a:off x="1320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6" name="フローチャート: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5" name="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1" name="楕円 210"/>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2" name="テキスト ボックス 21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が類似団体平均を上回る水準で推移しているのは、下水道事業などの公営企業（非法適）への繰出金が大きいためである。今後、下水道事業における使用料の確保など、引き続き収入の確保に努めながら、経常的歳出の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20320</xdr:rowOff>
    </xdr:to>
    <xdr:cxnSp macro="">
      <xdr:nvCxnSpPr>
        <xdr:cNvPr id="247" name="直線コネクタ 246"/>
        <xdr:cNvCxnSpPr/>
      </xdr:nvCxnSpPr>
      <xdr:spPr>
        <a:xfrm>
          <a:off x="15671800" y="991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138430</xdr:rowOff>
    </xdr:to>
    <xdr:cxnSp macro="">
      <xdr:nvCxnSpPr>
        <xdr:cNvPr id="250" name="直線コネクタ 249"/>
        <xdr:cNvCxnSpPr/>
      </xdr:nvCxnSpPr>
      <xdr:spPr>
        <a:xfrm>
          <a:off x="14782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100330</xdr:rowOff>
    </xdr:to>
    <xdr:cxnSp macro="">
      <xdr:nvCxnSpPr>
        <xdr:cNvPr id="253" name="直線コネクタ 252"/>
        <xdr:cNvCxnSpPr/>
      </xdr:nvCxnSpPr>
      <xdr:spPr>
        <a:xfrm flipV="1">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4" name="フローチャート: 判断 253"/>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5" name="テキスト ボックス 25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138430</xdr:rowOff>
    </xdr:to>
    <xdr:cxnSp macro="">
      <xdr:nvCxnSpPr>
        <xdr:cNvPr id="256" name="直線コネクタ 255"/>
        <xdr:cNvCxnSpPr/>
      </xdr:nvCxnSpPr>
      <xdr:spPr>
        <a:xfrm flipV="1">
          <a:off x="13004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59" name="フローチャート: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6" name="楕円 265"/>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7"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0" name="楕円 269"/>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1" name="テキスト ボックス 270"/>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2" name="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4" name="楕円 273"/>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5" name="テキスト ボックス 274"/>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る水準で推移しているのは、ごみ・し尿処理や消防業務等を周辺町村と共同処理するため、一部事務組合負担金を拠出していることが挙げられる。今後も、一部事務組合における手数料収入等の経常的な収入の確保に努め、負担金の増嵩につながらないよう留意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39</xdr:row>
      <xdr:rowOff>86178</xdr:rowOff>
    </xdr:to>
    <xdr:cxnSp macro="">
      <xdr:nvCxnSpPr>
        <xdr:cNvPr id="310" name="直線コネクタ 309"/>
        <xdr:cNvCxnSpPr/>
      </xdr:nvCxnSpPr>
      <xdr:spPr>
        <a:xfrm>
          <a:off x="15671800" y="677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53522</xdr:rowOff>
    </xdr:from>
    <xdr:to>
      <xdr:col>78</xdr:col>
      <xdr:colOff>69850</xdr:colOff>
      <xdr:row>39</xdr:row>
      <xdr:rowOff>86178</xdr:rowOff>
    </xdr:to>
    <xdr:cxnSp macro="">
      <xdr:nvCxnSpPr>
        <xdr:cNvPr id="313" name="直線コネクタ 312"/>
        <xdr:cNvCxnSpPr/>
      </xdr:nvCxnSpPr>
      <xdr:spPr>
        <a:xfrm>
          <a:off x="14782800" y="674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39</xdr:row>
      <xdr:rowOff>97065</xdr:rowOff>
    </xdr:to>
    <xdr:cxnSp macro="">
      <xdr:nvCxnSpPr>
        <xdr:cNvPr id="316" name="直線コネクタ 315"/>
        <xdr:cNvCxnSpPr/>
      </xdr:nvCxnSpPr>
      <xdr:spPr>
        <a:xfrm flipV="1">
          <a:off x="13893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5443</xdr:rowOff>
    </xdr:from>
    <xdr:to>
      <xdr:col>74</xdr:col>
      <xdr:colOff>31750</xdr:colOff>
      <xdr:row>36</xdr:row>
      <xdr:rowOff>107043</xdr:rowOff>
    </xdr:to>
    <xdr:sp macro="" textlink="">
      <xdr:nvSpPr>
        <xdr:cNvPr id="317" name="フローチャート: 判断 316"/>
        <xdr:cNvSpPr/>
      </xdr:nvSpPr>
      <xdr:spPr>
        <a:xfrm>
          <a:off x="14732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117220</xdr:rowOff>
    </xdr:from>
    <xdr:ext cx="762000" cy="259045"/>
    <xdr:sp macro="" textlink="">
      <xdr:nvSpPr>
        <xdr:cNvPr id="318" name="テキスト ボックス 317"/>
        <xdr:cNvSpPr txBox="1"/>
      </xdr:nvSpPr>
      <xdr:spPr>
        <a:xfrm>
          <a:off x="14401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97065</xdr:rowOff>
    </xdr:to>
    <xdr:cxnSp macro="">
      <xdr:nvCxnSpPr>
        <xdr:cNvPr id="319" name="直線コネクタ 318"/>
        <xdr:cNvCxnSpPr/>
      </xdr:nvCxnSpPr>
      <xdr:spPr>
        <a:xfrm>
          <a:off x="13004800" y="6718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122464</xdr:rowOff>
    </xdr:from>
    <xdr:to>
      <xdr:col>69</xdr:col>
      <xdr:colOff>142875</xdr:colOff>
      <xdr:row>36</xdr:row>
      <xdr:rowOff>52614</xdr:rowOff>
    </xdr:to>
    <xdr:sp macro="" textlink="">
      <xdr:nvSpPr>
        <xdr:cNvPr id="320" name="フローチャート: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144236</xdr:rowOff>
    </xdr:from>
    <xdr:to>
      <xdr:col>65</xdr:col>
      <xdr:colOff>53975</xdr:colOff>
      <xdr:row>36</xdr:row>
      <xdr:rowOff>74386</xdr:rowOff>
    </xdr:to>
    <xdr:sp macro="" textlink="">
      <xdr:nvSpPr>
        <xdr:cNvPr id="322" name="フローチャート: 判断 321"/>
        <xdr:cNvSpPr/>
      </xdr:nvSpPr>
      <xdr:spPr>
        <a:xfrm>
          <a:off x="12954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84563</xdr:rowOff>
    </xdr:from>
    <xdr:ext cx="762000" cy="259045"/>
    <xdr:sp macro="" textlink="">
      <xdr:nvSpPr>
        <xdr:cNvPr id="323" name="テキスト ボックス 322"/>
        <xdr:cNvSpPr txBox="1"/>
      </xdr:nvSpPr>
      <xdr:spPr>
        <a:xfrm>
          <a:off x="12623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29" name="楕円 328"/>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0"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1" name="楕円 330"/>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2" name="テキスト ボックス 331"/>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3" name="楕円 332"/>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4" name="テキスト ボックス 333"/>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46265</xdr:rowOff>
    </xdr:from>
    <xdr:to>
      <xdr:col>69</xdr:col>
      <xdr:colOff>142875</xdr:colOff>
      <xdr:row>39</xdr:row>
      <xdr:rowOff>147865</xdr:rowOff>
    </xdr:to>
    <xdr:sp macro="" textlink="">
      <xdr:nvSpPr>
        <xdr:cNvPr id="335" name="楕円 334"/>
        <xdr:cNvSpPr/>
      </xdr:nvSpPr>
      <xdr:spPr>
        <a:xfrm>
          <a:off x="13843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132642</xdr:rowOff>
    </xdr:from>
    <xdr:ext cx="762000" cy="259045"/>
    <xdr:sp macro="" textlink="">
      <xdr:nvSpPr>
        <xdr:cNvPr id="336" name="テキスト ボックス 335"/>
        <xdr:cNvSpPr txBox="1"/>
      </xdr:nvSpPr>
      <xdr:spPr>
        <a:xfrm>
          <a:off x="13512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類似団体平均をやや下回ったものの、今後も大型施設の整備（屋内スケート場建設、総合保健センター整備等）が控えていることから、公債費の増加が見込まれ、ピーク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年度になると推測される。厳しい財政状況となることが予想されるため、単年度のプライマリー収支の黒字化を図りながら、公債費の縮減に努めていく。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5080</xdr:rowOff>
    </xdr:to>
    <xdr:cxnSp macro="">
      <xdr:nvCxnSpPr>
        <xdr:cNvPr id="371" name="直線コネクタ 370"/>
        <xdr:cNvCxnSpPr/>
      </xdr:nvCxnSpPr>
      <xdr:spPr>
        <a:xfrm flipV="1">
          <a:off x="3987800" y="13332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5080</xdr:rowOff>
    </xdr:to>
    <xdr:cxnSp macro="">
      <xdr:nvCxnSpPr>
        <xdr:cNvPr id="374" name="直線コネクタ 373"/>
        <xdr:cNvCxnSpPr/>
      </xdr:nvCxnSpPr>
      <xdr:spPr>
        <a:xfrm>
          <a:off x="3098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81280</xdr:rowOff>
    </xdr:to>
    <xdr:cxnSp macro="">
      <xdr:nvCxnSpPr>
        <xdr:cNvPr id="377" name="直線コネクタ 376"/>
        <xdr:cNvCxnSpPr/>
      </xdr:nvCxnSpPr>
      <xdr:spPr>
        <a:xfrm flipV="1">
          <a:off x="2209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119380</xdr:rowOff>
    </xdr:to>
    <xdr:cxnSp macro="">
      <xdr:nvCxnSpPr>
        <xdr:cNvPr id="380" name="直線コネクタ 379"/>
        <xdr:cNvCxnSpPr/>
      </xdr:nvCxnSpPr>
      <xdr:spPr>
        <a:xfrm flipV="1">
          <a:off x="1320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0" name="楕円 389"/>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96538</xdr:rowOff>
    </xdr:from>
    <xdr:ext cx="762000" cy="259045"/>
    <xdr:sp macro="" textlink="">
      <xdr:nvSpPr>
        <xdr:cNvPr id="391" name="公債費該当値テキスト"/>
        <xdr:cNvSpPr txBox="1"/>
      </xdr:nvSpPr>
      <xdr:spPr>
        <a:xfrm>
          <a:off x="4914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2" name="楕円 391"/>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93" name="テキスト ボックス 392"/>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4" name="楕円 393"/>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5" name="テキスト ボックス 394"/>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6" name="楕円 39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7" name="テキスト ボックス 39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9" name="テキスト ボックス 398"/>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やや上回った。主な要因として普通建設事業の増加が挙げられる。今後も、公債費以外の経常的収支の改善を図りつつ、全体の経常収支比率を押し上げている公債費の縮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153670</xdr:rowOff>
    </xdr:to>
    <xdr:cxnSp macro="">
      <xdr:nvCxnSpPr>
        <xdr:cNvPr id="432" name="直線コネクタ 431"/>
        <xdr:cNvCxnSpPr/>
      </xdr:nvCxnSpPr>
      <xdr:spPr>
        <a:xfrm>
          <a:off x="15671800" y="132105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8889</xdr:rowOff>
    </xdr:to>
    <xdr:cxnSp macro="">
      <xdr:nvCxnSpPr>
        <xdr:cNvPr id="435" name="直線コネクタ 434"/>
        <xdr:cNvCxnSpPr/>
      </xdr:nvCxnSpPr>
      <xdr:spPr>
        <a:xfrm>
          <a:off x="14782800" y="130200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35561</xdr:rowOff>
    </xdr:to>
    <xdr:cxnSp macro="">
      <xdr:nvCxnSpPr>
        <xdr:cNvPr id="438" name="直線コネクタ 437"/>
        <xdr:cNvCxnSpPr/>
      </xdr:nvCxnSpPr>
      <xdr:spPr>
        <a:xfrm flipV="1">
          <a:off x="13893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3811</xdr:rowOff>
    </xdr:from>
    <xdr:to>
      <xdr:col>74</xdr:col>
      <xdr:colOff>31750</xdr:colOff>
      <xdr:row>77</xdr:row>
      <xdr:rowOff>105411</xdr:rowOff>
    </xdr:to>
    <xdr:sp macro="" textlink="">
      <xdr:nvSpPr>
        <xdr:cNvPr id="439" name="フローチャート: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35561</xdr:rowOff>
    </xdr:to>
    <xdr:cxnSp macro="">
      <xdr:nvCxnSpPr>
        <xdr:cNvPr id="441" name="直線コネクタ 440"/>
        <xdr:cNvCxnSpPr/>
      </xdr:nvCxnSpPr>
      <xdr:spPr>
        <a:xfrm>
          <a:off x="13004800" y="128981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xdr:rowOff>
    </xdr:from>
    <xdr:to>
      <xdr:col>69</xdr:col>
      <xdr:colOff>142875</xdr:colOff>
      <xdr:row>77</xdr:row>
      <xdr:rowOff>113030</xdr:rowOff>
    </xdr:to>
    <xdr:sp macro="" textlink="">
      <xdr:nvSpPr>
        <xdr:cNvPr id="442" name="フローチャート: 判断 44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3" name="テキスト ボックス 44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44" name="フローチャート: 判断 443"/>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45" name="テキスト ボックス 444"/>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1" name="楕円 450"/>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52"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3" name="楕円 45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4" name="テキスト ボックス 453"/>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5" name="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6" name="テキスト ボックス 45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9" name="楕円 458"/>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60" name="テキスト ボックス 45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98547</xdr:rowOff>
    </xdr:from>
    <xdr:to>
      <xdr:col>29</xdr:col>
      <xdr:colOff>127000</xdr:colOff>
      <xdr:row>18</xdr:row>
      <xdr:rowOff>146096</xdr:rowOff>
    </xdr:to>
    <xdr:cxnSp macro="">
      <xdr:nvCxnSpPr>
        <xdr:cNvPr id="48" name="直線コネクタ 47"/>
        <xdr:cNvCxnSpPr/>
      </xdr:nvCxnSpPr>
      <xdr:spPr bwMode="auto">
        <a:xfrm flipV="1">
          <a:off x="5003800" y="3232272"/>
          <a:ext cx="6477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119030</xdr:rowOff>
    </xdr:from>
    <xdr:to>
      <xdr:col>26</xdr:col>
      <xdr:colOff>50800</xdr:colOff>
      <xdr:row>18</xdr:row>
      <xdr:rowOff>146096</xdr:rowOff>
    </xdr:to>
    <xdr:cxnSp macro="">
      <xdr:nvCxnSpPr>
        <xdr:cNvPr id="51" name="直線コネクタ 50"/>
        <xdr:cNvCxnSpPr/>
      </xdr:nvCxnSpPr>
      <xdr:spPr bwMode="auto">
        <a:xfrm>
          <a:off x="4305300" y="3252755"/>
          <a:ext cx="698500" cy="2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119030</xdr:rowOff>
    </xdr:from>
    <xdr:to>
      <xdr:col>22</xdr:col>
      <xdr:colOff>114300</xdr:colOff>
      <xdr:row>18</xdr:row>
      <xdr:rowOff>156017</xdr:rowOff>
    </xdr:to>
    <xdr:cxnSp macro="">
      <xdr:nvCxnSpPr>
        <xdr:cNvPr id="54" name="直線コネクタ 53"/>
        <xdr:cNvCxnSpPr/>
      </xdr:nvCxnSpPr>
      <xdr:spPr bwMode="auto">
        <a:xfrm flipV="1">
          <a:off x="3606800" y="3252755"/>
          <a:ext cx="698500" cy="3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75042</xdr:rowOff>
    </xdr:from>
    <xdr:to>
      <xdr:col>22</xdr:col>
      <xdr:colOff>165100</xdr:colOff>
      <xdr:row>17</xdr:row>
      <xdr:rowOff>5192</xdr:rowOff>
    </xdr:to>
    <xdr:sp macro="" textlink="">
      <xdr:nvSpPr>
        <xdr:cNvPr id="55" name="フローチャート: 判断 54"/>
        <xdr:cNvSpPr/>
      </xdr:nvSpPr>
      <xdr:spPr bwMode="auto">
        <a:xfrm>
          <a:off x="4254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15369</xdr:rowOff>
    </xdr:from>
    <xdr:ext cx="762000" cy="259045"/>
    <xdr:sp macro="" textlink="">
      <xdr:nvSpPr>
        <xdr:cNvPr id="56" name="テキスト ボックス 55"/>
        <xdr:cNvSpPr txBox="1"/>
      </xdr:nvSpPr>
      <xdr:spPr>
        <a:xfrm>
          <a:off x="39243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156017</xdr:rowOff>
    </xdr:from>
    <xdr:to>
      <xdr:col>18</xdr:col>
      <xdr:colOff>177800</xdr:colOff>
      <xdr:row>19</xdr:row>
      <xdr:rowOff>111349</xdr:rowOff>
    </xdr:to>
    <xdr:cxnSp macro="">
      <xdr:nvCxnSpPr>
        <xdr:cNvPr id="57" name="直線コネクタ 56"/>
        <xdr:cNvCxnSpPr/>
      </xdr:nvCxnSpPr>
      <xdr:spPr bwMode="auto">
        <a:xfrm flipV="1">
          <a:off x="2908300" y="3289742"/>
          <a:ext cx="698500" cy="12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133518</xdr:rowOff>
    </xdr:from>
    <xdr:to>
      <xdr:col>19</xdr:col>
      <xdr:colOff>38100</xdr:colOff>
      <xdr:row>17</xdr:row>
      <xdr:rowOff>63668</xdr:rowOff>
    </xdr:to>
    <xdr:sp macro="" textlink="">
      <xdr:nvSpPr>
        <xdr:cNvPr id="58" name="フローチャート: 判断 57"/>
        <xdr:cNvSpPr/>
      </xdr:nvSpPr>
      <xdr:spPr bwMode="auto">
        <a:xfrm>
          <a:off x="35560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73845</xdr:rowOff>
    </xdr:from>
    <xdr:ext cx="762000" cy="259045"/>
    <xdr:sp macro="" textlink="">
      <xdr:nvSpPr>
        <xdr:cNvPr id="59" name="テキスト ボックス 58"/>
        <xdr:cNvSpPr txBox="1"/>
      </xdr:nvSpPr>
      <xdr:spPr>
        <a:xfrm>
          <a:off x="32258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43723</xdr:rowOff>
    </xdr:from>
    <xdr:to>
      <xdr:col>15</xdr:col>
      <xdr:colOff>101600</xdr:colOff>
      <xdr:row>17</xdr:row>
      <xdr:rowOff>145323</xdr:rowOff>
    </xdr:to>
    <xdr:sp macro="" textlink="">
      <xdr:nvSpPr>
        <xdr:cNvPr id="60" name="フローチャート: 判断 59"/>
        <xdr:cNvSpPr/>
      </xdr:nvSpPr>
      <xdr:spPr bwMode="auto">
        <a:xfrm>
          <a:off x="28575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155500</xdr:rowOff>
    </xdr:from>
    <xdr:ext cx="762000" cy="259045"/>
    <xdr:sp macro="" textlink="">
      <xdr:nvSpPr>
        <xdr:cNvPr id="61" name="テキスト ボックス 60"/>
        <xdr:cNvSpPr txBox="1"/>
      </xdr:nvSpPr>
      <xdr:spPr>
        <a:xfrm>
          <a:off x="2527300" y="277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47747</xdr:rowOff>
    </xdr:from>
    <xdr:to>
      <xdr:col>29</xdr:col>
      <xdr:colOff>177800</xdr:colOff>
      <xdr:row>18</xdr:row>
      <xdr:rowOff>149347</xdr:rowOff>
    </xdr:to>
    <xdr:sp macro="" textlink="">
      <xdr:nvSpPr>
        <xdr:cNvPr id="67" name="楕円 66"/>
        <xdr:cNvSpPr/>
      </xdr:nvSpPr>
      <xdr:spPr bwMode="auto">
        <a:xfrm>
          <a:off x="5600700" y="318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19824</xdr:rowOff>
    </xdr:from>
    <xdr:ext cx="762000" cy="259045"/>
    <xdr:sp macro="" textlink="">
      <xdr:nvSpPr>
        <xdr:cNvPr id="68" name="人口1人当たり決算額の推移該当値テキスト130"/>
        <xdr:cNvSpPr txBox="1"/>
      </xdr:nvSpPr>
      <xdr:spPr>
        <a:xfrm>
          <a:off x="5740400" y="31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95296</xdr:rowOff>
    </xdr:from>
    <xdr:to>
      <xdr:col>26</xdr:col>
      <xdr:colOff>101600</xdr:colOff>
      <xdr:row>19</xdr:row>
      <xdr:rowOff>25446</xdr:rowOff>
    </xdr:to>
    <xdr:sp macro="" textlink="">
      <xdr:nvSpPr>
        <xdr:cNvPr id="69" name="楕円 68"/>
        <xdr:cNvSpPr/>
      </xdr:nvSpPr>
      <xdr:spPr bwMode="auto">
        <a:xfrm>
          <a:off x="4953000" y="322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10223</xdr:rowOff>
    </xdr:from>
    <xdr:ext cx="736600" cy="259045"/>
    <xdr:sp macro="" textlink="">
      <xdr:nvSpPr>
        <xdr:cNvPr id="70" name="テキスト ボックス 69"/>
        <xdr:cNvSpPr txBox="1"/>
      </xdr:nvSpPr>
      <xdr:spPr>
        <a:xfrm>
          <a:off x="4622800" y="331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68230</xdr:rowOff>
    </xdr:from>
    <xdr:to>
      <xdr:col>22</xdr:col>
      <xdr:colOff>165100</xdr:colOff>
      <xdr:row>18</xdr:row>
      <xdr:rowOff>169830</xdr:rowOff>
    </xdr:to>
    <xdr:sp macro="" textlink="">
      <xdr:nvSpPr>
        <xdr:cNvPr id="71" name="楕円 70"/>
        <xdr:cNvSpPr/>
      </xdr:nvSpPr>
      <xdr:spPr bwMode="auto">
        <a:xfrm>
          <a:off x="4254500" y="32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154607</xdr:rowOff>
    </xdr:from>
    <xdr:ext cx="762000" cy="259045"/>
    <xdr:sp macro="" textlink="">
      <xdr:nvSpPr>
        <xdr:cNvPr id="72" name="テキスト ボックス 71"/>
        <xdr:cNvSpPr txBox="1"/>
      </xdr:nvSpPr>
      <xdr:spPr>
        <a:xfrm>
          <a:off x="3924300" y="32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105217</xdr:rowOff>
    </xdr:from>
    <xdr:to>
      <xdr:col>19</xdr:col>
      <xdr:colOff>38100</xdr:colOff>
      <xdr:row>19</xdr:row>
      <xdr:rowOff>35367</xdr:rowOff>
    </xdr:to>
    <xdr:sp macro="" textlink="">
      <xdr:nvSpPr>
        <xdr:cNvPr id="73" name="楕円 72"/>
        <xdr:cNvSpPr/>
      </xdr:nvSpPr>
      <xdr:spPr bwMode="auto">
        <a:xfrm>
          <a:off x="3556000" y="323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20144</xdr:rowOff>
    </xdr:from>
    <xdr:ext cx="762000" cy="259045"/>
    <xdr:sp macro="" textlink="">
      <xdr:nvSpPr>
        <xdr:cNvPr id="74" name="テキスト ボックス 73"/>
        <xdr:cNvSpPr txBox="1"/>
      </xdr:nvSpPr>
      <xdr:spPr>
        <a:xfrm>
          <a:off x="3225800" y="332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60549</xdr:rowOff>
    </xdr:from>
    <xdr:to>
      <xdr:col>15</xdr:col>
      <xdr:colOff>101600</xdr:colOff>
      <xdr:row>19</xdr:row>
      <xdr:rowOff>162149</xdr:rowOff>
    </xdr:to>
    <xdr:sp macro="" textlink="">
      <xdr:nvSpPr>
        <xdr:cNvPr id="75" name="楕円 74"/>
        <xdr:cNvSpPr/>
      </xdr:nvSpPr>
      <xdr:spPr bwMode="auto">
        <a:xfrm>
          <a:off x="2857500" y="336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146926</xdr:rowOff>
    </xdr:from>
    <xdr:ext cx="762000" cy="259045"/>
    <xdr:sp macro="" textlink="">
      <xdr:nvSpPr>
        <xdr:cNvPr id="76" name="テキスト ボックス 75"/>
        <xdr:cNvSpPr txBox="1"/>
      </xdr:nvSpPr>
      <xdr:spPr>
        <a:xfrm>
          <a:off x="2527300" y="34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275971</xdr:rowOff>
    </xdr:from>
    <xdr:to>
      <xdr:col>29</xdr:col>
      <xdr:colOff>127000</xdr:colOff>
      <xdr:row>34</xdr:row>
      <xdr:rowOff>305880</xdr:rowOff>
    </xdr:to>
    <xdr:cxnSp macro="">
      <xdr:nvCxnSpPr>
        <xdr:cNvPr id="109" name="直線コネクタ 108"/>
        <xdr:cNvCxnSpPr/>
      </xdr:nvCxnSpPr>
      <xdr:spPr bwMode="auto">
        <a:xfrm flipV="1">
          <a:off x="5003800" y="6543421"/>
          <a:ext cx="6477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148107</xdr:rowOff>
    </xdr:from>
    <xdr:to>
      <xdr:col>26</xdr:col>
      <xdr:colOff>50800</xdr:colOff>
      <xdr:row>34</xdr:row>
      <xdr:rowOff>305880</xdr:rowOff>
    </xdr:to>
    <xdr:cxnSp macro="">
      <xdr:nvCxnSpPr>
        <xdr:cNvPr id="112" name="直線コネクタ 111"/>
        <xdr:cNvCxnSpPr/>
      </xdr:nvCxnSpPr>
      <xdr:spPr bwMode="auto">
        <a:xfrm>
          <a:off x="4305300" y="6415557"/>
          <a:ext cx="698500" cy="15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92443</xdr:rowOff>
    </xdr:from>
    <xdr:to>
      <xdr:col>22</xdr:col>
      <xdr:colOff>114300</xdr:colOff>
      <xdr:row>34</xdr:row>
      <xdr:rowOff>148107</xdr:rowOff>
    </xdr:to>
    <xdr:cxnSp macro="">
      <xdr:nvCxnSpPr>
        <xdr:cNvPr id="115" name="直線コネクタ 114"/>
        <xdr:cNvCxnSpPr/>
      </xdr:nvCxnSpPr>
      <xdr:spPr bwMode="auto">
        <a:xfrm>
          <a:off x="3606800" y="6359893"/>
          <a:ext cx="6985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6" name="フローチャート: 判断 115"/>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7" name="テキスト ボックス 116"/>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30112</xdr:rowOff>
    </xdr:from>
    <xdr:to>
      <xdr:col>18</xdr:col>
      <xdr:colOff>177800</xdr:colOff>
      <xdr:row>34</xdr:row>
      <xdr:rowOff>92443</xdr:rowOff>
    </xdr:to>
    <xdr:cxnSp macro="">
      <xdr:nvCxnSpPr>
        <xdr:cNvPr id="118" name="直線コネクタ 117"/>
        <xdr:cNvCxnSpPr/>
      </xdr:nvCxnSpPr>
      <xdr:spPr bwMode="auto">
        <a:xfrm>
          <a:off x="2908300" y="6297562"/>
          <a:ext cx="6985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19" name="フローチャート: 判断 118"/>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0" name="テキスト ボックス 119"/>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1" name="フローチャート: 判断 120"/>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2" name="テキスト ボックス 121"/>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225171</xdr:rowOff>
    </xdr:from>
    <xdr:to>
      <xdr:col>29</xdr:col>
      <xdr:colOff>177800</xdr:colOff>
      <xdr:row>34</xdr:row>
      <xdr:rowOff>326771</xdr:rowOff>
    </xdr:to>
    <xdr:sp macro="" textlink="">
      <xdr:nvSpPr>
        <xdr:cNvPr id="128" name="楕円 127"/>
        <xdr:cNvSpPr/>
      </xdr:nvSpPr>
      <xdr:spPr bwMode="auto">
        <a:xfrm>
          <a:off x="5600700" y="649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70248</xdr:rowOff>
    </xdr:from>
    <xdr:ext cx="762000" cy="259045"/>
    <xdr:sp macro="" textlink="">
      <xdr:nvSpPr>
        <xdr:cNvPr id="129" name="人口1人当たり決算額の推移該当値テキスト445"/>
        <xdr:cNvSpPr txBox="1"/>
      </xdr:nvSpPr>
      <xdr:spPr>
        <a:xfrm>
          <a:off x="5740400" y="633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255080</xdr:rowOff>
    </xdr:from>
    <xdr:to>
      <xdr:col>26</xdr:col>
      <xdr:colOff>101600</xdr:colOff>
      <xdr:row>35</xdr:row>
      <xdr:rowOff>13780</xdr:rowOff>
    </xdr:to>
    <xdr:sp macro="" textlink="">
      <xdr:nvSpPr>
        <xdr:cNvPr id="130" name="楕円 129"/>
        <xdr:cNvSpPr/>
      </xdr:nvSpPr>
      <xdr:spPr bwMode="auto">
        <a:xfrm>
          <a:off x="4953000" y="652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23956</xdr:rowOff>
    </xdr:from>
    <xdr:ext cx="736600" cy="259045"/>
    <xdr:sp macro="" textlink="">
      <xdr:nvSpPr>
        <xdr:cNvPr id="131" name="テキスト ボックス 130"/>
        <xdr:cNvSpPr txBox="1"/>
      </xdr:nvSpPr>
      <xdr:spPr>
        <a:xfrm>
          <a:off x="4622800" y="629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97307</xdr:rowOff>
    </xdr:from>
    <xdr:to>
      <xdr:col>22</xdr:col>
      <xdr:colOff>165100</xdr:colOff>
      <xdr:row>34</xdr:row>
      <xdr:rowOff>198907</xdr:rowOff>
    </xdr:to>
    <xdr:sp macro="" textlink="">
      <xdr:nvSpPr>
        <xdr:cNvPr id="132" name="楕円 131"/>
        <xdr:cNvSpPr/>
      </xdr:nvSpPr>
      <xdr:spPr bwMode="auto">
        <a:xfrm>
          <a:off x="4254500" y="636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209084</xdr:rowOff>
    </xdr:from>
    <xdr:ext cx="762000" cy="259045"/>
    <xdr:sp macro="" textlink="">
      <xdr:nvSpPr>
        <xdr:cNvPr id="133" name="テキスト ボックス 132"/>
        <xdr:cNvSpPr txBox="1"/>
      </xdr:nvSpPr>
      <xdr:spPr>
        <a:xfrm>
          <a:off x="3924300" y="613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41643</xdr:rowOff>
    </xdr:from>
    <xdr:to>
      <xdr:col>19</xdr:col>
      <xdr:colOff>38100</xdr:colOff>
      <xdr:row>34</xdr:row>
      <xdr:rowOff>143243</xdr:rowOff>
    </xdr:to>
    <xdr:sp macro="" textlink="">
      <xdr:nvSpPr>
        <xdr:cNvPr id="134" name="楕円 133"/>
        <xdr:cNvSpPr/>
      </xdr:nvSpPr>
      <xdr:spPr bwMode="auto">
        <a:xfrm>
          <a:off x="3556000" y="630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153420</xdr:rowOff>
    </xdr:from>
    <xdr:ext cx="762000" cy="259045"/>
    <xdr:sp macro="" textlink="">
      <xdr:nvSpPr>
        <xdr:cNvPr id="135" name="テキスト ボックス 134"/>
        <xdr:cNvSpPr txBox="1"/>
      </xdr:nvSpPr>
      <xdr:spPr>
        <a:xfrm>
          <a:off x="3225800" y="607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322212</xdr:rowOff>
    </xdr:from>
    <xdr:to>
      <xdr:col>15</xdr:col>
      <xdr:colOff>101600</xdr:colOff>
      <xdr:row>34</xdr:row>
      <xdr:rowOff>80912</xdr:rowOff>
    </xdr:to>
    <xdr:sp macro="" textlink="">
      <xdr:nvSpPr>
        <xdr:cNvPr id="136" name="楕円 135"/>
        <xdr:cNvSpPr/>
      </xdr:nvSpPr>
      <xdr:spPr bwMode="auto">
        <a:xfrm>
          <a:off x="2857500" y="624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91089</xdr:rowOff>
    </xdr:from>
    <xdr:ext cx="762000" cy="259045"/>
    <xdr:sp macro="" textlink="">
      <xdr:nvSpPr>
        <xdr:cNvPr id="137" name="テキスト ボックス 136"/>
        <xdr:cNvSpPr txBox="1"/>
      </xdr:nvSpPr>
      <xdr:spPr>
        <a:xfrm>
          <a:off x="2527300" y="60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134938</xdr:rowOff>
    </xdr:from>
    <xdr:to>
      <xdr:col>24</xdr:col>
      <xdr:colOff>63500</xdr:colOff>
      <xdr:row>38</xdr:row>
      <xdr:rowOff>145720</xdr:rowOff>
    </xdr:to>
    <xdr:cxnSp macro="">
      <xdr:nvCxnSpPr>
        <xdr:cNvPr id="61" name="直線コネクタ 60"/>
        <xdr:cNvCxnSpPr/>
      </xdr:nvCxnSpPr>
      <xdr:spPr>
        <a:xfrm>
          <a:off x="3797300" y="6650038"/>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109448</xdr:rowOff>
    </xdr:from>
    <xdr:to>
      <xdr:col>19</xdr:col>
      <xdr:colOff>177800</xdr:colOff>
      <xdr:row>38</xdr:row>
      <xdr:rowOff>134938</xdr:rowOff>
    </xdr:to>
    <xdr:cxnSp macro="">
      <xdr:nvCxnSpPr>
        <xdr:cNvPr id="64" name="直線コネクタ 63"/>
        <xdr:cNvCxnSpPr/>
      </xdr:nvCxnSpPr>
      <xdr:spPr>
        <a:xfrm>
          <a:off x="2908300" y="6624548"/>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109448</xdr:rowOff>
    </xdr:from>
    <xdr:to>
      <xdr:col>15</xdr:col>
      <xdr:colOff>50800</xdr:colOff>
      <xdr:row>38</xdr:row>
      <xdr:rowOff>140615</xdr:rowOff>
    </xdr:to>
    <xdr:cxnSp macro="">
      <xdr:nvCxnSpPr>
        <xdr:cNvPr id="67" name="直線コネクタ 66"/>
        <xdr:cNvCxnSpPr/>
      </xdr:nvCxnSpPr>
      <xdr:spPr>
        <a:xfrm flipV="1">
          <a:off x="2019300" y="6624548"/>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15291</xdr:rowOff>
    </xdr:from>
    <xdr:to>
      <xdr:col>15</xdr:col>
      <xdr:colOff>101600</xdr:colOff>
      <xdr:row>35</xdr:row>
      <xdr:rowOff>116891</xdr:rowOff>
    </xdr:to>
    <xdr:sp macro="" textlink="">
      <xdr:nvSpPr>
        <xdr:cNvPr id="68" name="フローチャート: 判断 67"/>
        <xdr:cNvSpPr/>
      </xdr:nvSpPr>
      <xdr:spPr>
        <a:xfrm>
          <a:off x="2857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133418</xdr:rowOff>
    </xdr:from>
    <xdr:ext cx="534377" cy="259045"/>
    <xdr:sp macro="" textlink="">
      <xdr:nvSpPr>
        <xdr:cNvPr id="69" name="テキスト ボックス 68"/>
        <xdr:cNvSpPr txBox="1"/>
      </xdr:nvSpPr>
      <xdr:spPr>
        <a:xfrm>
          <a:off x="2641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140615</xdr:rowOff>
    </xdr:from>
    <xdr:to>
      <xdr:col>10</xdr:col>
      <xdr:colOff>114300</xdr:colOff>
      <xdr:row>39</xdr:row>
      <xdr:rowOff>32029</xdr:rowOff>
    </xdr:to>
    <xdr:cxnSp macro="">
      <xdr:nvCxnSpPr>
        <xdr:cNvPr id="70" name="直線コネクタ 69"/>
        <xdr:cNvCxnSpPr/>
      </xdr:nvCxnSpPr>
      <xdr:spPr>
        <a:xfrm flipV="1">
          <a:off x="1130300" y="665571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160545</xdr:rowOff>
    </xdr:from>
    <xdr:ext cx="534377" cy="259045"/>
    <xdr:sp macro="" textlink="">
      <xdr:nvSpPr>
        <xdr:cNvPr id="72" name="テキスト ボックス 71"/>
        <xdr:cNvSpPr txBox="1"/>
      </xdr:nvSpPr>
      <xdr:spPr>
        <a:xfrm>
          <a:off x="1752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87566</xdr:rowOff>
    </xdr:from>
    <xdr:to>
      <xdr:col>6</xdr:col>
      <xdr:colOff>38100</xdr:colOff>
      <xdr:row>36</xdr:row>
      <xdr:rowOff>17716</xdr:rowOff>
    </xdr:to>
    <xdr:sp macro="" textlink="">
      <xdr:nvSpPr>
        <xdr:cNvPr id="73" name="フローチャート: 判断 72"/>
        <xdr:cNvSpPr/>
      </xdr:nvSpPr>
      <xdr:spPr>
        <a:xfrm>
          <a:off x="1079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34243</xdr:rowOff>
    </xdr:from>
    <xdr:ext cx="534377" cy="259045"/>
    <xdr:sp macro="" textlink="">
      <xdr:nvSpPr>
        <xdr:cNvPr id="74" name="テキスト ボックス 73"/>
        <xdr:cNvSpPr txBox="1"/>
      </xdr:nvSpPr>
      <xdr:spPr>
        <a:xfrm>
          <a:off x="863111" y="58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94920</xdr:rowOff>
    </xdr:from>
    <xdr:to>
      <xdr:col>24</xdr:col>
      <xdr:colOff>114300</xdr:colOff>
      <xdr:row>39</xdr:row>
      <xdr:rowOff>25070</xdr:rowOff>
    </xdr:to>
    <xdr:sp macro="" textlink="">
      <xdr:nvSpPr>
        <xdr:cNvPr id="80" name="楕円 79"/>
        <xdr:cNvSpPr/>
      </xdr:nvSpPr>
      <xdr:spPr>
        <a:xfrm>
          <a:off x="45847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9847</xdr:rowOff>
    </xdr:from>
    <xdr:ext cx="534377" cy="259045"/>
    <xdr:sp macro="" textlink="">
      <xdr:nvSpPr>
        <xdr:cNvPr id="81" name="人件費該当値テキスト"/>
        <xdr:cNvSpPr txBox="1"/>
      </xdr:nvSpPr>
      <xdr:spPr>
        <a:xfrm>
          <a:off x="4686300" y="65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84138</xdr:rowOff>
    </xdr:from>
    <xdr:to>
      <xdr:col>20</xdr:col>
      <xdr:colOff>38100</xdr:colOff>
      <xdr:row>39</xdr:row>
      <xdr:rowOff>14288</xdr:rowOff>
    </xdr:to>
    <xdr:sp macro="" textlink="">
      <xdr:nvSpPr>
        <xdr:cNvPr id="82" name="楕円 81"/>
        <xdr:cNvSpPr/>
      </xdr:nvSpPr>
      <xdr:spPr>
        <a:xfrm>
          <a:off x="3746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5415</xdr:rowOff>
    </xdr:from>
    <xdr:ext cx="534377" cy="259045"/>
    <xdr:sp macro="" textlink="">
      <xdr:nvSpPr>
        <xdr:cNvPr id="83" name="テキスト ボックス 82"/>
        <xdr:cNvSpPr txBox="1"/>
      </xdr:nvSpPr>
      <xdr:spPr>
        <a:xfrm>
          <a:off x="3530111" y="66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58648</xdr:rowOff>
    </xdr:from>
    <xdr:to>
      <xdr:col>15</xdr:col>
      <xdr:colOff>101600</xdr:colOff>
      <xdr:row>38</xdr:row>
      <xdr:rowOff>160248</xdr:rowOff>
    </xdr:to>
    <xdr:sp macro="" textlink="">
      <xdr:nvSpPr>
        <xdr:cNvPr id="84" name="楕円 83"/>
        <xdr:cNvSpPr/>
      </xdr:nvSpPr>
      <xdr:spPr>
        <a:xfrm>
          <a:off x="2857500" y="65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151375</xdr:rowOff>
    </xdr:from>
    <xdr:ext cx="534377" cy="259045"/>
    <xdr:sp macro="" textlink="">
      <xdr:nvSpPr>
        <xdr:cNvPr id="85" name="テキスト ボックス 84"/>
        <xdr:cNvSpPr txBox="1"/>
      </xdr:nvSpPr>
      <xdr:spPr>
        <a:xfrm>
          <a:off x="2641111" y="66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89815</xdr:rowOff>
    </xdr:from>
    <xdr:to>
      <xdr:col>10</xdr:col>
      <xdr:colOff>165100</xdr:colOff>
      <xdr:row>39</xdr:row>
      <xdr:rowOff>19965</xdr:rowOff>
    </xdr:to>
    <xdr:sp macro="" textlink="">
      <xdr:nvSpPr>
        <xdr:cNvPr id="86" name="楕円 85"/>
        <xdr:cNvSpPr/>
      </xdr:nvSpPr>
      <xdr:spPr>
        <a:xfrm>
          <a:off x="1968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11092</xdr:rowOff>
    </xdr:from>
    <xdr:ext cx="534377" cy="259045"/>
    <xdr:sp macro="" textlink="">
      <xdr:nvSpPr>
        <xdr:cNvPr id="87" name="テキスト ボックス 86"/>
        <xdr:cNvSpPr txBox="1"/>
      </xdr:nvSpPr>
      <xdr:spPr>
        <a:xfrm>
          <a:off x="1752111" y="66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152679</xdr:rowOff>
    </xdr:from>
    <xdr:to>
      <xdr:col>6</xdr:col>
      <xdr:colOff>38100</xdr:colOff>
      <xdr:row>39</xdr:row>
      <xdr:rowOff>82829</xdr:rowOff>
    </xdr:to>
    <xdr:sp macro="" textlink="">
      <xdr:nvSpPr>
        <xdr:cNvPr id="88" name="楕円 87"/>
        <xdr:cNvSpPr/>
      </xdr:nvSpPr>
      <xdr:spPr>
        <a:xfrm>
          <a:off x="1079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73956</xdr:rowOff>
    </xdr:from>
    <xdr:ext cx="534377" cy="259045"/>
    <xdr:sp macro="" textlink="">
      <xdr:nvSpPr>
        <xdr:cNvPr id="89" name="テキスト ボックス 88"/>
        <xdr:cNvSpPr txBox="1"/>
      </xdr:nvSpPr>
      <xdr:spPr>
        <a:xfrm>
          <a:off x="863111" y="67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80988</xdr:rowOff>
    </xdr:from>
    <xdr:to>
      <xdr:col>24</xdr:col>
      <xdr:colOff>63500</xdr:colOff>
      <xdr:row>54</xdr:row>
      <xdr:rowOff>147130</xdr:rowOff>
    </xdr:to>
    <xdr:cxnSp macro="">
      <xdr:nvCxnSpPr>
        <xdr:cNvPr id="119" name="直線コネクタ 118"/>
        <xdr:cNvCxnSpPr/>
      </xdr:nvCxnSpPr>
      <xdr:spPr>
        <a:xfrm flipV="1">
          <a:off x="3797300" y="9339288"/>
          <a:ext cx="8382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147130</xdr:rowOff>
    </xdr:from>
    <xdr:to>
      <xdr:col>19</xdr:col>
      <xdr:colOff>177800</xdr:colOff>
      <xdr:row>55</xdr:row>
      <xdr:rowOff>10846</xdr:rowOff>
    </xdr:to>
    <xdr:cxnSp macro="">
      <xdr:nvCxnSpPr>
        <xdr:cNvPr id="122" name="直線コネクタ 121"/>
        <xdr:cNvCxnSpPr/>
      </xdr:nvCxnSpPr>
      <xdr:spPr>
        <a:xfrm flipV="1">
          <a:off x="2908300" y="9405430"/>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10846</xdr:rowOff>
    </xdr:from>
    <xdr:to>
      <xdr:col>15</xdr:col>
      <xdr:colOff>50800</xdr:colOff>
      <xdr:row>55</xdr:row>
      <xdr:rowOff>96800</xdr:rowOff>
    </xdr:to>
    <xdr:cxnSp macro="">
      <xdr:nvCxnSpPr>
        <xdr:cNvPr id="125" name="直線コネクタ 124"/>
        <xdr:cNvCxnSpPr/>
      </xdr:nvCxnSpPr>
      <xdr:spPr>
        <a:xfrm flipV="1">
          <a:off x="2019300" y="9440596"/>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6" name="フローチャート: 判断 125"/>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7" name="テキスト ボックス 126"/>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96800</xdr:rowOff>
    </xdr:from>
    <xdr:to>
      <xdr:col>10</xdr:col>
      <xdr:colOff>114300</xdr:colOff>
      <xdr:row>55</xdr:row>
      <xdr:rowOff>137605</xdr:rowOff>
    </xdr:to>
    <xdr:cxnSp macro="">
      <xdr:nvCxnSpPr>
        <xdr:cNvPr id="128" name="直線コネクタ 127"/>
        <xdr:cNvCxnSpPr/>
      </xdr:nvCxnSpPr>
      <xdr:spPr>
        <a:xfrm flipV="1">
          <a:off x="1130300" y="9526550"/>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9" name="フローチャート: 判断 128"/>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30" name="テキスト ボックス 129"/>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31" name="フローチャート: 判断 130"/>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2" name="テキスト ボックス 131"/>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30188</xdr:rowOff>
    </xdr:from>
    <xdr:to>
      <xdr:col>24</xdr:col>
      <xdr:colOff>114300</xdr:colOff>
      <xdr:row>54</xdr:row>
      <xdr:rowOff>131788</xdr:rowOff>
    </xdr:to>
    <xdr:sp macro="" textlink="">
      <xdr:nvSpPr>
        <xdr:cNvPr id="138" name="楕円 137"/>
        <xdr:cNvSpPr/>
      </xdr:nvSpPr>
      <xdr:spPr>
        <a:xfrm>
          <a:off x="4584700" y="92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53065</xdr:rowOff>
    </xdr:from>
    <xdr:ext cx="534377" cy="259045"/>
    <xdr:sp macro="" textlink="">
      <xdr:nvSpPr>
        <xdr:cNvPr id="139" name="物件費該当値テキスト"/>
        <xdr:cNvSpPr txBox="1"/>
      </xdr:nvSpPr>
      <xdr:spPr>
        <a:xfrm>
          <a:off x="4686300" y="91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96330</xdr:rowOff>
    </xdr:from>
    <xdr:to>
      <xdr:col>20</xdr:col>
      <xdr:colOff>38100</xdr:colOff>
      <xdr:row>55</xdr:row>
      <xdr:rowOff>26480</xdr:rowOff>
    </xdr:to>
    <xdr:sp macro="" textlink="">
      <xdr:nvSpPr>
        <xdr:cNvPr id="140" name="楕円 139"/>
        <xdr:cNvSpPr/>
      </xdr:nvSpPr>
      <xdr:spPr>
        <a:xfrm>
          <a:off x="3746500" y="93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43007</xdr:rowOff>
    </xdr:from>
    <xdr:ext cx="534377" cy="259045"/>
    <xdr:sp macro="" textlink="">
      <xdr:nvSpPr>
        <xdr:cNvPr id="141" name="テキスト ボックス 140"/>
        <xdr:cNvSpPr txBox="1"/>
      </xdr:nvSpPr>
      <xdr:spPr>
        <a:xfrm>
          <a:off x="3530111" y="91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131496</xdr:rowOff>
    </xdr:from>
    <xdr:to>
      <xdr:col>15</xdr:col>
      <xdr:colOff>101600</xdr:colOff>
      <xdr:row>55</xdr:row>
      <xdr:rowOff>61646</xdr:rowOff>
    </xdr:to>
    <xdr:sp macro="" textlink="">
      <xdr:nvSpPr>
        <xdr:cNvPr id="142" name="楕円 141"/>
        <xdr:cNvSpPr/>
      </xdr:nvSpPr>
      <xdr:spPr>
        <a:xfrm>
          <a:off x="2857500" y="93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78173</xdr:rowOff>
    </xdr:from>
    <xdr:ext cx="534377" cy="259045"/>
    <xdr:sp macro="" textlink="">
      <xdr:nvSpPr>
        <xdr:cNvPr id="143" name="テキスト ボックス 142"/>
        <xdr:cNvSpPr txBox="1"/>
      </xdr:nvSpPr>
      <xdr:spPr>
        <a:xfrm>
          <a:off x="2641111" y="91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46000</xdr:rowOff>
    </xdr:from>
    <xdr:to>
      <xdr:col>10</xdr:col>
      <xdr:colOff>165100</xdr:colOff>
      <xdr:row>55</xdr:row>
      <xdr:rowOff>147600</xdr:rowOff>
    </xdr:to>
    <xdr:sp macro="" textlink="">
      <xdr:nvSpPr>
        <xdr:cNvPr id="144" name="楕円 143"/>
        <xdr:cNvSpPr/>
      </xdr:nvSpPr>
      <xdr:spPr>
        <a:xfrm>
          <a:off x="1968500" y="94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164127</xdr:rowOff>
    </xdr:from>
    <xdr:ext cx="534377" cy="259045"/>
    <xdr:sp macro="" textlink="">
      <xdr:nvSpPr>
        <xdr:cNvPr id="145" name="テキスト ボックス 144"/>
        <xdr:cNvSpPr txBox="1"/>
      </xdr:nvSpPr>
      <xdr:spPr>
        <a:xfrm>
          <a:off x="1752111" y="92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86805</xdr:rowOff>
    </xdr:from>
    <xdr:to>
      <xdr:col>6</xdr:col>
      <xdr:colOff>38100</xdr:colOff>
      <xdr:row>56</xdr:row>
      <xdr:rowOff>16955</xdr:rowOff>
    </xdr:to>
    <xdr:sp macro="" textlink="">
      <xdr:nvSpPr>
        <xdr:cNvPr id="146" name="楕円 145"/>
        <xdr:cNvSpPr/>
      </xdr:nvSpPr>
      <xdr:spPr>
        <a:xfrm>
          <a:off x="1079500" y="9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33482</xdr:rowOff>
    </xdr:from>
    <xdr:ext cx="534377" cy="259045"/>
    <xdr:sp macro="" textlink="">
      <xdr:nvSpPr>
        <xdr:cNvPr id="147" name="テキスト ボックス 146"/>
        <xdr:cNvSpPr txBox="1"/>
      </xdr:nvSpPr>
      <xdr:spPr>
        <a:xfrm>
          <a:off x="863111" y="92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75692</xdr:rowOff>
    </xdr:from>
    <xdr:to>
      <xdr:col>24</xdr:col>
      <xdr:colOff>63500</xdr:colOff>
      <xdr:row>76</xdr:row>
      <xdr:rowOff>80080</xdr:rowOff>
    </xdr:to>
    <xdr:cxnSp macro="">
      <xdr:nvCxnSpPr>
        <xdr:cNvPr id="174" name="直線コネクタ 173"/>
        <xdr:cNvCxnSpPr/>
      </xdr:nvCxnSpPr>
      <xdr:spPr>
        <a:xfrm>
          <a:off x="3797300" y="13105892"/>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75692</xdr:rowOff>
    </xdr:from>
    <xdr:to>
      <xdr:col>19</xdr:col>
      <xdr:colOff>177800</xdr:colOff>
      <xdr:row>76</xdr:row>
      <xdr:rowOff>164480</xdr:rowOff>
    </xdr:to>
    <xdr:cxnSp macro="">
      <xdr:nvCxnSpPr>
        <xdr:cNvPr id="177" name="直線コネクタ 176"/>
        <xdr:cNvCxnSpPr/>
      </xdr:nvCxnSpPr>
      <xdr:spPr>
        <a:xfrm flipV="1">
          <a:off x="2908300" y="13105892"/>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133848</xdr:rowOff>
    </xdr:from>
    <xdr:to>
      <xdr:col>15</xdr:col>
      <xdr:colOff>50800</xdr:colOff>
      <xdr:row>76</xdr:row>
      <xdr:rowOff>164480</xdr:rowOff>
    </xdr:to>
    <xdr:cxnSp macro="">
      <xdr:nvCxnSpPr>
        <xdr:cNvPr id="180" name="直線コネクタ 179"/>
        <xdr:cNvCxnSpPr/>
      </xdr:nvCxnSpPr>
      <xdr:spPr>
        <a:xfrm>
          <a:off x="2019300" y="1316404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44186</xdr:rowOff>
    </xdr:from>
    <xdr:to>
      <xdr:col>15</xdr:col>
      <xdr:colOff>101600</xdr:colOff>
      <xdr:row>76</xdr:row>
      <xdr:rowOff>145786</xdr:rowOff>
    </xdr:to>
    <xdr:sp macro="" textlink="">
      <xdr:nvSpPr>
        <xdr:cNvPr id="181" name="フローチャート: 判断 180"/>
        <xdr:cNvSpPr/>
      </xdr:nvSpPr>
      <xdr:spPr>
        <a:xfrm>
          <a:off x="28575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162313</xdr:rowOff>
    </xdr:from>
    <xdr:ext cx="469744" cy="259045"/>
    <xdr:sp macro="" textlink="">
      <xdr:nvSpPr>
        <xdr:cNvPr id="182" name="テキスト ボックス 181"/>
        <xdr:cNvSpPr txBox="1"/>
      </xdr:nvSpPr>
      <xdr:spPr>
        <a:xfrm>
          <a:off x="2673428" y="128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170515</xdr:rowOff>
    </xdr:from>
    <xdr:to>
      <xdr:col>10</xdr:col>
      <xdr:colOff>114300</xdr:colOff>
      <xdr:row>76</xdr:row>
      <xdr:rowOff>133848</xdr:rowOff>
    </xdr:to>
    <xdr:cxnSp macro="">
      <xdr:nvCxnSpPr>
        <xdr:cNvPr id="183" name="直線コネクタ 182"/>
        <xdr:cNvCxnSpPr/>
      </xdr:nvCxnSpPr>
      <xdr:spPr>
        <a:xfrm>
          <a:off x="1130300" y="13029265"/>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31201</xdr:rowOff>
    </xdr:from>
    <xdr:to>
      <xdr:col>10</xdr:col>
      <xdr:colOff>165100</xdr:colOff>
      <xdr:row>76</xdr:row>
      <xdr:rowOff>132801</xdr:rowOff>
    </xdr:to>
    <xdr:sp macro="" textlink="">
      <xdr:nvSpPr>
        <xdr:cNvPr id="184" name="フローチャート: 判断 183"/>
        <xdr:cNvSpPr/>
      </xdr:nvSpPr>
      <xdr:spPr>
        <a:xfrm>
          <a:off x="1968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149328</xdr:rowOff>
    </xdr:from>
    <xdr:ext cx="469744" cy="259045"/>
    <xdr:sp macro="" textlink="">
      <xdr:nvSpPr>
        <xdr:cNvPr id="185" name="テキスト ボックス 184"/>
        <xdr:cNvSpPr txBox="1"/>
      </xdr:nvSpPr>
      <xdr:spPr>
        <a:xfrm>
          <a:off x="1784428"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54428</xdr:rowOff>
    </xdr:from>
    <xdr:to>
      <xdr:col>6</xdr:col>
      <xdr:colOff>38100</xdr:colOff>
      <xdr:row>76</xdr:row>
      <xdr:rowOff>156028</xdr:rowOff>
    </xdr:to>
    <xdr:sp macro="" textlink="">
      <xdr:nvSpPr>
        <xdr:cNvPr id="186" name="フローチャート: 判断 185"/>
        <xdr:cNvSpPr/>
      </xdr:nvSpPr>
      <xdr:spPr>
        <a:xfrm>
          <a:off x="1079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147155</xdr:rowOff>
    </xdr:from>
    <xdr:ext cx="469744" cy="259045"/>
    <xdr:sp macro="" textlink="">
      <xdr:nvSpPr>
        <xdr:cNvPr id="187" name="テキスト ボックス 186"/>
        <xdr:cNvSpPr txBox="1"/>
      </xdr:nvSpPr>
      <xdr:spPr>
        <a:xfrm>
          <a:off x="895428"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29280</xdr:rowOff>
    </xdr:from>
    <xdr:to>
      <xdr:col>24</xdr:col>
      <xdr:colOff>114300</xdr:colOff>
      <xdr:row>76</xdr:row>
      <xdr:rowOff>130880</xdr:rowOff>
    </xdr:to>
    <xdr:sp macro="" textlink="">
      <xdr:nvSpPr>
        <xdr:cNvPr id="193" name="楕円 192"/>
        <xdr:cNvSpPr/>
      </xdr:nvSpPr>
      <xdr:spPr>
        <a:xfrm>
          <a:off x="4584700" y="130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52158</xdr:rowOff>
    </xdr:from>
    <xdr:ext cx="469744" cy="259045"/>
    <xdr:sp macro="" textlink="">
      <xdr:nvSpPr>
        <xdr:cNvPr id="194" name="維持補修費該当値テキスト"/>
        <xdr:cNvSpPr txBox="1"/>
      </xdr:nvSpPr>
      <xdr:spPr>
        <a:xfrm>
          <a:off x="4686300" y="129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24892</xdr:rowOff>
    </xdr:from>
    <xdr:to>
      <xdr:col>20</xdr:col>
      <xdr:colOff>38100</xdr:colOff>
      <xdr:row>76</xdr:row>
      <xdr:rowOff>126492</xdr:rowOff>
    </xdr:to>
    <xdr:sp macro="" textlink="">
      <xdr:nvSpPr>
        <xdr:cNvPr id="195" name="楕円 194"/>
        <xdr:cNvSpPr/>
      </xdr:nvSpPr>
      <xdr:spPr>
        <a:xfrm>
          <a:off x="3746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143019</xdr:rowOff>
    </xdr:from>
    <xdr:ext cx="469744" cy="259045"/>
    <xdr:sp macro="" textlink="">
      <xdr:nvSpPr>
        <xdr:cNvPr id="196" name="テキスト ボックス 195"/>
        <xdr:cNvSpPr txBox="1"/>
      </xdr:nvSpPr>
      <xdr:spPr>
        <a:xfrm>
          <a:off x="3562428" y="128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113680</xdr:rowOff>
    </xdr:from>
    <xdr:to>
      <xdr:col>15</xdr:col>
      <xdr:colOff>101600</xdr:colOff>
      <xdr:row>77</xdr:row>
      <xdr:rowOff>43830</xdr:rowOff>
    </xdr:to>
    <xdr:sp macro="" textlink="">
      <xdr:nvSpPr>
        <xdr:cNvPr id="197" name="楕円 196"/>
        <xdr:cNvSpPr/>
      </xdr:nvSpPr>
      <xdr:spPr>
        <a:xfrm>
          <a:off x="2857500" y="131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34957</xdr:rowOff>
    </xdr:from>
    <xdr:ext cx="469744" cy="259045"/>
    <xdr:sp macro="" textlink="">
      <xdr:nvSpPr>
        <xdr:cNvPr id="198" name="テキスト ボックス 197"/>
        <xdr:cNvSpPr txBox="1"/>
      </xdr:nvSpPr>
      <xdr:spPr>
        <a:xfrm>
          <a:off x="2673428" y="132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83048</xdr:rowOff>
    </xdr:from>
    <xdr:to>
      <xdr:col>10</xdr:col>
      <xdr:colOff>165100</xdr:colOff>
      <xdr:row>77</xdr:row>
      <xdr:rowOff>13198</xdr:rowOff>
    </xdr:to>
    <xdr:sp macro="" textlink="">
      <xdr:nvSpPr>
        <xdr:cNvPr id="199" name="楕円 198"/>
        <xdr:cNvSpPr/>
      </xdr:nvSpPr>
      <xdr:spPr>
        <a:xfrm>
          <a:off x="1968500" y="131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4325</xdr:rowOff>
    </xdr:from>
    <xdr:ext cx="469744" cy="259045"/>
    <xdr:sp macro="" textlink="">
      <xdr:nvSpPr>
        <xdr:cNvPr id="200" name="テキスト ボックス 199"/>
        <xdr:cNvSpPr txBox="1"/>
      </xdr:nvSpPr>
      <xdr:spPr>
        <a:xfrm>
          <a:off x="1784428" y="132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119715</xdr:rowOff>
    </xdr:from>
    <xdr:to>
      <xdr:col>6</xdr:col>
      <xdr:colOff>38100</xdr:colOff>
      <xdr:row>76</xdr:row>
      <xdr:rowOff>49865</xdr:rowOff>
    </xdr:to>
    <xdr:sp macro="" textlink="">
      <xdr:nvSpPr>
        <xdr:cNvPr id="201" name="楕円 200"/>
        <xdr:cNvSpPr/>
      </xdr:nvSpPr>
      <xdr:spPr>
        <a:xfrm>
          <a:off x="1079500" y="129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66392</xdr:rowOff>
    </xdr:from>
    <xdr:ext cx="469744" cy="259045"/>
    <xdr:sp macro="" textlink="">
      <xdr:nvSpPr>
        <xdr:cNvPr id="202" name="テキスト ボックス 201"/>
        <xdr:cNvSpPr txBox="1"/>
      </xdr:nvSpPr>
      <xdr:spPr>
        <a:xfrm>
          <a:off x="895428" y="127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26188</xdr:rowOff>
    </xdr:from>
    <xdr:to>
      <xdr:col>24</xdr:col>
      <xdr:colOff>63500</xdr:colOff>
      <xdr:row>95</xdr:row>
      <xdr:rowOff>69431</xdr:rowOff>
    </xdr:to>
    <xdr:cxnSp macro="">
      <xdr:nvCxnSpPr>
        <xdr:cNvPr id="232" name="直線コネクタ 231"/>
        <xdr:cNvCxnSpPr/>
      </xdr:nvCxnSpPr>
      <xdr:spPr>
        <a:xfrm flipV="1">
          <a:off x="3797300" y="16313938"/>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69431</xdr:rowOff>
    </xdr:from>
    <xdr:to>
      <xdr:col>19</xdr:col>
      <xdr:colOff>177800</xdr:colOff>
      <xdr:row>95</xdr:row>
      <xdr:rowOff>152488</xdr:rowOff>
    </xdr:to>
    <xdr:cxnSp macro="">
      <xdr:nvCxnSpPr>
        <xdr:cNvPr id="235" name="直線コネクタ 234"/>
        <xdr:cNvCxnSpPr/>
      </xdr:nvCxnSpPr>
      <xdr:spPr>
        <a:xfrm flipV="1">
          <a:off x="2908300" y="16357181"/>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152488</xdr:rowOff>
    </xdr:from>
    <xdr:to>
      <xdr:col>15</xdr:col>
      <xdr:colOff>50800</xdr:colOff>
      <xdr:row>95</xdr:row>
      <xdr:rowOff>152654</xdr:rowOff>
    </xdr:to>
    <xdr:cxnSp macro="">
      <xdr:nvCxnSpPr>
        <xdr:cNvPr id="238" name="直線コネクタ 237"/>
        <xdr:cNvCxnSpPr/>
      </xdr:nvCxnSpPr>
      <xdr:spPr>
        <a:xfrm flipV="1">
          <a:off x="2019300" y="16440238"/>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158065</xdr:rowOff>
    </xdr:from>
    <xdr:to>
      <xdr:col>15</xdr:col>
      <xdr:colOff>101600</xdr:colOff>
      <xdr:row>97</xdr:row>
      <xdr:rowOff>88215</xdr:rowOff>
    </xdr:to>
    <xdr:sp macro="" textlink="">
      <xdr:nvSpPr>
        <xdr:cNvPr id="239" name="フローチャート: 判断 238"/>
        <xdr:cNvSpPr/>
      </xdr:nvSpPr>
      <xdr:spPr>
        <a:xfrm>
          <a:off x="2857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79342</xdr:rowOff>
    </xdr:from>
    <xdr:ext cx="534377" cy="259045"/>
    <xdr:sp macro="" textlink="">
      <xdr:nvSpPr>
        <xdr:cNvPr id="240" name="テキスト ボックス 239"/>
        <xdr:cNvSpPr txBox="1"/>
      </xdr:nvSpPr>
      <xdr:spPr>
        <a:xfrm>
          <a:off x="2641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152654</xdr:rowOff>
    </xdr:from>
    <xdr:to>
      <xdr:col>10</xdr:col>
      <xdr:colOff>114300</xdr:colOff>
      <xdr:row>96</xdr:row>
      <xdr:rowOff>68377</xdr:rowOff>
    </xdr:to>
    <xdr:cxnSp macro="">
      <xdr:nvCxnSpPr>
        <xdr:cNvPr id="241" name="直線コネクタ 240"/>
        <xdr:cNvCxnSpPr/>
      </xdr:nvCxnSpPr>
      <xdr:spPr>
        <a:xfrm flipV="1">
          <a:off x="1130300" y="16440404"/>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30150</xdr:rowOff>
    </xdr:from>
    <xdr:to>
      <xdr:col>10</xdr:col>
      <xdr:colOff>165100</xdr:colOff>
      <xdr:row>97</xdr:row>
      <xdr:rowOff>131750</xdr:rowOff>
    </xdr:to>
    <xdr:sp macro="" textlink="">
      <xdr:nvSpPr>
        <xdr:cNvPr id="242" name="フローチャート: 判断 241"/>
        <xdr:cNvSpPr/>
      </xdr:nvSpPr>
      <xdr:spPr>
        <a:xfrm>
          <a:off x="1968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122877</xdr:rowOff>
    </xdr:from>
    <xdr:ext cx="534377" cy="259045"/>
    <xdr:sp macro="" textlink="">
      <xdr:nvSpPr>
        <xdr:cNvPr id="243" name="テキスト ボックス 242"/>
        <xdr:cNvSpPr txBox="1"/>
      </xdr:nvSpPr>
      <xdr:spPr>
        <a:xfrm>
          <a:off x="1752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94768</xdr:rowOff>
    </xdr:from>
    <xdr:to>
      <xdr:col>6</xdr:col>
      <xdr:colOff>38100</xdr:colOff>
      <xdr:row>98</xdr:row>
      <xdr:rowOff>24918</xdr:rowOff>
    </xdr:to>
    <xdr:sp macro="" textlink="">
      <xdr:nvSpPr>
        <xdr:cNvPr id="244" name="フローチャート: 判断 243"/>
        <xdr:cNvSpPr/>
      </xdr:nvSpPr>
      <xdr:spPr>
        <a:xfrm>
          <a:off x="1079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16045</xdr:rowOff>
    </xdr:from>
    <xdr:ext cx="534377" cy="259045"/>
    <xdr:sp macro="" textlink="">
      <xdr:nvSpPr>
        <xdr:cNvPr id="245" name="テキスト ボックス 244"/>
        <xdr:cNvSpPr txBox="1"/>
      </xdr:nvSpPr>
      <xdr:spPr>
        <a:xfrm>
          <a:off x="863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146838</xdr:rowOff>
    </xdr:from>
    <xdr:to>
      <xdr:col>24</xdr:col>
      <xdr:colOff>114300</xdr:colOff>
      <xdr:row>95</xdr:row>
      <xdr:rowOff>76988</xdr:rowOff>
    </xdr:to>
    <xdr:sp macro="" textlink="">
      <xdr:nvSpPr>
        <xdr:cNvPr id="251" name="楕円 250"/>
        <xdr:cNvSpPr/>
      </xdr:nvSpPr>
      <xdr:spPr>
        <a:xfrm>
          <a:off x="4584700" y="16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169715</xdr:rowOff>
    </xdr:from>
    <xdr:ext cx="599010" cy="259045"/>
    <xdr:sp macro="" textlink="">
      <xdr:nvSpPr>
        <xdr:cNvPr id="252" name="扶助費該当値テキスト"/>
        <xdr:cNvSpPr txBox="1"/>
      </xdr:nvSpPr>
      <xdr:spPr>
        <a:xfrm>
          <a:off x="4686300" y="161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18631</xdr:rowOff>
    </xdr:from>
    <xdr:to>
      <xdr:col>20</xdr:col>
      <xdr:colOff>38100</xdr:colOff>
      <xdr:row>95</xdr:row>
      <xdr:rowOff>120231</xdr:rowOff>
    </xdr:to>
    <xdr:sp macro="" textlink="">
      <xdr:nvSpPr>
        <xdr:cNvPr id="253" name="楕円 252"/>
        <xdr:cNvSpPr/>
      </xdr:nvSpPr>
      <xdr:spPr>
        <a:xfrm>
          <a:off x="3746500" y="163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136758</xdr:rowOff>
    </xdr:from>
    <xdr:ext cx="599010" cy="259045"/>
    <xdr:sp macro="" textlink="">
      <xdr:nvSpPr>
        <xdr:cNvPr id="254" name="テキスト ボックス 253"/>
        <xdr:cNvSpPr txBox="1"/>
      </xdr:nvSpPr>
      <xdr:spPr>
        <a:xfrm>
          <a:off x="3497795" y="1608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101688</xdr:rowOff>
    </xdr:from>
    <xdr:to>
      <xdr:col>15</xdr:col>
      <xdr:colOff>101600</xdr:colOff>
      <xdr:row>96</xdr:row>
      <xdr:rowOff>31838</xdr:rowOff>
    </xdr:to>
    <xdr:sp macro="" textlink="">
      <xdr:nvSpPr>
        <xdr:cNvPr id="255" name="楕円 254"/>
        <xdr:cNvSpPr/>
      </xdr:nvSpPr>
      <xdr:spPr>
        <a:xfrm>
          <a:off x="2857500" y="163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48365</xdr:rowOff>
    </xdr:from>
    <xdr:ext cx="599010" cy="259045"/>
    <xdr:sp macro="" textlink="">
      <xdr:nvSpPr>
        <xdr:cNvPr id="256" name="テキスト ボックス 255"/>
        <xdr:cNvSpPr txBox="1"/>
      </xdr:nvSpPr>
      <xdr:spPr>
        <a:xfrm>
          <a:off x="2608795" y="1616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101854</xdr:rowOff>
    </xdr:from>
    <xdr:to>
      <xdr:col>10</xdr:col>
      <xdr:colOff>165100</xdr:colOff>
      <xdr:row>96</xdr:row>
      <xdr:rowOff>32004</xdr:rowOff>
    </xdr:to>
    <xdr:sp macro="" textlink="">
      <xdr:nvSpPr>
        <xdr:cNvPr id="257" name="楕円 256"/>
        <xdr:cNvSpPr/>
      </xdr:nvSpPr>
      <xdr:spPr>
        <a:xfrm>
          <a:off x="1968500" y="163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48531</xdr:rowOff>
    </xdr:from>
    <xdr:ext cx="599010" cy="259045"/>
    <xdr:sp macro="" textlink="">
      <xdr:nvSpPr>
        <xdr:cNvPr id="258" name="テキスト ボックス 257"/>
        <xdr:cNvSpPr txBox="1"/>
      </xdr:nvSpPr>
      <xdr:spPr>
        <a:xfrm>
          <a:off x="1719795" y="1616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59" name="楕円 258"/>
        <xdr:cNvSpPr/>
      </xdr:nvSpPr>
      <xdr:spPr>
        <a:xfrm>
          <a:off x="10795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60" name="テキスト ボックス 25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107239</xdr:rowOff>
    </xdr:from>
    <xdr:to>
      <xdr:col>55</xdr:col>
      <xdr:colOff>0</xdr:colOff>
      <xdr:row>32</xdr:row>
      <xdr:rowOff>152828</xdr:rowOff>
    </xdr:to>
    <xdr:cxnSp macro="">
      <xdr:nvCxnSpPr>
        <xdr:cNvPr id="292" name="直線コネクタ 291"/>
        <xdr:cNvCxnSpPr/>
      </xdr:nvCxnSpPr>
      <xdr:spPr>
        <a:xfrm flipV="1">
          <a:off x="9639300" y="5593639"/>
          <a:ext cx="8382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79415</xdr:rowOff>
    </xdr:from>
    <xdr:to>
      <xdr:col>50</xdr:col>
      <xdr:colOff>114300</xdr:colOff>
      <xdr:row>32</xdr:row>
      <xdr:rowOff>152828</xdr:rowOff>
    </xdr:to>
    <xdr:cxnSp macro="">
      <xdr:nvCxnSpPr>
        <xdr:cNvPr id="295" name="直線コネクタ 294"/>
        <xdr:cNvCxnSpPr/>
      </xdr:nvCxnSpPr>
      <xdr:spPr>
        <a:xfrm>
          <a:off x="8750300" y="5565815"/>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79415</xdr:rowOff>
    </xdr:from>
    <xdr:to>
      <xdr:col>45</xdr:col>
      <xdr:colOff>177800</xdr:colOff>
      <xdr:row>33</xdr:row>
      <xdr:rowOff>17921</xdr:rowOff>
    </xdr:to>
    <xdr:cxnSp macro="">
      <xdr:nvCxnSpPr>
        <xdr:cNvPr id="298" name="直線コネクタ 297"/>
        <xdr:cNvCxnSpPr/>
      </xdr:nvCxnSpPr>
      <xdr:spPr>
        <a:xfrm flipV="1">
          <a:off x="7861300" y="5565815"/>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52585</xdr:rowOff>
    </xdr:from>
    <xdr:to>
      <xdr:col>46</xdr:col>
      <xdr:colOff>38100</xdr:colOff>
      <xdr:row>35</xdr:row>
      <xdr:rowOff>154185</xdr:rowOff>
    </xdr:to>
    <xdr:sp macro="" textlink="">
      <xdr:nvSpPr>
        <xdr:cNvPr id="299" name="フローチャート: 判断 298"/>
        <xdr:cNvSpPr/>
      </xdr:nvSpPr>
      <xdr:spPr>
        <a:xfrm>
          <a:off x="8699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145312</xdr:rowOff>
    </xdr:from>
    <xdr:ext cx="534377" cy="259045"/>
    <xdr:sp macro="" textlink="">
      <xdr:nvSpPr>
        <xdr:cNvPr id="300" name="テキスト ボックス 299"/>
        <xdr:cNvSpPr txBox="1"/>
      </xdr:nvSpPr>
      <xdr:spPr>
        <a:xfrm>
          <a:off x="8483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17921</xdr:rowOff>
    </xdr:from>
    <xdr:to>
      <xdr:col>41</xdr:col>
      <xdr:colOff>50800</xdr:colOff>
      <xdr:row>33</xdr:row>
      <xdr:rowOff>19718</xdr:rowOff>
    </xdr:to>
    <xdr:cxnSp macro="">
      <xdr:nvCxnSpPr>
        <xdr:cNvPr id="301" name="直線コネクタ 300"/>
        <xdr:cNvCxnSpPr/>
      </xdr:nvCxnSpPr>
      <xdr:spPr>
        <a:xfrm flipV="1">
          <a:off x="6972300" y="5675771"/>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135959</xdr:rowOff>
    </xdr:from>
    <xdr:to>
      <xdr:col>41</xdr:col>
      <xdr:colOff>101600</xdr:colOff>
      <xdr:row>36</xdr:row>
      <xdr:rowOff>66109</xdr:rowOff>
    </xdr:to>
    <xdr:sp macro="" textlink="">
      <xdr:nvSpPr>
        <xdr:cNvPr id="302" name="フローチャート: 判断 301"/>
        <xdr:cNvSpPr/>
      </xdr:nvSpPr>
      <xdr:spPr>
        <a:xfrm>
          <a:off x="7810500" y="613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57236</xdr:rowOff>
    </xdr:from>
    <xdr:ext cx="534377" cy="259045"/>
    <xdr:sp macro="" textlink="">
      <xdr:nvSpPr>
        <xdr:cNvPr id="303" name="テキスト ボックス 302"/>
        <xdr:cNvSpPr txBox="1"/>
      </xdr:nvSpPr>
      <xdr:spPr>
        <a:xfrm>
          <a:off x="7594111" y="622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64179</xdr:rowOff>
    </xdr:from>
    <xdr:to>
      <xdr:col>36</xdr:col>
      <xdr:colOff>165100</xdr:colOff>
      <xdr:row>35</xdr:row>
      <xdr:rowOff>165779</xdr:rowOff>
    </xdr:to>
    <xdr:sp macro="" textlink="">
      <xdr:nvSpPr>
        <xdr:cNvPr id="304" name="フローチャート: 判断 303"/>
        <xdr:cNvSpPr/>
      </xdr:nvSpPr>
      <xdr:spPr>
        <a:xfrm>
          <a:off x="6921500" y="606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156906</xdr:rowOff>
    </xdr:from>
    <xdr:ext cx="534377" cy="259045"/>
    <xdr:sp macro="" textlink="">
      <xdr:nvSpPr>
        <xdr:cNvPr id="305" name="テキスト ボックス 304"/>
        <xdr:cNvSpPr txBox="1"/>
      </xdr:nvSpPr>
      <xdr:spPr>
        <a:xfrm>
          <a:off x="6705111" y="61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56439</xdr:rowOff>
    </xdr:from>
    <xdr:to>
      <xdr:col>55</xdr:col>
      <xdr:colOff>50800</xdr:colOff>
      <xdr:row>32</xdr:row>
      <xdr:rowOff>158039</xdr:rowOff>
    </xdr:to>
    <xdr:sp macro="" textlink="">
      <xdr:nvSpPr>
        <xdr:cNvPr id="311" name="楕円 310"/>
        <xdr:cNvSpPr/>
      </xdr:nvSpPr>
      <xdr:spPr>
        <a:xfrm>
          <a:off x="10426700" y="55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79316</xdr:rowOff>
    </xdr:from>
    <xdr:ext cx="534377" cy="259045"/>
    <xdr:sp macro="" textlink="">
      <xdr:nvSpPr>
        <xdr:cNvPr id="312" name="補助費等該当値テキスト"/>
        <xdr:cNvSpPr txBox="1"/>
      </xdr:nvSpPr>
      <xdr:spPr>
        <a:xfrm>
          <a:off x="10528300" y="53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102028</xdr:rowOff>
    </xdr:from>
    <xdr:to>
      <xdr:col>50</xdr:col>
      <xdr:colOff>165100</xdr:colOff>
      <xdr:row>33</xdr:row>
      <xdr:rowOff>32178</xdr:rowOff>
    </xdr:to>
    <xdr:sp macro="" textlink="">
      <xdr:nvSpPr>
        <xdr:cNvPr id="313" name="楕円 312"/>
        <xdr:cNvSpPr/>
      </xdr:nvSpPr>
      <xdr:spPr>
        <a:xfrm>
          <a:off x="9588500" y="55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48705</xdr:rowOff>
    </xdr:from>
    <xdr:ext cx="534377" cy="259045"/>
    <xdr:sp macro="" textlink="">
      <xdr:nvSpPr>
        <xdr:cNvPr id="314" name="テキスト ボックス 313"/>
        <xdr:cNvSpPr txBox="1"/>
      </xdr:nvSpPr>
      <xdr:spPr>
        <a:xfrm>
          <a:off x="9372111" y="53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28615</xdr:rowOff>
    </xdr:from>
    <xdr:to>
      <xdr:col>46</xdr:col>
      <xdr:colOff>38100</xdr:colOff>
      <xdr:row>32</xdr:row>
      <xdr:rowOff>130215</xdr:rowOff>
    </xdr:to>
    <xdr:sp macro="" textlink="">
      <xdr:nvSpPr>
        <xdr:cNvPr id="315" name="楕円 314"/>
        <xdr:cNvSpPr/>
      </xdr:nvSpPr>
      <xdr:spPr>
        <a:xfrm>
          <a:off x="8699500" y="55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146742</xdr:rowOff>
    </xdr:from>
    <xdr:ext cx="534377" cy="259045"/>
    <xdr:sp macro="" textlink="">
      <xdr:nvSpPr>
        <xdr:cNvPr id="316" name="テキスト ボックス 315"/>
        <xdr:cNvSpPr txBox="1"/>
      </xdr:nvSpPr>
      <xdr:spPr>
        <a:xfrm>
          <a:off x="8483111" y="52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138571</xdr:rowOff>
    </xdr:from>
    <xdr:to>
      <xdr:col>41</xdr:col>
      <xdr:colOff>101600</xdr:colOff>
      <xdr:row>33</xdr:row>
      <xdr:rowOff>68721</xdr:rowOff>
    </xdr:to>
    <xdr:sp macro="" textlink="">
      <xdr:nvSpPr>
        <xdr:cNvPr id="317" name="楕円 316"/>
        <xdr:cNvSpPr/>
      </xdr:nvSpPr>
      <xdr:spPr>
        <a:xfrm>
          <a:off x="7810500" y="56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85248</xdr:rowOff>
    </xdr:from>
    <xdr:ext cx="534377" cy="259045"/>
    <xdr:sp macro="" textlink="">
      <xdr:nvSpPr>
        <xdr:cNvPr id="318" name="テキスト ボックス 317"/>
        <xdr:cNvSpPr txBox="1"/>
      </xdr:nvSpPr>
      <xdr:spPr>
        <a:xfrm>
          <a:off x="7594111" y="54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140368</xdr:rowOff>
    </xdr:from>
    <xdr:to>
      <xdr:col>36</xdr:col>
      <xdr:colOff>165100</xdr:colOff>
      <xdr:row>33</xdr:row>
      <xdr:rowOff>70518</xdr:rowOff>
    </xdr:to>
    <xdr:sp macro="" textlink="">
      <xdr:nvSpPr>
        <xdr:cNvPr id="319" name="楕円 318"/>
        <xdr:cNvSpPr/>
      </xdr:nvSpPr>
      <xdr:spPr>
        <a:xfrm>
          <a:off x="6921500" y="5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87045</xdr:rowOff>
    </xdr:from>
    <xdr:ext cx="534377" cy="259045"/>
    <xdr:sp macro="" textlink="">
      <xdr:nvSpPr>
        <xdr:cNvPr id="320" name="テキスト ボックス 319"/>
        <xdr:cNvSpPr txBox="1"/>
      </xdr:nvSpPr>
      <xdr:spPr>
        <a:xfrm>
          <a:off x="6705111" y="540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90780</xdr:rowOff>
    </xdr:from>
    <xdr:to>
      <xdr:col>55</xdr:col>
      <xdr:colOff>0</xdr:colOff>
      <xdr:row>54</xdr:row>
      <xdr:rowOff>11284</xdr:rowOff>
    </xdr:to>
    <xdr:cxnSp macro="">
      <xdr:nvCxnSpPr>
        <xdr:cNvPr id="350" name="直線コネクタ 349"/>
        <xdr:cNvCxnSpPr/>
      </xdr:nvCxnSpPr>
      <xdr:spPr>
        <a:xfrm>
          <a:off x="9639300" y="8834730"/>
          <a:ext cx="838200" cy="4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90780</xdr:rowOff>
    </xdr:from>
    <xdr:to>
      <xdr:col>50</xdr:col>
      <xdr:colOff>114300</xdr:colOff>
      <xdr:row>55</xdr:row>
      <xdr:rowOff>23514</xdr:rowOff>
    </xdr:to>
    <xdr:cxnSp macro="">
      <xdr:nvCxnSpPr>
        <xdr:cNvPr id="353" name="直線コネクタ 352"/>
        <xdr:cNvCxnSpPr/>
      </xdr:nvCxnSpPr>
      <xdr:spPr>
        <a:xfrm flipV="1">
          <a:off x="8750300" y="8834730"/>
          <a:ext cx="889000" cy="6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23514</xdr:rowOff>
    </xdr:from>
    <xdr:to>
      <xdr:col>45</xdr:col>
      <xdr:colOff>177800</xdr:colOff>
      <xdr:row>56</xdr:row>
      <xdr:rowOff>86893</xdr:rowOff>
    </xdr:to>
    <xdr:cxnSp macro="">
      <xdr:nvCxnSpPr>
        <xdr:cNvPr id="356" name="直線コネクタ 355"/>
        <xdr:cNvCxnSpPr/>
      </xdr:nvCxnSpPr>
      <xdr:spPr>
        <a:xfrm flipV="1">
          <a:off x="7861300" y="9453264"/>
          <a:ext cx="889000" cy="2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59296</xdr:rowOff>
    </xdr:from>
    <xdr:to>
      <xdr:col>46</xdr:col>
      <xdr:colOff>38100</xdr:colOff>
      <xdr:row>56</xdr:row>
      <xdr:rowOff>160896</xdr:rowOff>
    </xdr:to>
    <xdr:sp macro="" textlink="">
      <xdr:nvSpPr>
        <xdr:cNvPr id="357" name="フローチャート: 判断 356"/>
        <xdr:cNvSpPr/>
      </xdr:nvSpPr>
      <xdr:spPr>
        <a:xfrm>
          <a:off x="869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152023</xdr:rowOff>
    </xdr:from>
    <xdr:ext cx="534377" cy="259045"/>
    <xdr:sp macro="" textlink="">
      <xdr:nvSpPr>
        <xdr:cNvPr id="358" name="テキスト ボックス 357"/>
        <xdr:cNvSpPr txBox="1"/>
      </xdr:nvSpPr>
      <xdr:spPr>
        <a:xfrm>
          <a:off x="848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32791</xdr:rowOff>
    </xdr:from>
    <xdr:to>
      <xdr:col>41</xdr:col>
      <xdr:colOff>50800</xdr:colOff>
      <xdr:row>56</xdr:row>
      <xdr:rowOff>86893</xdr:rowOff>
    </xdr:to>
    <xdr:cxnSp macro="">
      <xdr:nvCxnSpPr>
        <xdr:cNvPr id="359" name="直線コネクタ 358"/>
        <xdr:cNvCxnSpPr/>
      </xdr:nvCxnSpPr>
      <xdr:spPr>
        <a:xfrm>
          <a:off x="6972300" y="963399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91529</xdr:rowOff>
    </xdr:from>
    <xdr:to>
      <xdr:col>41</xdr:col>
      <xdr:colOff>101600</xdr:colOff>
      <xdr:row>57</xdr:row>
      <xdr:rowOff>21679</xdr:rowOff>
    </xdr:to>
    <xdr:sp macro="" textlink="">
      <xdr:nvSpPr>
        <xdr:cNvPr id="360" name="フローチャート: 判断 359"/>
        <xdr:cNvSpPr/>
      </xdr:nvSpPr>
      <xdr:spPr>
        <a:xfrm>
          <a:off x="7810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12806</xdr:rowOff>
    </xdr:from>
    <xdr:ext cx="534377" cy="259045"/>
    <xdr:sp macro="" textlink="">
      <xdr:nvSpPr>
        <xdr:cNvPr id="361" name="テキスト ボックス 360"/>
        <xdr:cNvSpPr txBox="1"/>
      </xdr:nvSpPr>
      <xdr:spPr>
        <a:xfrm>
          <a:off x="7594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103474</xdr:rowOff>
    </xdr:from>
    <xdr:to>
      <xdr:col>36</xdr:col>
      <xdr:colOff>165100</xdr:colOff>
      <xdr:row>57</xdr:row>
      <xdr:rowOff>33624</xdr:rowOff>
    </xdr:to>
    <xdr:sp macro="" textlink="">
      <xdr:nvSpPr>
        <xdr:cNvPr id="362" name="フローチャート: 判断 361"/>
        <xdr:cNvSpPr/>
      </xdr:nvSpPr>
      <xdr:spPr>
        <a:xfrm>
          <a:off x="6921500" y="97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24751</xdr:rowOff>
    </xdr:from>
    <xdr:ext cx="534377" cy="259045"/>
    <xdr:sp macro="" textlink="">
      <xdr:nvSpPr>
        <xdr:cNvPr id="363" name="テキスト ボックス 362"/>
        <xdr:cNvSpPr txBox="1"/>
      </xdr:nvSpPr>
      <xdr:spPr>
        <a:xfrm>
          <a:off x="6705111" y="97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131934</xdr:rowOff>
    </xdr:from>
    <xdr:to>
      <xdr:col>55</xdr:col>
      <xdr:colOff>50800</xdr:colOff>
      <xdr:row>54</xdr:row>
      <xdr:rowOff>62084</xdr:rowOff>
    </xdr:to>
    <xdr:sp macro="" textlink="">
      <xdr:nvSpPr>
        <xdr:cNvPr id="369" name="楕円 368"/>
        <xdr:cNvSpPr/>
      </xdr:nvSpPr>
      <xdr:spPr>
        <a:xfrm>
          <a:off x="10426700" y="92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154811</xdr:rowOff>
    </xdr:from>
    <xdr:ext cx="534377" cy="259045"/>
    <xdr:sp macro="" textlink="">
      <xdr:nvSpPr>
        <xdr:cNvPr id="370" name="普通建設事業費該当値テキスト"/>
        <xdr:cNvSpPr txBox="1"/>
      </xdr:nvSpPr>
      <xdr:spPr>
        <a:xfrm>
          <a:off x="10528300" y="90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39980</xdr:rowOff>
    </xdr:from>
    <xdr:to>
      <xdr:col>50</xdr:col>
      <xdr:colOff>165100</xdr:colOff>
      <xdr:row>51</xdr:row>
      <xdr:rowOff>141580</xdr:rowOff>
    </xdr:to>
    <xdr:sp macro="" textlink="">
      <xdr:nvSpPr>
        <xdr:cNvPr id="371" name="楕円 370"/>
        <xdr:cNvSpPr/>
      </xdr:nvSpPr>
      <xdr:spPr>
        <a:xfrm>
          <a:off x="9588500" y="87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158107</xdr:rowOff>
    </xdr:from>
    <xdr:ext cx="534377" cy="259045"/>
    <xdr:sp macro="" textlink="">
      <xdr:nvSpPr>
        <xdr:cNvPr id="372" name="テキスト ボックス 371"/>
        <xdr:cNvSpPr txBox="1"/>
      </xdr:nvSpPr>
      <xdr:spPr>
        <a:xfrm>
          <a:off x="9372111" y="85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144164</xdr:rowOff>
    </xdr:from>
    <xdr:to>
      <xdr:col>46</xdr:col>
      <xdr:colOff>38100</xdr:colOff>
      <xdr:row>55</xdr:row>
      <xdr:rowOff>74314</xdr:rowOff>
    </xdr:to>
    <xdr:sp macro="" textlink="">
      <xdr:nvSpPr>
        <xdr:cNvPr id="373" name="楕円 372"/>
        <xdr:cNvSpPr/>
      </xdr:nvSpPr>
      <xdr:spPr>
        <a:xfrm>
          <a:off x="8699500" y="94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90841</xdr:rowOff>
    </xdr:from>
    <xdr:ext cx="534377" cy="259045"/>
    <xdr:sp macro="" textlink="">
      <xdr:nvSpPr>
        <xdr:cNvPr id="374" name="テキスト ボックス 373"/>
        <xdr:cNvSpPr txBox="1"/>
      </xdr:nvSpPr>
      <xdr:spPr>
        <a:xfrm>
          <a:off x="8483111" y="91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36093</xdr:rowOff>
    </xdr:from>
    <xdr:to>
      <xdr:col>41</xdr:col>
      <xdr:colOff>101600</xdr:colOff>
      <xdr:row>56</xdr:row>
      <xdr:rowOff>137693</xdr:rowOff>
    </xdr:to>
    <xdr:sp macro="" textlink="">
      <xdr:nvSpPr>
        <xdr:cNvPr id="375" name="楕円 374"/>
        <xdr:cNvSpPr/>
      </xdr:nvSpPr>
      <xdr:spPr>
        <a:xfrm>
          <a:off x="7810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154220</xdr:rowOff>
    </xdr:from>
    <xdr:ext cx="534377" cy="259045"/>
    <xdr:sp macro="" textlink="">
      <xdr:nvSpPr>
        <xdr:cNvPr id="376" name="テキスト ボックス 375"/>
        <xdr:cNvSpPr txBox="1"/>
      </xdr:nvSpPr>
      <xdr:spPr>
        <a:xfrm>
          <a:off x="7594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153441</xdr:rowOff>
    </xdr:from>
    <xdr:to>
      <xdr:col>36</xdr:col>
      <xdr:colOff>165100</xdr:colOff>
      <xdr:row>56</xdr:row>
      <xdr:rowOff>83591</xdr:rowOff>
    </xdr:to>
    <xdr:sp macro="" textlink="">
      <xdr:nvSpPr>
        <xdr:cNvPr id="377" name="楕円 376"/>
        <xdr:cNvSpPr/>
      </xdr:nvSpPr>
      <xdr:spPr>
        <a:xfrm>
          <a:off x="69215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100118</xdr:rowOff>
    </xdr:from>
    <xdr:ext cx="534377" cy="259045"/>
    <xdr:sp macro="" textlink="">
      <xdr:nvSpPr>
        <xdr:cNvPr id="378" name="テキスト ボックス 377"/>
        <xdr:cNvSpPr txBox="1"/>
      </xdr:nvSpPr>
      <xdr:spPr>
        <a:xfrm>
          <a:off x="6705111" y="93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62525</xdr:rowOff>
    </xdr:from>
    <xdr:to>
      <xdr:col>54</xdr:col>
      <xdr:colOff>189865</xdr:colOff>
      <xdr:row>78</xdr:row>
      <xdr:rowOff>134007</xdr:rowOff>
    </xdr:to>
    <xdr:cxnSp macro="">
      <xdr:nvCxnSpPr>
        <xdr:cNvPr id="400" name="直線コネクタ 399"/>
        <xdr:cNvCxnSpPr/>
      </xdr:nvCxnSpPr>
      <xdr:spPr>
        <a:xfrm flipV="1">
          <a:off x="10475595" y="12578375"/>
          <a:ext cx="1270" cy="92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137834</xdr:rowOff>
    </xdr:from>
    <xdr:ext cx="378565" cy="259045"/>
    <xdr:sp macro="" textlink="">
      <xdr:nvSpPr>
        <xdr:cNvPr id="401" name="普通建設事業費 （ うち新規整備　）最小値テキスト"/>
        <xdr:cNvSpPr txBox="1"/>
      </xdr:nvSpPr>
      <xdr:spPr>
        <a:xfrm>
          <a:off x="10528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134007</xdr:rowOff>
    </xdr:from>
    <xdr:to>
      <xdr:col>55</xdr:col>
      <xdr:colOff>88900</xdr:colOff>
      <xdr:row>78</xdr:row>
      <xdr:rowOff>134007</xdr:rowOff>
    </xdr:to>
    <xdr:cxnSp macro="">
      <xdr:nvCxnSpPr>
        <xdr:cNvPr id="402" name="直線コネクタ 401"/>
        <xdr:cNvCxnSpPr/>
      </xdr:nvCxnSpPr>
      <xdr:spPr>
        <a:xfrm>
          <a:off x="10388600" y="1350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9202</xdr:rowOff>
    </xdr:from>
    <xdr:ext cx="534377" cy="259045"/>
    <xdr:sp macro="" textlink="">
      <xdr:nvSpPr>
        <xdr:cNvPr id="403" name="普通建設事業費 （ うち新規整備　）最大値テキスト"/>
        <xdr:cNvSpPr txBox="1"/>
      </xdr:nvSpPr>
      <xdr:spPr>
        <a:xfrm>
          <a:off x="10528300" y="123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62525</xdr:rowOff>
    </xdr:from>
    <xdr:to>
      <xdr:col>55</xdr:col>
      <xdr:colOff>88900</xdr:colOff>
      <xdr:row>73</xdr:row>
      <xdr:rowOff>62525</xdr:rowOff>
    </xdr:to>
    <xdr:cxnSp macro="">
      <xdr:nvCxnSpPr>
        <xdr:cNvPr id="404" name="直線コネクタ 403"/>
        <xdr:cNvCxnSpPr/>
      </xdr:nvCxnSpPr>
      <xdr:spPr>
        <a:xfrm>
          <a:off x="10388600" y="1257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2266</xdr:rowOff>
    </xdr:from>
    <xdr:to>
      <xdr:col>55</xdr:col>
      <xdr:colOff>0</xdr:colOff>
      <xdr:row>75</xdr:row>
      <xdr:rowOff>9650</xdr:rowOff>
    </xdr:to>
    <xdr:cxnSp macro="">
      <xdr:nvCxnSpPr>
        <xdr:cNvPr id="405" name="直線コネクタ 404"/>
        <xdr:cNvCxnSpPr/>
      </xdr:nvCxnSpPr>
      <xdr:spPr>
        <a:xfrm>
          <a:off x="9639300" y="12175216"/>
          <a:ext cx="838200" cy="69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151954</xdr:rowOff>
    </xdr:from>
    <xdr:ext cx="534377" cy="259045"/>
    <xdr:sp macro="" textlink="">
      <xdr:nvSpPr>
        <xdr:cNvPr id="406" name="普通建設事業費 （ うち新規整備　）平均値テキスト"/>
        <xdr:cNvSpPr txBox="1"/>
      </xdr:nvSpPr>
      <xdr:spPr>
        <a:xfrm>
          <a:off x="10528300" y="13182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2077</xdr:rowOff>
    </xdr:from>
    <xdr:to>
      <xdr:col>55</xdr:col>
      <xdr:colOff>50800</xdr:colOff>
      <xdr:row>77</xdr:row>
      <xdr:rowOff>103677</xdr:rowOff>
    </xdr:to>
    <xdr:sp macro="" textlink="">
      <xdr:nvSpPr>
        <xdr:cNvPr id="407" name="フローチャート: 判断 406"/>
        <xdr:cNvSpPr/>
      </xdr:nvSpPr>
      <xdr:spPr>
        <a:xfrm>
          <a:off x="104267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2266</xdr:rowOff>
    </xdr:from>
    <xdr:to>
      <xdr:col>50</xdr:col>
      <xdr:colOff>114300</xdr:colOff>
      <xdr:row>74</xdr:row>
      <xdr:rowOff>92197</xdr:rowOff>
    </xdr:to>
    <xdr:cxnSp macro="">
      <xdr:nvCxnSpPr>
        <xdr:cNvPr id="408" name="直線コネクタ 407"/>
        <xdr:cNvCxnSpPr/>
      </xdr:nvCxnSpPr>
      <xdr:spPr>
        <a:xfrm flipV="1">
          <a:off x="8750300" y="12175216"/>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137615</xdr:rowOff>
    </xdr:from>
    <xdr:to>
      <xdr:col>50</xdr:col>
      <xdr:colOff>165100</xdr:colOff>
      <xdr:row>77</xdr:row>
      <xdr:rowOff>67765</xdr:rowOff>
    </xdr:to>
    <xdr:sp macro="" textlink="">
      <xdr:nvSpPr>
        <xdr:cNvPr id="409" name="フローチャート: 判断 408"/>
        <xdr:cNvSpPr/>
      </xdr:nvSpPr>
      <xdr:spPr>
        <a:xfrm>
          <a:off x="9588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58892</xdr:rowOff>
    </xdr:from>
    <xdr:ext cx="534377" cy="259045"/>
    <xdr:sp macro="" textlink="">
      <xdr:nvSpPr>
        <xdr:cNvPr id="410" name="テキスト ボックス 409"/>
        <xdr:cNvSpPr txBox="1"/>
      </xdr:nvSpPr>
      <xdr:spPr>
        <a:xfrm>
          <a:off x="9372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92197</xdr:rowOff>
    </xdr:from>
    <xdr:to>
      <xdr:col>45</xdr:col>
      <xdr:colOff>177800</xdr:colOff>
      <xdr:row>77</xdr:row>
      <xdr:rowOff>53267</xdr:rowOff>
    </xdr:to>
    <xdr:cxnSp macro="">
      <xdr:nvCxnSpPr>
        <xdr:cNvPr id="411" name="直線コネクタ 410"/>
        <xdr:cNvCxnSpPr/>
      </xdr:nvCxnSpPr>
      <xdr:spPr>
        <a:xfrm flipV="1">
          <a:off x="7861300" y="12779497"/>
          <a:ext cx="889000" cy="4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12" name="フローチャート: 判断 411"/>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13" name="テキスト ボックス 412"/>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14" name="フローチャート: 判断 413"/>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15" name="テキスト ボックス 414"/>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130300</xdr:rowOff>
    </xdr:from>
    <xdr:to>
      <xdr:col>55</xdr:col>
      <xdr:colOff>50800</xdr:colOff>
      <xdr:row>75</xdr:row>
      <xdr:rowOff>60450</xdr:rowOff>
    </xdr:to>
    <xdr:sp macro="" textlink="">
      <xdr:nvSpPr>
        <xdr:cNvPr id="421" name="楕円 420"/>
        <xdr:cNvSpPr/>
      </xdr:nvSpPr>
      <xdr:spPr>
        <a:xfrm>
          <a:off x="10426700" y="12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153177</xdr:rowOff>
    </xdr:from>
    <xdr:ext cx="534377" cy="259045"/>
    <xdr:sp macro="" textlink="">
      <xdr:nvSpPr>
        <xdr:cNvPr id="422" name="普通建設事業費 （ うち新規整備　）該当値テキスト"/>
        <xdr:cNvSpPr txBox="1"/>
      </xdr:nvSpPr>
      <xdr:spPr>
        <a:xfrm>
          <a:off x="10528300" y="126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122916</xdr:rowOff>
    </xdr:from>
    <xdr:to>
      <xdr:col>50</xdr:col>
      <xdr:colOff>165100</xdr:colOff>
      <xdr:row>71</xdr:row>
      <xdr:rowOff>53066</xdr:rowOff>
    </xdr:to>
    <xdr:sp macro="" textlink="">
      <xdr:nvSpPr>
        <xdr:cNvPr id="423" name="楕円 422"/>
        <xdr:cNvSpPr/>
      </xdr:nvSpPr>
      <xdr:spPr>
        <a:xfrm>
          <a:off x="9588500" y="12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69593</xdr:rowOff>
    </xdr:from>
    <xdr:ext cx="534377" cy="259045"/>
    <xdr:sp macro="" textlink="">
      <xdr:nvSpPr>
        <xdr:cNvPr id="424" name="テキスト ボックス 423"/>
        <xdr:cNvSpPr txBox="1"/>
      </xdr:nvSpPr>
      <xdr:spPr>
        <a:xfrm>
          <a:off x="9372111" y="118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41397</xdr:rowOff>
    </xdr:from>
    <xdr:to>
      <xdr:col>46</xdr:col>
      <xdr:colOff>38100</xdr:colOff>
      <xdr:row>74</xdr:row>
      <xdr:rowOff>142997</xdr:rowOff>
    </xdr:to>
    <xdr:sp macro="" textlink="">
      <xdr:nvSpPr>
        <xdr:cNvPr id="425" name="楕円 424"/>
        <xdr:cNvSpPr/>
      </xdr:nvSpPr>
      <xdr:spPr>
        <a:xfrm>
          <a:off x="8699500" y="12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159524</xdr:rowOff>
    </xdr:from>
    <xdr:ext cx="534377" cy="259045"/>
    <xdr:sp macro="" textlink="">
      <xdr:nvSpPr>
        <xdr:cNvPr id="426" name="テキスト ボックス 425"/>
        <xdr:cNvSpPr txBox="1"/>
      </xdr:nvSpPr>
      <xdr:spPr>
        <a:xfrm>
          <a:off x="8483111" y="12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2467</xdr:rowOff>
    </xdr:from>
    <xdr:to>
      <xdr:col>41</xdr:col>
      <xdr:colOff>101600</xdr:colOff>
      <xdr:row>77</xdr:row>
      <xdr:rowOff>104067</xdr:rowOff>
    </xdr:to>
    <xdr:sp macro="" textlink="">
      <xdr:nvSpPr>
        <xdr:cNvPr id="427" name="楕円 426"/>
        <xdr:cNvSpPr/>
      </xdr:nvSpPr>
      <xdr:spPr>
        <a:xfrm>
          <a:off x="7810500" y="132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95194</xdr:rowOff>
    </xdr:from>
    <xdr:ext cx="534377" cy="259045"/>
    <xdr:sp macro="" textlink="">
      <xdr:nvSpPr>
        <xdr:cNvPr id="428" name="テキスト ボックス 427"/>
        <xdr:cNvSpPr txBox="1"/>
      </xdr:nvSpPr>
      <xdr:spPr>
        <a:xfrm>
          <a:off x="7594111" y="132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0" name="直線コネクタ 449"/>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1"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2" name="直線コネクタ 451"/>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3"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4" name="直線コネクタ 453"/>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26406</xdr:rowOff>
    </xdr:from>
    <xdr:to>
      <xdr:col>55</xdr:col>
      <xdr:colOff>0</xdr:colOff>
      <xdr:row>95</xdr:row>
      <xdr:rowOff>95238</xdr:rowOff>
    </xdr:to>
    <xdr:cxnSp macro="">
      <xdr:nvCxnSpPr>
        <xdr:cNvPr id="455" name="直線コネクタ 454"/>
        <xdr:cNvCxnSpPr/>
      </xdr:nvCxnSpPr>
      <xdr:spPr>
        <a:xfrm flipV="1">
          <a:off x="9639300" y="16314156"/>
          <a:ext cx="838200" cy="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6"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7" name="フローチャート: 判断 456"/>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95238</xdr:rowOff>
    </xdr:from>
    <xdr:to>
      <xdr:col>50</xdr:col>
      <xdr:colOff>114300</xdr:colOff>
      <xdr:row>96</xdr:row>
      <xdr:rowOff>76400</xdr:rowOff>
    </xdr:to>
    <xdr:cxnSp macro="">
      <xdr:nvCxnSpPr>
        <xdr:cNvPr id="458" name="直線コネクタ 457"/>
        <xdr:cNvCxnSpPr/>
      </xdr:nvCxnSpPr>
      <xdr:spPr>
        <a:xfrm flipV="1">
          <a:off x="8750300" y="16382988"/>
          <a:ext cx="889000" cy="1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59" name="フローチャート: 判断 458"/>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0" name="テキスト ボックス 459"/>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86230</xdr:rowOff>
    </xdr:from>
    <xdr:to>
      <xdr:col>45</xdr:col>
      <xdr:colOff>177800</xdr:colOff>
      <xdr:row>96</xdr:row>
      <xdr:rowOff>76400</xdr:rowOff>
    </xdr:to>
    <xdr:cxnSp macro="">
      <xdr:nvCxnSpPr>
        <xdr:cNvPr id="461" name="直線コネクタ 460"/>
        <xdr:cNvCxnSpPr/>
      </xdr:nvCxnSpPr>
      <xdr:spPr>
        <a:xfrm>
          <a:off x="7861300" y="1637398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62" name="フローチャート: 判断 461"/>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63" name="テキスト ボックス 462"/>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64" name="フローチャート: 判断 463"/>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65" name="テキスト ボックス 464"/>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147056</xdr:rowOff>
    </xdr:from>
    <xdr:to>
      <xdr:col>55</xdr:col>
      <xdr:colOff>50800</xdr:colOff>
      <xdr:row>95</xdr:row>
      <xdr:rowOff>77206</xdr:rowOff>
    </xdr:to>
    <xdr:sp macro="" textlink="">
      <xdr:nvSpPr>
        <xdr:cNvPr id="471" name="楕円 470"/>
        <xdr:cNvSpPr/>
      </xdr:nvSpPr>
      <xdr:spPr>
        <a:xfrm>
          <a:off x="10426700" y="162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169933</xdr:rowOff>
    </xdr:from>
    <xdr:ext cx="534377" cy="259045"/>
    <xdr:sp macro="" textlink="">
      <xdr:nvSpPr>
        <xdr:cNvPr id="472" name="普通建設事業費 （ うち更新整備　）該当値テキスト"/>
        <xdr:cNvSpPr txBox="1"/>
      </xdr:nvSpPr>
      <xdr:spPr>
        <a:xfrm>
          <a:off x="10528300" y="161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44438</xdr:rowOff>
    </xdr:from>
    <xdr:to>
      <xdr:col>50</xdr:col>
      <xdr:colOff>165100</xdr:colOff>
      <xdr:row>95</xdr:row>
      <xdr:rowOff>146038</xdr:rowOff>
    </xdr:to>
    <xdr:sp macro="" textlink="">
      <xdr:nvSpPr>
        <xdr:cNvPr id="473" name="楕円 472"/>
        <xdr:cNvSpPr/>
      </xdr:nvSpPr>
      <xdr:spPr>
        <a:xfrm>
          <a:off x="9588500" y="163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162565</xdr:rowOff>
    </xdr:from>
    <xdr:ext cx="534377" cy="259045"/>
    <xdr:sp macro="" textlink="">
      <xdr:nvSpPr>
        <xdr:cNvPr id="474" name="テキスト ボックス 473"/>
        <xdr:cNvSpPr txBox="1"/>
      </xdr:nvSpPr>
      <xdr:spPr>
        <a:xfrm>
          <a:off x="9372111" y="161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25600</xdr:rowOff>
    </xdr:from>
    <xdr:to>
      <xdr:col>46</xdr:col>
      <xdr:colOff>38100</xdr:colOff>
      <xdr:row>96</xdr:row>
      <xdr:rowOff>127200</xdr:rowOff>
    </xdr:to>
    <xdr:sp macro="" textlink="">
      <xdr:nvSpPr>
        <xdr:cNvPr id="475" name="楕円 474"/>
        <xdr:cNvSpPr/>
      </xdr:nvSpPr>
      <xdr:spPr>
        <a:xfrm>
          <a:off x="8699500" y="164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118327</xdr:rowOff>
    </xdr:from>
    <xdr:ext cx="534377" cy="259045"/>
    <xdr:sp macro="" textlink="">
      <xdr:nvSpPr>
        <xdr:cNvPr id="476" name="テキスト ボックス 475"/>
        <xdr:cNvSpPr txBox="1"/>
      </xdr:nvSpPr>
      <xdr:spPr>
        <a:xfrm>
          <a:off x="8483111" y="165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35430</xdr:rowOff>
    </xdr:from>
    <xdr:to>
      <xdr:col>41</xdr:col>
      <xdr:colOff>101600</xdr:colOff>
      <xdr:row>95</xdr:row>
      <xdr:rowOff>137030</xdr:rowOff>
    </xdr:to>
    <xdr:sp macro="" textlink="">
      <xdr:nvSpPr>
        <xdr:cNvPr id="477" name="楕円 476"/>
        <xdr:cNvSpPr/>
      </xdr:nvSpPr>
      <xdr:spPr>
        <a:xfrm>
          <a:off x="7810500" y="163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153557</xdr:rowOff>
    </xdr:from>
    <xdr:ext cx="534377" cy="259045"/>
    <xdr:sp macro="" textlink="">
      <xdr:nvSpPr>
        <xdr:cNvPr id="478" name="テキスト ボックス 477"/>
        <xdr:cNvSpPr txBox="1"/>
      </xdr:nvSpPr>
      <xdr:spPr>
        <a:xfrm>
          <a:off x="7594111" y="1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0" name="テキスト ボックス 48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4" name="直線コネクタ 503"/>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5"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6" name="直線コネクタ 50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7"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08" name="直線コネクタ 507"/>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87743</xdr:rowOff>
    </xdr:from>
    <xdr:to>
      <xdr:col>85</xdr:col>
      <xdr:colOff>127000</xdr:colOff>
      <xdr:row>39</xdr:row>
      <xdr:rowOff>91956</xdr:rowOff>
    </xdr:to>
    <xdr:cxnSp macro="">
      <xdr:nvCxnSpPr>
        <xdr:cNvPr id="509" name="直線コネクタ 508"/>
        <xdr:cNvCxnSpPr/>
      </xdr:nvCxnSpPr>
      <xdr:spPr>
        <a:xfrm>
          <a:off x="15481300" y="6774293"/>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0"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1" name="フローチャート: 判断 510"/>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18607</xdr:rowOff>
    </xdr:from>
    <xdr:to>
      <xdr:col>81</xdr:col>
      <xdr:colOff>50800</xdr:colOff>
      <xdr:row>39</xdr:row>
      <xdr:rowOff>87743</xdr:rowOff>
    </xdr:to>
    <xdr:cxnSp macro="">
      <xdr:nvCxnSpPr>
        <xdr:cNvPr id="512" name="直線コネクタ 511"/>
        <xdr:cNvCxnSpPr/>
      </xdr:nvCxnSpPr>
      <xdr:spPr>
        <a:xfrm>
          <a:off x="14592300" y="6705157"/>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3" name="フローチャート: 判断 512"/>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4" name="テキスト ボックス 513"/>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18607</xdr:rowOff>
    </xdr:from>
    <xdr:to>
      <xdr:col>76</xdr:col>
      <xdr:colOff>114300</xdr:colOff>
      <xdr:row>39</xdr:row>
      <xdr:rowOff>95155</xdr:rowOff>
    </xdr:to>
    <xdr:cxnSp macro="">
      <xdr:nvCxnSpPr>
        <xdr:cNvPr id="515" name="直線コネクタ 514"/>
        <xdr:cNvCxnSpPr/>
      </xdr:nvCxnSpPr>
      <xdr:spPr>
        <a:xfrm flipV="1">
          <a:off x="13703300" y="67051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38118</xdr:rowOff>
    </xdr:from>
    <xdr:to>
      <xdr:col>76</xdr:col>
      <xdr:colOff>165100</xdr:colOff>
      <xdr:row>39</xdr:row>
      <xdr:rowOff>139718</xdr:rowOff>
    </xdr:to>
    <xdr:sp macro="" textlink="">
      <xdr:nvSpPr>
        <xdr:cNvPr id="516" name="フローチャート: 判断 515"/>
        <xdr:cNvSpPr/>
      </xdr:nvSpPr>
      <xdr:spPr>
        <a:xfrm>
          <a:off x="14541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130845</xdr:rowOff>
    </xdr:from>
    <xdr:ext cx="378565" cy="259045"/>
    <xdr:sp macro="" textlink="">
      <xdr:nvSpPr>
        <xdr:cNvPr id="517" name="テキスト ボックス 516"/>
        <xdr:cNvSpPr txBox="1"/>
      </xdr:nvSpPr>
      <xdr:spPr>
        <a:xfrm>
          <a:off x="14403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95155</xdr:rowOff>
    </xdr:from>
    <xdr:to>
      <xdr:col>71</xdr:col>
      <xdr:colOff>177800</xdr:colOff>
      <xdr:row>39</xdr:row>
      <xdr:rowOff>98682</xdr:rowOff>
    </xdr:to>
    <xdr:cxnSp macro="">
      <xdr:nvCxnSpPr>
        <xdr:cNvPr id="518" name="直線コネクタ 517"/>
        <xdr:cNvCxnSpPr/>
      </xdr:nvCxnSpPr>
      <xdr:spPr>
        <a:xfrm flipV="1">
          <a:off x="12814300" y="67817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37498</xdr:rowOff>
    </xdr:from>
    <xdr:to>
      <xdr:col>72</xdr:col>
      <xdr:colOff>38100</xdr:colOff>
      <xdr:row>39</xdr:row>
      <xdr:rowOff>139098</xdr:rowOff>
    </xdr:to>
    <xdr:sp macro="" textlink="">
      <xdr:nvSpPr>
        <xdr:cNvPr id="519" name="フローチャート: 判断 518"/>
        <xdr:cNvSpPr/>
      </xdr:nvSpPr>
      <xdr:spPr>
        <a:xfrm>
          <a:off x="13652500" y="672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155625</xdr:rowOff>
    </xdr:from>
    <xdr:ext cx="378565" cy="259045"/>
    <xdr:sp macro="" textlink="">
      <xdr:nvSpPr>
        <xdr:cNvPr id="520" name="テキスト ボックス 519"/>
        <xdr:cNvSpPr txBox="1"/>
      </xdr:nvSpPr>
      <xdr:spPr>
        <a:xfrm>
          <a:off x="13514017" y="649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33906</xdr:rowOff>
    </xdr:from>
    <xdr:to>
      <xdr:col>67</xdr:col>
      <xdr:colOff>101600</xdr:colOff>
      <xdr:row>39</xdr:row>
      <xdr:rowOff>135506</xdr:rowOff>
    </xdr:to>
    <xdr:sp macro="" textlink="">
      <xdr:nvSpPr>
        <xdr:cNvPr id="521" name="フローチャート: 判断 520"/>
        <xdr:cNvSpPr/>
      </xdr:nvSpPr>
      <xdr:spPr>
        <a:xfrm>
          <a:off x="12763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152033</xdr:rowOff>
    </xdr:from>
    <xdr:ext cx="378565" cy="259045"/>
    <xdr:sp macro="" textlink="">
      <xdr:nvSpPr>
        <xdr:cNvPr id="522" name="テキスト ボックス 521"/>
        <xdr:cNvSpPr txBox="1"/>
      </xdr:nvSpPr>
      <xdr:spPr>
        <a:xfrm>
          <a:off x="12625017" y="649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41156</xdr:rowOff>
    </xdr:from>
    <xdr:to>
      <xdr:col>85</xdr:col>
      <xdr:colOff>177800</xdr:colOff>
      <xdr:row>39</xdr:row>
      <xdr:rowOff>142756</xdr:rowOff>
    </xdr:to>
    <xdr:sp macro="" textlink="">
      <xdr:nvSpPr>
        <xdr:cNvPr id="528" name="楕円 527"/>
        <xdr:cNvSpPr/>
      </xdr:nvSpPr>
      <xdr:spPr>
        <a:xfrm>
          <a:off x="162687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29"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36943</xdr:rowOff>
    </xdr:from>
    <xdr:to>
      <xdr:col>81</xdr:col>
      <xdr:colOff>101600</xdr:colOff>
      <xdr:row>39</xdr:row>
      <xdr:rowOff>138543</xdr:rowOff>
    </xdr:to>
    <xdr:sp macro="" textlink="">
      <xdr:nvSpPr>
        <xdr:cNvPr id="530" name="楕円 529"/>
        <xdr:cNvSpPr/>
      </xdr:nvSpPr>
      <xdr:spPr>
        <a:xfrm>
          <a:off x="154305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129670</xdr:rowOff>
    </xdr:from>
    <xdr:ext cx="378565" cy="259045"/>
    <xdr:sp macro="" textlink="">
      <xdr:nvSpPr>
        <xdr:cNvPr id="531" name="テキスト ボックス 530"/>
        <xdr:cNvSpPr txBox="1"/>
      </xdr:nvSpPr>
      <xdr:spPr>
        <a:xfrm>
          <a:off x="15292017" y="681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139257</xdr:rowOff>
    </xdr:from>
    <xdr:to>
      <xdr:col>76</xdr:col>
      <xdr:colOff>165100</xdr:colOff>
      <xdr:row>39</xdr:row>
      <xdr:rowOff>69407</xdr:rowOff>
    </xdr:to>
    <xdr:sp macro="" textlink="">
      <xdr:nvSpPr>
        <xdr:cNvPr id="532" name="楕円 531"/>
        <xdr:cNvSpPr/>
      </xdr:nvSpPr>
      <xdr:spPr>
        <a:xfrm>
          <a:off x="14541500" y="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85934</xdr:rowOff>
    </xdr:from>
    <xdr:ext cx="469744" cy="259045"/>
    <xdr:sp macro="" textlink="">
      <xdr:nvSpPr>
        <xdr:cNvPr id="533" name="テキスト ボックス 532"/>
        <xdr:cNvSpPr txBox="1"/>
      </xdr:nvSpPr>
      <xdr:spPr>
        <a:xfrm>
          <a:off x="14357428" y="64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44355</xdr:rowOff>
    </xdr:from>
    <xdr:to>
      <xdr:col>72</xdr:col>
      <xdr:colOff>38100</xdr:colOff>
      <xdr:row>39</xdr:row>
      <xdr:rowOff>145955</xdr:rowOff>
    </xdr:to>
    <xdr:sp macro="" textlink="">
      <xdr:nvSpPr>
        <xdr:cNvPr id="534" name="楕円 533"/>
        <xdr:cNvSpPr/>
      </xdr:nvSpPr>
      <xdr:spPr>
        <a:xfrm>
          <a:off x="13652500" y="67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137082</xdr:rowOff>
    </xdr:from>
    <xdr:ext cx="378565" cy="259045"/>
    <xdr:sp macro="" textlink="">
      <xdr:nvSpPr>
        <xdr:cNvPr id="535" name="テキスト ボックス 534"/>
        <xdr:cNvSpPr txBox="1"/>
      </xdr:nvSpPr>
      <xdr:spPr>
        <a:xfrm>
          <a:off x="13514017" y="682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47882</xdr:rowOff>
    </xdr:from>
    <xdr:to>
      <xdr:col>67</xdr:col>
      <xdr:colOff>101600</xdr:colOff>
      <xdr:row>39</xdr:row>
      <xdr:rowOff>149482</xdr:rowOff>
    </xdr:to>
    <xdr:sp macro="" textlink="">
      <xdr:nvSpPr>
        <xdr:cNvPr id="536" name="楕円 535"/>
        <xdr:cNvSpPr/>
      </xdr:nvSpPr>
      <xdr:spPr>
        <a:xfrm>
          <a:off x="12763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140609</xdr:rowOff>
    </xdr:from>
    <xdr:ext cx="249299" cy="259045"/>
    <xdr:sp macro="" textlink="">
      <xdr:nvSpPr>
        <xdr:cNvPr id="537" name="テキスト ボックス 536"/>
        <xdr:cNvSpPr txBox="1"/>
      </xdr:nvSpPr>
      <xdr:spPr>
        <a:xfrm>
          <a:off x="12689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5" name="テキスト ボックス 60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7" name="テキスト ボックス 60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9" name="テキスト ボックス 60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3" name="直線コネクタ 612"/>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4"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5" name="直線コネクタ 614"/>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6"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7" name="直線コネクタ 616"/>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124906</xdr:rowOff>
    </xdr:from>
    <xdr:to>
      <xdr:col>85</xdr:col>
      <xdr:colOff>127000</xdr:colOff>
      <xdr:row>74</xdr:row>
      <xdr:rowOff>21481</xdr:rowOff>
    </xdr:to>
    <xdr:cxnSp macro="">
      <xdr:nvCxnSpPr>
        <xdr:cNvPr id="618" name="直線コネクタ 617"/>
        <xdr:cNvCxnSpPr/>
      </xdr:nvCxnSpPr>
      <xdr:spPr>
        <a:xfrm flipV="1">
          <a:off x="15481300" y="12640756"/>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19"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0" name="フローチャート: 判断 619"/>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21481</xdr:rowOff>
    </xdr:from>
    <xdr:to>
      <xdr:col>81</xdr:col>
      <xdr:colOff>50800</xdr:colOff>
      <xdr:row>74</xdr:row>
      <xdr:rowOff>30658</xdr:rowOff>
    </xdr:to>
    <xdr:cxnSp macro="">
      <xdr:nvCxnSpPr>
        <xdr:cNvPr id="621" name="直線コネクタ 620"/>
        <xdr:cNvCxnSpPr/>
      </xdr:nvCxnSpPr>
      <xdr:spPr>
        <a:xfrm flipV="1">
          <a:off x="14592300" y="12708781"/>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2" name="フローチャート: 判断 621"/>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3" name="テキスト ボックス 622"/>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120041</xdr:rowOff>
    </xdr:from>
    <xdr:to>
      <xdr:col>76</xdr:col>
      <xdr:colOff>114300</xdr:colOff>
      <xdr:row>74</xdr:row>
      <xdr:rowOff>30658</xdr:rowOff>
    </xdr:to>
    <xdr:cxnSp macro="">
      <xdr:nvCxnSpPr>
        <xdr:cNvPr id="624" name="直線コネクタ 623"/>
        <xdr:cNvCxnSpPr/>
      </xdr:nvCxnSpPr>
      <xdr:spPr>
        <a:xfrm>
          <a:off x="13703300" y="1263589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136678</xdr:rowOff>
    </xdr:from>
    <xdr:to>
      <xdr:col>76</xdr:col>
      <xdr:colOff>165100</xdr:colOff>
      <xdr:row>75</xdr:row>
      <xdr:rowOff>66828</xdr:rowOff>
    </xdr:to>
    <xdr:sp macro="" textlink="">
      <xdr:nvSpPr>
        <xdr:cNvPr id="625" name="フローチャート: 判断 624"/>
        <xdr:cNvSpPr/>
      </xdr:nvSpPr>
      <xdr:spPr>
        <a:xfrm>
          <a:off x="14541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57955</xdr:rowOff>
    </xdr:from>
    <xdr:ext cx="534377" cy="259045"/>
    <xdr:sp macro="" textlink="">
      <xdr:nvSpPr>
        <xdr:cNvPr id="626" name="テキスト ボックス 625"/>
        <xdr:cNvSpPr txBox="1"/>
      </xdr:nvSpPr>
      <xdr:spPr>
        <a:xfrm>
          <a:off x="14325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76802</xdr:rowOff>
    </xdr:from>
    <xdr:to>
      <xdr:col>71</xdr:col>
      <xdr:colOff>177800</xdr:colOff>
      <xdr:row>73</xdr:row>
      <xdr:rowOff>120041</xdr:rowOff>
    </xdr:to>
    <xdr:cxnSp macro="">
      <xdr:nvCxnSpPr>
        <xdr:cNvPr id="627" name="直線コネクタ 626"/>
        <xdr:cNvCxnSpPr/>
      </xdr:nvCxnSpPr>
      <xdr:spPr>
        <a:xfrm>
          <a:off x="12814300" y="12592652"/>
          <a:ext cx="889000" cy="4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77927</xdr:rowOff>
    </xdr:from>
    <xdr:to>
      <xdr:col>72</xdr:col>
      <xdr:colOff>38100</xdr:colOff>
      <xdr:row>75</xdr:row>
      <xdr:rowOff>8077</xdr:rowOff>
    </xdr:to>
    <xdr:sp macro="" textlink="">
      <xdr:nvSpPr>
        <xdr:cNvPr id="628" name="フローチャート: 判断 627"/>
        <xdr:cNvSpPr/>
      </xdr:nvSpPr>
      <xdr:spPr>
        <a:xfrm>
          <a:off x="13652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170654</xdr:rowOff>
    </xdr:from>
    <xdr:ext cx="534377" cy="259045"/>
    <xdr:sp macro="" textlink="">
      <xdr:nvSpPr>
        <xdr:cNvPr id="629" name="テキスト ボックス 628"/>
        <xdr:cNvSpPr txBox="1"/>
      </xdr:nvSpPr>
      <xdr:spPr>
        <a:xfrm>
          <a:off x="13436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79690</xdr:rowOff>
    </xdr:from>
    <xdr:to>
      <xdr:col>67</xdr:col>
      <xdr:colOff>101600</xdr:colOff>
      <xdr:row>75</xdr:row>
      <xdr:rowOff>9840</xdr:rowOff>
    </xdr:to>
    <xdr:sp macro="" textlink="">
      <xdr:nvSpPr>
        <xdr:cNvPr id="630" name="フローチャート: 判断 629"/>
        <xdr:cNvSpPr/>
      </xdr:nvSpPr>
      <xdr:spPr>
        <a:xfrm>
          <a:off x="12763500" y="127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967</xdr:rowOff>
    </xdr:from>
    <xdr:ext cx="534377" cy="259045"/>
    <xdr:sp macro="" textlink="">
      <xdr:nvSpPr>
        <xdr:cNvPr id="631" name="テキスト ボックス 630"/>
        <xdr:cNvSpPr txBox="1"/>
      </xdr:nvSpPr>
      <xdr:spPr>
        <a:xfrm>
          <a:off x="12547111" y="128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74106</xdr:rowOff>
    </xdr:from>
    <xdr:to>
      <xdr:col>85</xdr:col>
      <xdr:colOff>177800</xdr:colOff>
      <xdr:row>74</xdr:row>
      <xdr:rowOff>4256</xdr:rowOff>
    </xdr:to>
    <xdr:sp macro="" textlink="">
      <xdr:nvSpPr>
        <xdr:cNvPr id="637" name="楕円 636"/>
        <xdr:cNvSpPr/>
      </xdr:nvSpPr>
      <xdr:spPr>
        <a:xfrm>
          <a:off x="16268700" y="12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96983</xdr:rowOff>
    </xdr:from>
    <xdr:ext cx="534377" cy="259045"/>
    <xdr:sp macro="" textlink="">
      <xdr:nvSpPr>
        <xdr:cNvPr id="638" name="公債費該当値テキスト"/>
        <xdr:cNvSpPr txBox="1"/>
      </xdr:nvSpPr>
      <xdr:spPr>
        <a:xfrm>
          <a:off x="16370300" y="124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142131</xdr:rowOff>
    </xdr:from>
    <xdr:to>
      <xdr:col>81</xdr:col>
      <xdr:colOff>101600</xdr:colOff>
      <xdr:row>74</xdr:row>
      <xdr:rowOff>72281</xdr:rowOff>
    </xdr:to>
    <xdr:sp macro="" textlink="">
      <xdr:nvSpPr>
        <xdr:cNvPr id="639" name="楕円 638"/>
        <xdr:cNvSpPr/>
      </xdr:nvSpPr>
      <xdr:spPr>
        <a:xfrm>
          <a:off x="15430500" y="126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88808</xdr:rowOff>
    </xdr:from>
    <xdr:ext cx="534377" cy="259045"/>
    <xdr:sp macro="" textlink="">
      <xdr:nvSpPr>
        <xdr:cNvPr id="640" name="テキスト ボックス 639"/>
        <xdr:cNvSpPr txBox="1"/>
      </xdr:nvSpPr>
      <xdr:spPr>
        <a:xfrm>
          <a:off x="15214111" y="124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151308</xdr:rowOff>
    </xdr:from>
    <xdr:to>
      <xdr:col>76</xdr:col>
      <xdr:colOff>165100</xdr:colOff>
      <xdr:row>74</xdr:row>
      <xdr:rowOff>81458</xdr:rowOff>
    </xdr:to>
    <xdr:sp macro="" textlink="">
      <xdr:nvSpPr>
        <xdr:cNvPr id="641" name="楕円 640"/>
        <xdr:cNvSpPr/>
      </xdr:nvSpPr>
      <xdr:spPr>
        <a:xfrm>
          <a:off x="145415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97985</xdr:rowOff>
    </xdr:from>
    <xdr:ext cx="534377" cy="259045"/>
    <xdr:sp macro="" textlink="">
      <xdr:nvSpPr>
        <xdr:cNvPr id="642" name="テキスト ボックス 641"/>
        <xdr:cNvSpPr txBox="1"/>
      </xdr:nvSpPr>
      <xdr:spPr>
        <a:xfrm>
          <a:off x="14325111" y="124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69241</xdr:rowOff>
    </xdr:from>
    <xdr:to>
      <xdr:col>72</xdr:col>
      <xdr:colOff>38100</xdr:colOff>
      <xdr:row>73</xdr:row>
      <xdr:rowOff>170841</xdr:rowOff>
    </xdr:to>
    <xdr:sp macro="" textlink="">
      <xdr:nvSpPr>
        <xdr:cNvPr id="643" name="楕円 642"/>
        <xdr:cNvSpPr/>
      </xdr:nvSpPr>
      <xdr:spPr>
        <a:xfrm>
          <a:off x="13652500" y="125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15918</xdr:rowOff>
    </xdr:from>
    <xdr:ext cx="534377" cy="259045"/>
    <xdr:sp macro="" textlink="">
      <xdr:nvSpPr>
        <xdr:cNvPr id="644" name="テキスト ボックス 643"/>
        <xdr:cNvSpPr txBox="1"/>
      </xdr:nvSpPr>
      <xdr:spPr>
        <a:xfrm>
          <a:off x="13436111" y="123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26002</xdr:rowOff>
    </xdr:from>
    <xdr:to>
      <xdr:col>67</xdr:col>
      <xdr:colOff>101600</xdr:colOff>
      <xdr:row>73</xdr:row>
      <xdr:rowOff>127602</xdr:rowOff>
    </xdr:to>
    <xdr:sp macro="" textlink="">
      <xdr:nvSpPr>
        <xdr:cNvPr id="645" name="楕円 644"/>
        <xdr:cNvSpPr/>
      </xdr:nvSpPr>
      <xdr:spPr>
        <a:xfrm>
          <a:off x="12763500" y="12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144129</xdr:rowOff>
    </xdr:from>
    <xdr:ext cx="534377" cy="259045"/>
    <xdr:sp macro="" textlink="">
      <xdr:nvSpPr>
        <xdr:cNvPr id="646" name="テキスト ボックス 645"/>
        <xdr:cNvSpPr txBox="1"/>
      </xdr:nvSpPr>
      <xdr:spPr>
        <a:xfrm>
          <a:off x="12547111" y="123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8" name="直線コネクタ 667"/>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9"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0" name="直線コネクタ 669"/>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1"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2" name="直線コネクタ 671"/>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129459</xdr:rowOff>
    </xdr:from>
    <xdr:to>
      <xdr:col>85</xdr:col>
      <xdr:colOff>127000</xdr:colOff>
      <xdr:row>96</xdr:row>
      <xdr:rowOff>574</xdr:rowOff>
    </xdr:to>
    <xdr:cxnSp macro="">
      <xdr:nvCxnSpPr>
        <xdr:cNvPr id="673" name="直線コネクタ 672"/>
        <xdr:cNvCxnSpPr/>
      </xdr:nvCxnSpPr>
      <xdr:spPr>
        <a:xfrm flipV="1">
          <a:off x="15481300" y="16417209"/>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4"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5" name="フローチャート: 判断 674"/>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85475</xdr:rowOff>
    </xdr:from>
    <xdr:to>
      <xdr:col>81</xdr:col>
      <xdr:colOff>50800</xdr:colOff>
      <xdr:row>96</xdr:row>
      <xdr:rowOff>574</xdr:rowOff>
    </xdr:to>
    <xdr:cxnSp macro="">
      <xdr:nvCxnSpPr>
        <xdr:cNvPr id="676" name="直線コネクタ 675"/>
        <xdr:cNvCxnSpPr/>
      </xdr:nvCxnSpPr>
      <xdr:spPr>
        <a:xfrm>
          <a:off x="14592300" y="16030325"/>
          <a:ext cx="889000" cy="4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7" name="フローチャート: 判断 676"/>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78" name="テキスト ボックス 677"/>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85475</xdr:rowOff>
    </xdr:from>
    <xdr:to>
      <xdr:col>76</xdr:col>
      <xdr:colOff>114300</xdr:colOff>
      <xdr:row>95</xdr:row>
      <xdr:rowOff>23937</xdr:rowOff>
    </xdr:to>
    <xdr:cxnSp macro="">
      <xdr:nvCxnSpPr>
        <xdr:cNvPr id="679" name="直線コネクタ 678"/>
        <xdr:cNvCxnSpPr/>
      </xdr:nvCxnSpPr>
      <xdr:spPr>
        <a:xfrm flipV="1">
          <a:off x="13703300" y="16030325"/>
          <a:ext cx="889000" cy="2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80" name="フローチャート: 判断 679"/>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81" name="テキスト ボックス 680"/>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137643</xdr:rowOff>
    </xdr:from>
    <xdr:to>
      <xdr:col>71</xdr:col>
      <xdr:colOff>177800</xdr:colOff>
      <xdr:row>95</xdr:row>
      <xdr:rowOff>23937</xdr:rowOff>
    </xdr:to>
    <xdr:cxnSp macro="">
      <xdr:nvCxnSpPr>
        <xdr:cNvPr id="682" name="直線コネクタ 681"/>
        <xdr:cNvCxnSpPr/>
      </xdr:nvCxnSpPr>
      <xdr:spPr>
        <a:xfrm>
          <a:off x="12814300" y="16082493"/>
          <a:ext cx="889000" cy="2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83" name="フローチャート: 判断 682"/>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84" name="テキスト ボックス 683"/>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85" name="フローチャート: 判断 684"/>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86" name="テキスト ボックス 685"/>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78659</xdr:rowOff>
    </xdr:from>
    <xdr:to>
      <xdr:col>85</xdr:col>
      <xdr:colOff>177800</xdr:colOff>
      <xdr:row>96</xdr:row>
      <xdr:rowOff>8809</xdr:rowOff>
    </xdr:to>
    <xdr:sp macro="" textlink="">
      <xdr:nvSpPr>
        <xdr:cNvPr id="692" name="楕円 691"/>
        <xdr:cNvSpPr/>
      </xdr:nvSpPr>
      <xdr:spPr>
        <a:xfrm>
          <a:off x="162687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101536</xdr:rowOff>
    </xdr:from>
    <xdr:ext cx="534377" cy="259045"/>
    <xdr:sp macro="" textlink="">
      <xdr:nvSpPr>
        <xdr:cNvPr id="693" name="積立金該当値テキスト"/>
        <xdr:cNvSpPr txBox="1"/>
      </xdr:nvSpPr>
      <xdr:spPr>
        <a:xfrm>
          <a:off x="16370300" y="16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121224</xdr:rowOff>
    </xdr:from>
    <xdr:to>
      <xdr:col>81</xdr:col>
      <xdr:colOff>101600</xdr:colOff>
      <xdr:row>96</xdr:row>
      <xdr:rowOff>51374</xdr:rowOff>
    </xdr:to>
    <xdr:sp macro="" textlink="">
      <xdr:nvSpPr>
        <xdr:cNvPr id="694" name="楕円 693"/>
        <xdr:cNvSpPr/>
      </xdr:nvSpPr>
      <xdr:spPr>
        <a:xfrm>
          <a:off x="15430500" y="164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67901</xdr:rowOff>
    </xdr:from>
    <xdr:ext cx="534377" cy="259045"/>
    <xdr:sp macro="" textlink="">
      <xdr:nvSpPr>
        <xdr:cNvPr id="695" name="テキスト ボックス 694"/>
        <xdr:cNvSpPr txBox="1"/>
      </xdr:nvSpPr>
      <xdr:spPr>
        <a:xfrm>
          <a:off x="15214111" y="161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34675</xdr:rowOff>
    </xdr:from>
    <xdr:to>
      <xdr:col>76</xdr:col>
      <xdr:colOff>165100</xdr:colOff>
      <xdr:row>93</xdr:row>
      <xdr:rowOff>136275</xdr:rowOff>
    </xdr:to>
    <xdr:sp macro="" textlink="">
      <xdr:nvSpPr>
        <xdr:cNvPr id="696" name="楕円 695"/>
        <xdr:cNvSpPr/>
      </xdr:nvSpPr>
      <xdr:spPr>
        <a:xfrm>
          <a:off x="14541500" y="15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152802</xdr:rowOff>
    </xdr:from>
    <xdr:ext cx="534377" cy="259045"/>
    <xdr:sp macro="" textlink="">
      <xdr:nvSpPr>
        <xdr:cNvPr id="697" name="テキスト ボックス 696"/>
        <xdr:cNvSpPr txBox="1"/>
      </xdr:nvSpPr>
      <xdr:spPr>
        <a:xfrm>
          <a:off x="14325111" y="157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144587</xdr:rowOff>
    </xdr:from>
    <xdr:to>
      <xdr:col>72</xdr:col>
      <xdr:colOff>38100</xdr:colOff>
      <xdr:row>95</xdr:row>
      <xdr:rowOff>74737</xdr:rowOff>
    </xdr:to>
    <xdr:sp macro="" textlink="">
      <xdr:nvSpPr>
        <xdr:cNvPr id="698" name="楕円 697"/>
        <xdr:cNvSpPr/>
      </xdr:nvSpPr>
      <xdr:spPr>
        <a:xfrm>
          <a:off x="13652500" y="162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91264</xdr:rowOff>
    </xdr:from>
    <xdr:ext cx="534377" cy="259045"/>
    <xdr:sp macro="" textlink="">
      <xdr:nvSpPr>
        <xdr:cNvPr id="699" name="テキスト ボックス 698"/>
        <xdr:cNvSpPr txBox="1"/>
      </xdr:nvSpPr>
      <xdr:spPr>
        <a:xfrm>
          <a:off x="13436111" y="160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86843</xdr:rowOff>
    </xdr:from>
    <xdr:to>
      <xdr:col>67</xdr:col>
      <xdr:colOff>101600</xdr:colOff>
      <xdr:row>94</xdr:row>
      <xdr:rowOff>16993</xdr:rowOff>
    </xdr:to>
    <xdr:sp macro="" textlink="">
      <xdr:nvSpPr>
        <xdr:cNvPr id="700" name="楕円 699"/>
        <xdr:cNvSpPr/>
      </xdr:nvSpPr>
      <xdr:spPr>
        <a:xfrm>
          <a:off x="12763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33520</xdr:rowOff>
    </xdr:from>
    <xdr:ext cx="534377" cy="259045"/>
    <xdr:sp macro="" textlink="">
      <xdr:nvSpPr>
        <xdr:cNvPr id="701" name="テキスト ボックス 700"/>
        <xdr:cNvSpPr txBox="1"/>
      </xdr:nvSpPr>
      <xdr:spPr>
        <a:xfrm>
          <a:off x="125471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5" name="直線コネクタ 724"/>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8"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9" name="直線コネクタ 728"/>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14605</xdr:rowOff>
    </xdr:from>
    <xdr:to>
      <xdr:col>116</xdr:col>
      <xdr:colOff>63500</xdr:colOff>
      <xdr:row>38</xdr:row>
      <xdr:rowOff>22733</xdr:rowOff>
    </xdr:to>
    <xdr:cxnSp macro="">
      <xdr:nvCxnSpPr>
        <xdr:cNvPr id="730" name="直線コネクタ 729"/>
        <xdr:cNvCxnSpPr/>
      </xdr:nvCxnSpPr>
      <xdr:spPr>
        <a:xfrm flipV="1">
          <a:off x="21323300" y="6529705"/>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1"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2" name="フローチャート: 判断 731"/>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22733</xdr:rowOff>
    </xdr:from>
    <xdr:to>
      <xdr:col>111</xdr:col>
      <xdr:colOff>177800</xdr:colOff>
      <xdr:row>38</xdr:row>
      <xdr:rowOff>29845</xdr:rowOff>
    </xdr:to>
    <xdr:cxnSp macro="">
      <xdr:nvCxnSpPr>
        <xdr:cNvPr id="733" name="直線コネクタ 732"/>
        <xdr:cNvCxnSpPr/>
      </xdr:nvCxnSpPr>
      <xdr:spPr>
        <a:xfrm flipV="1">
          <a:off x="20434300" y="653783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4" name="フローチャート: 判断 733"/>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5" name="テキスト ボックス 734"/>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29845</xdr:rowOff>
    </xdr:from>
    <xdr:to>
      <xdr:col>107</xdr:col>
      <xdr:colOff>50800</xdr:colOff>
      <xdr:row>38</xdr:row>
      <xdr:rowOff>36703</xdr:rowOff>
    </xdr:to>
    <xdr:cxnSp macro="">
      <xdr:nvCxnSpPr>
        <xdr:cNvPr id="736" name="直線コネクタ 735"/>
        <xdr:cNvCxnSpPr/>
      </xdr:nvCxnSpPr>
      <xdr:spPr>
        <a:xfrm flipV="1">
          <a:off x="19545300" y="65449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162179</xdr:rowOff>
    </xdr:from>
    <xdr:to>
      <xdr:col>107</xdr:col>
      <xdr:colOff>101600</xdr:colOff>
      <xdr:row>38</xdr:row>
      <xdr:rowOff>92329</xdr:rowOff>
    </xdr:to>
    <xdr:sp macro="" textlink="">
      <xdr:nvSpPr>
        <xdr:cNvPr id="737" name="フローチャート: 判断 736"/>
        <xdr:cNvSpPr/>
      </xdr:nvSpPr>
      <xdr:spPr>
        <a:xfrm>
          <a:off x="20383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83456</xdr:rowOff>
    </xdr:from>
    <xdr:ext cx="469744" cy="259045"/>
    <xdr:sp macro="" textlink="">
      <xdr:nvSpPr>
        <xdr:cNvPr id="738" name="テキスト ボックス 737"/>
        <xdr:cNvSpPr txBox="1"/>
      </xdr:nvSpPr>
      <xdr:spPr>
        <a:xfrm>
          <a:off x="20199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128905</xdr:rowOff>
    </xdr:from>
    <xdr:to>
      <xdr:col>102</xdr:col>
      <xdr:colOff>114300</xdr:colOff>
      <xdr:row>38</xdr:row>
      <xdr:rowOff>36703</xdr:rowOff>
    </xdr:to>
    <xdr:cxnSp macro="">
      <xdr:nvCxnSpPr>
        <xdr:cNvPr id="739" name="直線コネクタ 738"/>
        <xdr:cNvCxnSpPr/>
      </xdr:nvCxnSpPr>
      <xdr:spPr>
        <a:xfrm>
          <a:off x="18656300" y="6472555"/>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47244</xdr:rowOff>
    </xdr:from>
    <xdr:to>
      <xdr:col>102</xdr:col>
      <xdr:colOff>165100</xdr:colOff>
      <xdr:row>38</xdr:row>
      <xdr:rowOff>148844</xdr:rowOff>
    </xdr:to>
    <xdr:sp macro="" textlink="">
      <xdr:nvSpPr>
        <xdr:cNvPr id="740" name="フローチャート: 判断 739"/>
        <xdr:cNvSpPr/>
      </xdr:nvSpPr>
      <xdr:spPr>
        <a:xfrm>
          <a:off x="19494500" y="656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139971</xdr:rowOff>
    </xdr:from>
    <xdr:ext cx="378565" cy="259045"/>
    <xdr:sp macro="" textlink="">
      <xdr:nvSpPr>
        <xdr:cNvPr id="741" name="テキスト ボックス 740"/>
        <xdr:cNvSpPr txBox="1"/>
      </xdr:nvSpPr>
      <xdr:spPr>
        <a:xfrm>
          <a:off x="19356017" y="665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43053</xdr:rowOff>
    </xdr:from>
    <xdr:to>
      <xdr:col>98</xdr:col>
      <xdr:colOff>38100</xdr:colOff>
      <xdr:row>38</xdr:row>
      <xdr:rowOff>144653</xdr:rowOff>
    </xdr:to>
    <xdr:sp macro="" textlink="">
      <xdr:nvSpPr>
        <xdr:cNvPr id="742" name="フローチャート: 判断 741"/>
        <xdr:cNvSpPr/>
      </xdr:nvSpPr>
      <xdr:spPr>
        <a:xfrm>
          <a:off x="18605500" y="65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135780</xdr:rowOff>
    </xdr:from>
    <xdr:ext cx="378565" cy="259045"/>
    <xdr:sp macro="" textlink="">
      <xdr:nvSpPr>
        <xdr:cNvPr id="743" name="テキスト ボックス 742"/>
        <xdr:cNvSpPr txBox="1"/>
      </xdr:nvSpPr>
      <xdr:spPr>
        <a:xfrm>
          <a:off x="18467017" y="66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135255</xdr:rowOff>
    </xdr:from>
    <xdr:to>
      <xdr:col>116</xdr:col>
      <xdr:colOff>114300</xdr:colOff>
      <xdr:row>38</xdr:row>
      <xdr:rowOff>65405</xdr:rowOff>
    </xdr:to>
    <xdr:sp macro="" textlink="">
      <xdr:nvSpPr>
        <xdr:cNvPr id="749" name="楕円 748"/>
        <xdr:cNvSpPr/>
      </xdr:nvSpPr>
      <xdr:spPr>
        <a:xfrm>
          <a:off x="22110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113682</xdr:rowOff>
    </xdr:from>
    <xdr:ext cx="469744" cy="259045"/>
    <xdr:sp macro="" textlink="">
      <xdr:nvSpPr>
        <xdr:cNvPr id="750" name="投資及び出資金該当値テキスト"/>
        <xdr:cNvSpPr txBox="1"/>
      </xdr:nvSpPr>
      <xdr:spPr>
        <a:xfrm>
          <a:off x="22212300"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143383</xdr:rowOff>
    </xdr:from>
    <xdr:to>
      <xdr:col>112</xdr:col>
      <xdr:colOff>38100</xdr:colOff>
      <xdr:row>38</xdr:row>
      <xdr:rowOff>73533</xdr:rowOff>
    </xdr:to>
    <xdr:sp macro="" textlink="">
      <xdr:nvSpPr>
        <xdr:cNvPr id="751" name="楕円 750"/>
        <xdr:cNvSpPr/>
      </xdr:nvSpPr>
      <xdr:spPr>
        <a:xfrm>
          <a:off x="21272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64660</xdr:rowOff>
    </xdr:from>
    <xdr:ext cx="469744" cy="259045"/>
    <xdr:sp macro="" textlink="">
      <xdr:nvSpPr>
        <xdr:cNvPr id="752" name="テキスト ボックス 751"/>
        <xdr:cNvSpPr txBox="1"/>
      </xdr:nvSpPr>
      <xdr:spPr>
        <a:xfrm>
          <a:off x="21088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150495</xdr:rowOff>
    </xdr:from>
    <xdr:to>
      <xdr:col>107</xdr:col>
      <xdr:colOff>101600</xdr:colOff>
      <xdr:row>38</xdr:row>
      <xdr:rowOff>80645</xdr:rowOff>
    </xdr:to>
    <xdr:sp macro="" textlink="">
      <xdr:nvSpPr>
        <xdr:cNvPr id="753" name="楕円 752"/>
        <xdr:cNvSpPr/>
      </xdr:nvSpPr>
      <xdr:spPr>
        <a:xfrm>
          <a:off x="20383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97172</xdr:rowOff>
    </xdr:from>
    <xdr:ext cx="469744" cy="259045"/>
    <xdr:sp macro="" textlink="">
      <xdr:nvSpPr>
        <xdr:cNvPr id="754" name="テキスト ボックス 753"/>
        <xdr:cNvSpPr txBox="1"/>
      </xdr:nvSpPr>
      <xdr:spPr>
        <a:xfrm>
          <a:off x="20199428" y="62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157353</xdr:rowOff>
    </xdr:from>
    <xdr:to>
      <xdr:col>102</xdr:col>
      <xdr:colOff>165100</xdr:colOff>
      <xdr:row>38</xdr:row>
      <xdr:rowOff>87503</xdr:rowOff>
    </xdr:to>
    <xdr:sp macro="" textlink="">
      <xdr:nvSpPr>
        <xdr:cNvPr id="755" name="楕円 754"/>
        <xdr:cNvSpPr/>
      </xdr:nvSpPr>
      <xdr:spPr>
        <a:xfrm>
          <a:off x="19494500" y="65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104030</xdr:rowOff>
    </xdr:from>
    <xdr:ext cx="469744" cy="259045"/>
    <xdr:sp macro="" textlink="">
      <xdr:nvSpPr>
        <xdr:cNvPr id="756" name="テキスト ボックス 755"/>
        <xdr:cNvSpPr txBox="1"/>
      </xdr:nvSpPr>
      <xdr:spPr>
        <a:xfrm>
          <a:off x="19310428" y="627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78105</xdr:rowOff>
    </xdr:from>
    <xdr:to>
      <xdr:col>98</xdr:col>
      <xdr:colOff>38100</xdr:colOff>
      <xdr:row>38</xdr:row>
      <xdr:rowOff>8255</xdr:rowOff>
    </xdr:to>
    <xdr:sp macro="" textlink="">
      <xdr:nvSpPr>
        <xdr:cNvPr id="757" name="楕円 756"/>
        <xdr:cNvSpPr/>
      </xdr:nvSpPr>
      <xdr:spPr>
        <a:xfrm>
          <a:off x="18605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24782</xdr:rowOff>
    </xdr:from>
    <xdr:ext cx="469744" cy="259045"/>
    <xdr:sp macro="" textlink="">
      <xdr:nvSpPr>
        <xdr:cNvPr id="758" name="テキスト ボックス 757"/>
        <xdr:cNvSpPr txBox="1"/>
      </xdr:nvSpPr>
      <xdr:spPr>
        <a:xfrm>
          <a:off x="18421428" y="619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2" name="直線コネクタ 781"/>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3"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4" name="直線コネクタ 783"/>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5"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6" name="直線コネクタ 785"/>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62357</xdr:rowOff>
    </xdr:from>
    <xdr:to>
      <xdr:col>116</xdr:col>
      <xdr:colOff>63500</xdr:colOff>
      <xdr:row>58</xdr:row>
      <xdr:rowOff>26</xdr:rowOff>
    </xdr:to>
    <xdr:cxnSp macro="">
      <xdr:nvCxnSpPr>
        <xdr:cNvPr id="787" name="直線コネクタ 786"/>
        <xdr:cNvCxnSpPr/>
      </xdr:nvCxnSpPr>
      <xdr:spPr>
        <a:xfrm>
          <a:off x="21323300" y="9835007"/>
          <a:ext cx="8382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88"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9" name="フローチャート: 判断 788"/>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52794</xdr:rowOff>
    </xdr:from>
    <xdr:to>
      <xdr:col>111</xdr:col>
      <xdr:colOff>177800</xdr:colOff>
      <xdr:row>57</xdr:row>
      <xdr:rowOff>62357</xdr:rowOff>
    </xdr:to>
    <xdr:cxnSp macro="">
      <xdr:nvCxnSpPr>
        <xdr:cNvPr id="790" name="直線コネクタ 789"/>
        <xdr:cNvCxnSpPr/>
      </xdr:nvCxnSpPr>
      <xdr:spPr>
        <a:xfrm>
          <a:off x="20434300" y="982544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1" name="フローチャート: 判断 790"/>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2" name="テキスト ボックス 791"/>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52794</xdr:rowOff>
    </xdr:from>
    <xdr:to>
      <xdr:col>107</xdr:col>
      <xdr:colOff>50800</xdr:colOff>
      <xdr:row>57</xdr:row>
      <xdr:rowOff>147396</xdr:rowOff>
    </xdr:to>
    <xdr:cxnSp macro="">
      <xdr:nvCxnSpPr>
        <xdr:cNvPr id="793" name="直線コネクタ 792"/>
        <xdr:cNvCxnSpPr/>
      </xdr:nvCxnSpPr>
      <xdr:spPr>
        <a:xfrm flipV="1">
          <a:off x="19545300" y="9825444"/>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13805</xdr:rowOff>
    </xdr:from>
    <xdr:to>
      <xdr:col>107</xdr:col>
      <xdr:colOff>101600</xdr:colOff>
      <xdr:row>57</xdr:row>
      <xdr:rowOff>115405</xdr:rowOff>
    </xdr:to>
    <xdr:sp macro="" textlink="">
      <xdr:nvSpPr>
        <xdr:cNvPr id="794" name="フローチャート: 判断 793"/>
        <xdr:cNvSpPr/>
      </xdr:nvSpPr>
      <xdr:spPr>
        <a:xfrm>
          <a:off x="20383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106532</xdr:rowOff>
    </xdr:from>
    <xdr:ext cx="469744" cy="259045"/>
    <xdr:sp macro="" textlink="">
      <xdr:nvSpPr>
        <xdr:cNvPr id="795" name="テキスト ボックス 794"/>
        <xdr:cNvSpPr txBox="1"/>
      </xdr:nvSpPr>
      <xdr:spPr>
        <a:xfrm>
          <a:off x="20199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53594</xdr:rowOff>
    </xdr:from>
    <xdr:to>
      <xdr:col>102</xdr:col>
      <xdr:colOff>114300</xdr:colOff>
      <xdr:row>57</xdr:row>
      <xdr:rowOff>147396</xdr:rowOff>
    </xdr:to>
    <xdr:cxnSp macro="">
      <xdr:nvCxnSpPr>
        <xdr:cNvPr id="796" name="直線コネクタ 795"/>
        <xdr:cNvCxnSpPr/>
      </xdr:nvCxnSpPr>
      <xdr:spPr>
        <a:xfrm>
          <a:off x="18656300" y="9826244"/>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4242</xdr:rowOff>
    </xdr:from>
    <xdr:to>
      <xdr:col>102</xdr:col>
      <xdr:colOff>165100</xdr:colOff>
      <xdr:row>57</xdr:row>
      <xdr:rowOff>105842</xdr:rowOff>
    </xdr:to>
    <xdr:sp macro="" textlink="">
      <xdr:nvSpPr>
        <xdr:cNvPr id="797" name="フローチャート: 判断 796"/>
        <xdr:cNvSpPr/>
      </xdr:nvSpPr>
      <xdr:spPr>
        <a:xfrm>
          <a:off x="19494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122369</xdr:rowOff>
    </xdr:from>
    <xdr:ext cx="469744" cy="259045"/>
    <xdr:sp macro="" textlink="">
      <xdr:nvSpPr>
        <xdr:cNvPr id="798" name="テキスト ボックス 797"/>
        <xdr:cNvSpPr txBox="1"/>
      </xdr:nvSpPr>
      <xdr:spPr>
        <a:xfrm>
          <a:off x="19310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163690</xdr:rowOff>
    </xdr:from>
    <xdr:to>
      <xdr:col>98</xdr:col>
      <xdr:colOff>38100</xdr:colOff>
      <xdr:row>57</xdr:row>
      <xdr:rowOff>93840</xdr:rowOff>
    </xdr:to>
    <xdr:sp macro="" textlink="">
      <xdr:nvSpPr>
        <xdr:cNvPr id="799" name="フローチャート: 判断 798"/>
        <xdr:cNvSpPr/>
      </xdr:nvSpPr>
      <xdr:spPr>
        <a:xfrm>
          <a:off x="18605500" y="97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110367</xdr:rowOff>
    </xdr:from>
    <xdr:ext cx="469744" cy="259045"/>
    <xdr:sp macro="" textlink="">
      <xdr:nvSpPr>
        <xdr:cNvPr id="800" name="テキスト ボックス 799"/>
        <xdr:cNvSpPr txBox="1"/>
      </xdr:nvSpPr>
      <xdr:spPr>
        <a:xfrm>
          <a:off x="18421428" y="954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120676</xdr:rowOff>
    </xdr:from>
    <xdr:to>
      <xdr:col>116</xdr:col>
      <xdr:colOff>114300</xdr:colOff>
      <xdr:row>58</xdr:row>
      <xdr:rowOff>50826</xdr:rowOff>
    </xdr:to>
    <xdr:sp macro="" textlink="">
      <xdr:nvSpPr>
        <xdr:cNvPr id="806" name="楕円 805"/>
        <xdr:cNvSpPr/>
      </xdr:nvSpPr>
      <xdr:spPr>
        <a:xfrm>
          <a:off x="221107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99103</xdr:rowOff>
    </xdr:from>
    <xdr:ext cx="469744" cy="259045"/>
    <xdr:sp macro="" textlink="">
      <xdr:nvSpPr>
        <xdr:cNvPr id="807" name="貸付金該当値テキスト"/>
        <xdr:cNvSpPr txBox="1"/>
      </xdr:nvSpPr>
      <xdr:spPr>
        <a:xfrm>
          <a:off x="22212300" y="98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11557</xdr:rowOff>
    </xdr:from>
    <xdr:to>
      <xdr:col>112</xdr:col>
      <xdr:colOff>38100</xdr:colOff>
      <xdr:row>57</xdr:row>
      <xdr:rowOff>113157</xdr:rowOff>
    </xdr:to>
    <xdr:sp macro="" textlink="">
      <xdr:nvSpPr>
        <xdr:cNvPr id="808" name="楕円 807"/>
        <xdr:cNvSpPr/>
      </xdr:nvSpPr>
      <xdr:spPr>
        <a:xfrm>
          <a:off x="212725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129684</xdr:rowOff>
    </xdr:from>
    <xdr:ext cx="469744" cy="259045"/>
    <xdr:sp macro="" textlink="">
      <xdr:nvSpPr>
        <xdr:cNvPr id="809" name="テキスト ボックス 808"/>
        <xdr:cNvSpPr txBox="1"/>
      </xdr:nvSpPr>
      <xdr:spPr>
        <a:xfrm>
          <a:off x="21088428" y="95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1994</xdr:rowOff>
    </xdr:from>
    <xdr:to>
      <xdr:col>107</xdr:col>
      <xdr:colOff>101600</xdr:colOff>
      <xdr:row>57</xdr:row>
      <xdr:rowOff>103594</xdr:rowOff>
    </xdr:to>
    <xdr:sp macro="" textlink="">
      <xdr:nvSpPr>
        <xdr:cNvPr id="810" name="楕円 809"/>
        <xdr:cNvSpPr/>
      </xdr:nvSpPr>
      <xdr:spPr>
        <a:xfrm>
          <a:off x="20383500" y="97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120121</xdr:rowOff>
    </xdr:from>
    <xdr:ext cx="469744" cy="259045"/>
    <xdr:sp macro="" textlink="">
      <xdr:nvSpPr>
        <xdr:cNvPr id="811" name="テキスト ボックス 810"/>
        <xdr:cNvSpPr txBox="1"/>
      </xdr:nvSpPr>
      <xdr:spPr>
        <a:xfrm>
          <a:off x="20199428" y="954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96596</xdr:rowOff>
    </xdr:from>
    <xdr:to>
      <xdr:col>102</xdr:col>
      <xdr:colOff>165100</xdr:colOff>
      <xdr:row>58</xdr:row>
      <xdr:rowOff>26746</xdr:rowOff>
    </xdr:to>
    <xdr:sp macro="" textlink="">
      <xdr:nvSpPr>
        <xdr:cNvPr id="812" name="楕円 811"/>
        <xdr:cNvSpPr/>
      </xdr:nvSpPr>
      <xdr:spPr>
        <a:xfrm>
          <a:off x="19494500" y="98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17873</xdr:rowOff>
    </xdr:from>
    <xdr:ext cx="469744" cy="259045"/>
    <xdr:sp macro="" textlink="">
      <xdr:nvSpPr>
        <xdr:cNvPr id="813" name="テキスト ボックス 812"/>
        <xdr:cNvSpPr txBox="1"/>
      </xdr:nvSpPr>
      <xdr:spPr>
        <a:xfrm>
          <a:off x="19310428" y="99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2794</xdr:rowOff>
    </xdr:from>
    <xdr:to>
      <xdr:col>98</xdr:col>
      <xdr:colOff>38100</xdr:colOff>
      <xdr:row>57</xdr:row>
      <xdr:rowOff>104394</xdr:rowOff>
    </xdr:to>
    <xdr:sp macro="" textlink="">
      <xdr:nvSpPr>
        <xdr:cNvPr id="814" name="楕円 813"/>
        <xdr:cNvSpPr/>
      </xdr:nvSpPr>
      <xdr:spPr>
        <a:xfrm>
          <a:off x="18605500" y="97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95521</xdr:rowOff>
    </xdr:from>
    <xdr:ext cx="469744" cy="259045"/>
    <xdr:sp macro="" textlink="">
      <xdr:nvSpPr>
        <xdr:cNvPr id="815" name="テキスト ボックス 814"/>
        <xdr:cNvSpPr txBox="1"/>
      </xdr:nvSpPr>
      <xdr:spPr>
        <a:xfrm>
          <a:off x="18421428"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2" name="直線コネクタ 841"/>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3"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4" name="直線コネクタ 843"/>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5"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6" name="直線コネクタ 845"/>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154984</xdr:rowOff>
    </xdr:from>
    <xdr:to>
      <xdr:col>116</xdr:col>
      <xdr:colOff>63500</xdr:colOff>
      <xdr:row>74</xdr:row>
      <xdr:rowOff>45713</xdr:rowOff>
    </xdr:to>
    <xdr:cxnSp macro="">
      <xdr:nvCxnSpPr>
        <xdr:cNvPr id="847" name="直線コネクタ 846"/>
        <xdr:cNvCxnSpPr/>
      </xdr:nvCxnSpPr>
      <xdr:spPr>
        <a:xfrm flipV="1">
          <a:off x="21323300" y="12670834"/>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8"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9" name="フローチャート: 判断 848"/>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45713</xdr:rowOff>
    </xdr:from>
    <xdr:to>
      <xdr:col>111</xdr:col>
      <xdr:colOff>177800</xdr:colOff>
      <xdr:row>74</xdr:row>
      <xdr:rowOff>48652</xdr:rowOff>
    </xdr:to>
    <xdr:cxnSp macro="">
      <xdr:nvCxnSpPr>
        <xdr:cNvPr id="850" name="直線コネクタ 849"/>
        <xdr:cNvCxnSpPr/>
      </xdr:nvCxnSpPr>
      <xdr:spPr>
        <a:xfrm flipV="1">
          <a:off x="20434300" y="1273301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1" name="フローチャート: 判断 850"/>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2" name="テキスト ボックス 851"/>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48652</xdr:rowOff>
    </xdr:from>
    <xdr:to>
      <xdr:col>107</xdr:col>
      <xdr:colOff>50800</xdr:colOff>
      <xdr:row>74</xdr:row>
      <xdr:rowOff>112333</xdr:rowOff>
    </xdr:to>
    <xdr:cxnSp macro="">
      <xdr:nvCxnSpPr>
        <xdr:cNvPr id="853" name="直線コネクタ 852"/>
        <xdr:cNvCxnSpPr/>
      </xdr:nvCxnSpPr>
      <xdr:spPr>
        <a:xfrm flipV="1">
          <a:off x="19545300" y="1273595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63591</xdr:rowOff>
    </xdr:from>
    <xdr:to>
      <xdr:col>107</xdr:col>
      <xdr:colOff>101600</xdr:colOff>
      <xdr:row>76</xdr:row>
      <xdr:rowOff>165191</xdr:rowOff>
    </xdr:to>
    <xdr:sp macro="" textlink="">
      <xdr:nvSpPr>
        <xdr:cNvPr id="854" name="フローチャート: 判断 853"/>
        <xdr:cNvSpPr/>
      </xdr:nvSpPr>
      <xdr:spPr>
        <a:xfrm>
          <a:off x="20383500" y="1309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156318</xdr:rowOff>
    </xdr:from>
    <xdr:ext cx="534377" cy="259045"/>
    <xdr:sp macro="" textlink="">
      <xdr:nvSpPr>
        <xdr:cNvPr id="855" name="テキスト ボックス 854"/>
        <xdr:cNvSpPr txBox="1"/>
      </xdr:nvSpPr>
      <xdr:spPr>
        <a:xfrm>
          <a:off x="20167111" y="13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112333</xdr:rowOff>
    </xdr:from>
    <xdr:to>
      <xdr:col>102</xdr:col>
      <xdr:colOff>114300</xdr:colOff>
      <xdr:row>74</xdr:row>
      <xdr:rowOff>156714</xdr:rowOff>
    </xdr:to>
    <xdr:cxnSp macro="">
      <xdr:nvCxnSpPr>
        <xdr:cNvPr id="856" name="直線コネクタ 855"/>
        <xdr:cNvCxnSpPr/>
      </xdr:nvCxnSpPr>
      <xdr:spPr>
        <a:xfrm flipV="1">
          <a:off x="18656300" y="12799633"/>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74433</xdr:rowOff>
    </xdr:from>
    <xdr:to>
      <xdr:col>102</xdr:col>
      <xdr:colOff>165100</xdr:colOff>
      <xdr:row>77</xdr:row>
      <xdr:rowOff>4583</xdr:rowOff>
    </xdr:to>
    <xdr:sp macro="" textlink="">
      <xdr:nvSpPr>
        <xdr:cNvPr id="857" name="フローチャート: 判断 856"/>
        <xdr:cNvSpPr/>
      </xdr:nvSpPr>
      <xdr:spPr>
        <a:xfrm>
          <a:off x="19494500" y="13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167160</xdr:rowOff>
    </xdr:from>
    <xdr:ext cx="534377" cy="259045"/>
    <xdr:sp macro="" textlink="">
      <xdr:nvSpPr>
        <xdr:cNvPr id="858" name="テキスト ボックス 857"/>
        <xdr:cNvSpPr txBox="1"/>
      </xdr:nvSpPr>
      <xdr:spPr>
        <a:xfrm>
          <a:off x="19278111" y="131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141478</xdr:rowOff>
    </xdr:from>
    <xdr:to>
      <xdr:col>98</xdr:col>
      <xdr:colOff>38100</xdr:colOff>
      <xdr:row>77</xdr:row>
      <xdr:rowOff>71628</xdr:rowOff>
    </xdr:to>
    <xdr:sp macro="" textlink="">
      <xdr:nvSpPr>
        <xdr:cNvPr id="859" name="フローチャート: 判断 858"/>
        <xdr:cNvSpPr/>
      </xdr:nvSpPr>
      <xdr:spPr>
        <a:xfrm>
          <a:off x="18605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62755</xdr:rowOff>
    </xdr:from>
    <xdr:ext cx="534377" cy="259045"/>
    <xdr:sp macro="" textlink="">
      <xdr:nvSpPr>
        <xdr:cNvPr id="860" name="テキスト ボックス 859"/>
        <xdr:cNvSpPr txBox="1"/>
      </xdr:nvSpPr>
      <xdr:spPr>
        <a:xfrm>
          <a:off x="18389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104184</xdr:rowOff>
    </xdr:from>
    <xdr:to>
      <xdr:col>116</xdr:col>
      <xdr:colOff>114300</xdr:colOff>
      <xdr:row>74</xdr:row>
      <xdr:rowOff>34334</xdr:rowOff>
    </xdr:to>
    <xdr:sp macro="" textlink="">
      <xdr:nvSpPr>
        <xdr:cNvPr id="866" name="楕円 865"/>
        <xdr:cNvSpPr/>
      </xdr:nvSpPr>
      <xdr:spPr>
        <a:xfrm>
          <a:off x="22110700" y="126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127061</xdr:rowOff>
    </xdr:from>
    <xdr:ext cx="534377" cy="259045"/>
    <xdr:sp macro="" textlink="">
      <xdr:nvSpPr>
        <xdr:cNvPr id="867" name="繰出金該当値テキスト"/>
        <xdr:cNvSpPr txBox="1"/>
      </xdr:nvSpPr>
      <xdr:spPr>
        <a:xfrm>
          <a:off x="22212300" y="124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166363</xdr:rowOff>
    </xdr:from>
    <xdr:to>
      <xdr:col>112</xdr:col>
      <xdr:colOff>38100</xdr:colOff>
      <xdr:row>74</xdr:row>
      <xdr:rowOff>96513</xdr:rowOff>
    </xdr:to>
    <xdr:sp macro="" textlink="">
      <xdr:nvSpPr>
        <xdr:cNvPr id="868" name="楕円 867"/>
        <xdr:cNvSpPr/>
      </xdr:nvSpPr>
      <xdr:spPr>
        <a:xfrm>
          <a:off x="21272500" y="126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113040</xdr:rowOff>
    </xdr:from>
    <xdr:ext cx="534377" cy="259045"/>
    <xdr:sp macro="" textlink="">
      <xdr:nvSpPr>
        <xdr:cNvPr id="869" name="テキスト ボックス 868"/>
        <xdr:cNvSpPr txBox="1"/>
      </xdr:nvSpPr>
      <xdr:spPr>
        <a:xfrm>
          <a:off x="21056111" y="124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169302</xdr:rowOff>
    </xdr:from>
    <xdr:to>
      <xdr:col>107</xdr:col>
      <xdr:colOff>101600</xdr:colOff>
      <xdr:row>74</xdr:row>
      <xdr:rowOff>99452</xdr:rowOff>
    </xdr:to>
    <xdr:sp macro="" textlink="">
      <xdr:nvSpPr>
        <xdr:cNvPr id="870" name="楕円 869"/>
        <xdr:cNvSpPr/>
      </xdr:nvSpPr>
      <xdr:spPr>
        <a:xfrm>
          <a:off x="20383500" y="126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115979</xdr:rowOff>
    </xdr:from>
    <xdr:ext cx="534377" cy="259045"/>
    <xdr:sp macro="" textlink="">
      <xdr:nvSpPr>
        <xdr:cNvPr id="871" name="テキスト ボックス 870"/>
        <xdr:cNvSpPr txBox="1"/>
      </xdr:nvSpPr>
      <xdr:spPr>
        <a:xfrm>
          <a:off x="20167111" y="124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61533</xdr:rowOff>
    </xdr:from>
    <xdr:to>
      <xdr:col>102</xdr:col>
      <xdr:colOff>165100</xdr:colOff>
      <xdr:row>74</xdr:row>
      <xdr:rowOff>163133</xdr:rowOff>
    </xdr:to>
    <xdr:sp macro="" textlink="">
      <xdr:nvSpPr>
        <xdr:cNvPr id="872" name="楕円 871"/>
        <xdr:cNvSpPr/>
      </xdr:nvSpPr>
      <xdr:spPr>
        <a:xfrm>
          <a:off x="19494500" y="127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8210</xdr:rowOff>
    </xdr:from>
    <xdr:ext cx="534377" cy="259045"/>
    <xdr:sp macro="" textlink="">
      <xdr:nvSpPr>
        <xdr:cNvPr id="873" name="テキスト ボックス 872"/>
        <xdr:cNvSpPr txBox="1"/>
      </xdr:nvSpPr>
      <xdr:spPr>
        <a:xfrm>
          <a:off x="19278111" y="125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105914</xdr:rowOff>
    </xdr:from>
    <xdr:to>
      <xdr:col>98</xdr:col>
      <xdr:colOff>38100</xdr:colOff>
      <xdr:row>75</xdr:row>
      <xdr:rowOff>36064</xdr:rowOff>
    </xdr:to>
    <xdr:sp macro="" textlink="">
      <xdr:nvSpPr>
        <xdr:cNvPr id="874" name="楕円 873"/>
        <xdr:cNvSpPr/>
      </xdr:nvSpPr>
      <xdr:spPr>
        <a:xfrm>
          <a:off x="18605500" y="127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52591</xdr:rowOff>
    </xdr:from>
    <xdr:ext cx="534377" cy="259045"/>
    <xdr:sp macro="" textlink="">
      <xdr:nvSpPr>
        <xdr:cNvPr id="875" name="テキスト ボックス 874"/>
        <xdr:cNvSpPr txBox="1"/>
      </xdr:nvSpPr>
      <xdr:spPr>
        <a:xfrm>
          <a:off x="18389111" y="125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万円となっている。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主な構成要素である普通建設事業（屋内スケート場の建設、八戸まちなか広場の整備など）、扶助費（施設型等給付費、障がい者自立支援給付費など）の増加が主な要因と考えられる。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71120</xdr:rowOff>
    </xdr:from>
    <xdr:to>
      <xdr:col>24</xdr:col>
      <xdr:colOff>62865</xdr:colOff>
      <xdr:row>39</xdr:row>
      <xdr:rowOff>39688</xdr:rowOff>
    </xdr:to>
    <xdr:cxnSp macro="">
      <xdr:nvCxnSpPr>
        <xdr:cNvPr id="60" name="直線コネクタ 59"/>
        <xdr:cNvCxnSpPr/>
      </xdr:nvCxnSpPr>
      <xdr:spPr>
        <a:xfrm flipV="1">
          <a:off x="4633595" y="5557520"/>
          <a:ext cx="1270" cy="11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43515</xdr:rowOff>
    </xdr:from>
    <xdr:ext cx="469744" cy="259045"/>
    <xdr:sp macro="" textlink="">
      <xdr:nvSpPr>
        <xdr:cNvPr id="61" name="議会費最小値テキスト"/>
        <xdr:cNvSpPr txBox="1"/>
      </xdr:nvSpPr>
      <xdr:spPr>
        <a:xfrm>
          <a:off x="4686300"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39688</xdr:rowOff>
    </xdr:from>
    <xdr:to>
      <xdr:col>24</xdr:col>
      <xdr:colOff>152400</xdr:colOff>
      <xdr:row>39</xdr:row>
      <xdr:rowOff>39688</xdr:rowOff>
    </xdr:to>
    <xdr:cxnSp macro="">
      <xdr:nvCxnSpPr>
        <xdr:cNvPr id="62" name="直線コネクタ 61"/>
        <xdr:cNvCxnSpPr/>
      </xdr:nvCxnSpPr>
      <xdr:spPr>
        <a:xfrm>
          <a:off x="4546600" y="672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17797</xdr:rowOff>
    </xdr:from>
    <xdr:ext cx="469744" cy="259045"/>
    <xdr:sp macro="" textlink="">
      <xdr:nvSpPr>
        <xdr:cNvPr id="63" name="議会費最大値テキスト"/>
        <xdr:cNvSpPr txBox="1"/>
      </xdr:nvSpPr>
      <xdr:spPr>
        <a:xfrm>
          <a:off x="4686300" y="53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71120</xdr:rowOff>
    </xdr:from>
    <xdr:to>
      <xdr:col>24</xdr:col>
      <xdr:colOff>152400</xdr:colOff>
      <xdr:row>32</xdr:row>
      <xdr:rowOff>71120</xdr:rowOff>
    </xdr:to>
    <xdr:cxnSp macro="">
      <xdr:nvCxnSpPr>
        <xdr:cNvPr id="64" name="直線コネクタ 63"/>
        <xdr:cNvCxnSpPr/>
      </xdr:nvCxnSpPr>
      <xdr:spPr>
        <a:xfrm>
          <a:off x="4546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3492</xdr:rowOff>
    </xdr:from>
    <xdr:to>
      <xdr:col>24</xdr:col>
      <xdr:colOff>63500</xdr:colOff>
      <xdr:row>33</xdr:row>
      <xdr:rowOff>64453</xdr:rowOff>
    </xdr:to>
    <xdr:cxnSp macro="">
      <xdr:nvCxnSpPr>
        <xdr:cNvPr id="65" name="直線コネクタ 64"/>
        <xdr:cNvCxnSpPr/>
      </xdr:nvCxnSpPr>
      <xdr:spPr>
        <a:xfrm>
          <a:off x="3797300" y="5661342"/>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126382</xdr:rowOff>
    </xdr:from>
    <xdr:ext cx="469744" cy="259045"/>
    <xdr:sp macro="" textlink="">
      <xdr:nvSpPr>
        <xdr:cNvPr id="66" name="議会費平均値テキスト"/>
        <xdr:cNvSpPr txBox="1"/>
      </xdr:nvSpPr>
      <xdr:spPr>
        <a:xfrm>
          <a:off x="4686300" y="612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147955</xdr:rowOff>
    </xdr:from>
    <xdr:to>
      <xdr:col>24</xdr:col>
      <xdr:colOff>114300</xdr:colOff>
      <xdr:row>36</xdr:row>
      <xdr:rowOff>78105</xdr:rowOff>
    </xdr:to>
    <xdr:sp macro="" textlink="">
      <xdr:nvSpPr>
        <xdr:cNvPr id="67" name="フローチャート: 判断 66"/>
        <xdr:cNvSpPr/>
      </xdr:nvSpPr>
      <xdr:spPr>
        <a:xfrm>
          <a:off x="4584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109220</xdr:rowOff>
    </xdr:from>
    <xdr:to>
      <xdr:col>19</xdr:col>
      <xdr:colOff>177800</xdr:colOff>
      <xdr:row>33</xdr:row>
      <xdr:rowOff>3492</xdr:rowOff>
    </xdr:to>
    <xdr:cxnSp macro="">
      <xdr:nvCxnSpPr>
        <xdr:cNvPr id="68" name="直線コネクタ 67"/>
        <xdr:cNvCxnSpPr/>
      </xdr:nvCxnSpPr>
      <xdr:spPr>
        <a:xfrm>
          <a:off x="2908300" y="5424170"/>
          <a:ext cx="8890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147955</xdr:rowOff>
    </xdr:from>
    <xdr:to>
      <xdr:col>20</xdr:col>
      <xdr:colOff>38100</xdr:colOff>
      <xdr:row>36</xdr:row>
      <xdr:rowOff>78105</xdr:rowOff>
    </xdr:to>
    <xdr:sp macro="" textlink="">
      <xdr:nvSpPr>
        <xdr:cNvPr id="69" name="フローチャート: 判断 68"/>
        <xdr:cNvSpPr/>
      </xdr:nvSpPr>
      <xdr:spPr>
        <a:xfrm>
          <a:off x="3746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69232</xdr:rowOff>
    </xdr:from>
    <xdr:ext cx="469744" cy="259045"/>
    <xdr:sp macro="" textlink="">
      <xdr:nvSpPr>
        <xdr:cNvPr id="70" name="テキスト ボックス 69"/>
        <xdr:cNvSpPr txBox="1"/>
      </xdr:nvSpPr>
      <xdr:spPr>
        <a:xfrm>
          <a:off x="3562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164465</xdr:rowOff>
    </xdr:from>
    <xdr:to>
      <xdr:col>15</xdr:col>
      <xdr:colOff>50800</xdr:colOff>
      <xdr:row>31</xdr:row>
      <xdr:rowOff>109220</xdr:rowOff>
    </xdr:to>
    <xdr:cxnSp macro="">
      <xdr:nvCxnSpPr>
        <xdr:cNvPr id="71" name="直線コネクタ 70"/>
        <xdr:cNvCxnSpPr/>
      </xdr:nvCxnSpPr>
      <xdr:spPr>
        <a:xfrm>
          <a:off x="2019300" y="53079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40322</xdr:rowOff>
    </xdr:from>
    <xdr:to>
      <xdr:col>15</xdr:col>
      <xdr:colOff>101600</xdr:colOff>
      <xdr:row>34</xdr:row>
      <xdr:rowOff>141922</xdr:rowOff>
    </xdr:to>
    <xdr:sp macro="" textlink="">
      <xdr:nvSpPr>
        <xdr:cNvPr id="72" name="フローチャート: 判断 71"/>
        <xdr:cNvSpPr/>
      </xdr:nvSpPr>
      <xdr:spPr>
        <a:xfrm>
          <a:off x="2857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133049</xdr:rowOff>
    </xdr:from>
    <xdr:ext cx="469744" cy="259045"/>
    <xdr:sp macro="" textlink="">
      <xdr:nvSpPr>
        <xdr:cNvPr id="73" name="テキスト ボックス 72"/>
        <xdr:cNvSpPr txBox="1"/>
      </xdr:nvSpPr>
      <xdr:spPr>
        <a:xfrm>
          <a:off x="2673428"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164465</xdr:rowOff>
    </xdr:from>
    <xdr:to>
      <xdr:col>10</xdr:col>
      <xdr:colOff>114300</xdr:colOff>
      <xdr:row>31</xdr:row>
      <xdr:rowOff>107315</xdr:rowOff>
    </xdr:to>
    <xdr:cxnSp macro="">
      <xdr:nvCxnSpPr>
        <xdr:cNvPr id="74" name="直線コネクタ 73"/>
        <xdr:cNvCxnSpPr/>
      </xdr:nvCxnSpPr>
      <xdr:spPr>
        <a:xfrm flipV="1">
          <a:off x="1130300" y="53079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93663</xdr:rowOff>
    </xdr:from>
    <xdr:to>
      <xdr:col>10</xdr:col>
      <xdr:colOff>165100</xdr:colOff>
      <xdr:row>35</xdr:row>
      <xdr:rowOff>23813</xdr:rowOff>
    </xdr:to>
    <xdr:sp macro="" textlink="">
      <xdr:nvSpPr>
        <xdr:cNvPr id="75" name="フローチャート: 判断 74"/>
        <xdr:cNvSpPr/>
      </xdr:nvSpPr>
      <xdr:spPr>
        <a:xfrm>
          <a:off x="1968500" y="592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14940</xdr:rowOff>
    </xdr:from>
    <xdr:ext cx="469744" cy="259045"/>
    <xdr:sp macro="" textlink="">
      <xdr:nvSpPr>
        <xdr:cNvPr id="76" name="テキスト ボックス 75"/>
        <xdr:cNvSpPr txBox="1"/>
      </xdr:nvSpPr>
      <xdr:spPr>
        <a:xfrm>
          <a:off x="1784428" y="601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146050</xdr:rowOff>
    </xdr:from>
    <xdr:to>
      <xdr:col>6</xdr:col>
      <xdr:colOff>38100</xdr:colOff>
      <xdr:row>35</xdr:row>
      <xdr:rowOff>76200</xdr:rowOff>
    </xdr:to>
    <xdr:sp macro="" textlink="">
      <xdr:nvSpPr>
        <xdr:cNvPr id="77" name="フローチャート: 判断 76"/>
        <xdr:cNvSpPr/>
      </xdr:nvSpPr>
      <xdr:spPr>
        <a:xfrm>
          <a:off x="1079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67327</xdr:rowOff>
    </xdr:from>
    <xdr:ext cx="469744" cy="259045"/>
    <xdr:sp macro="" textlink="">
      <xdr:nvSpPr>
        <xdr:cNvPr id="78" name="テキスト ボックス 77"/>
        <xdr:cNvSpPr txBox="1"/>
      </xdr:nvSpPr>
      <xdr:spPr>
        <a:xfrm>
          <a:off x="895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13653</xdr:rowOff>
    </xdr:from>
    <xdr:to>
      <xdr:col>24</xdr:col>
      <xdr:colOff>114300</xdr:colOff>
      <xdr:row>33</xdr:row>
      <xdr:rowOff>115253</xdr:rowOff>
    </xdr:to>
    <xdr:sp macro="" textlink="">
      <xdr:nvSpPr>
        <xdr:cNvPr id="84" name="楕円 83"/>
        <xdr:cNvSpPr/>
      </xdr:nvSpPr>
      <xdr:spPr>
        <a:xfrm>
          <a:off x="4584700" y="5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36530</xdr:rowOff>
    </xdr:from>
    <xdr:ext cx="469744" cy="259045"/>
    <xdr:sp macro="" textlink="">
      <xdr:nvSpPr>
        <xdr:cNvPr id="85" name="議会費該当値テキスト"/>
        <xdr:cNvSpPr txBox="1"/>
      </xdr:nvSpPr>
      <xdr:spPr>
        <a:xfrm>
          <a:off x="4686300" y="552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124142</xdr:rowOff>
    </xdr:from>
    <xdr:to>
      <xdr:col>20</xdr:col>
      <xdr:colOff>38100</xdr:colOff>
      <xdr:row>33</xdr:row>
      <xdr:rowOff>54292</xdr:rowOff>
    </xdr:to>
    <xdr:sp macro="" textlink="">
      <xdr:nvSpPr>
        <xdr:cNvPr id="86" name="楕円 85"/>
        <xdr:cNvSpPr/>
      </xdr:nvSpPr>
      <xdr:spPr>
        <a:xfrm>
          <a:off x="3746500" y="56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70819</xdr:rowOff>
    </xdr:from>
    <xdr:ext cx="469744" cy="259045"/>
    <xdr:sp macro="" textlink="">
      <xdr:nvSpPr>
        <xdr:cNvPr id="87" name="テキスト ボックス 86"/>
        <xdr:cNvSpPr txBox="1"/>
      </xdr:nvSpPr>
      <xdr:spPr>
        <a:xfrm>
          <a:off x="3562428" y="538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58420</xdr:rowOff>
    </xdr:from>
    <xdr:to>
      <xdr:col>15</xdr:col>
      <xdr:colOff>101600</xdr:colOff>
      <xdr:row>31</xdr:row>
      <xdr:rowOff>160020</xdr:rowOff>
    </xdr:to>
    <xdr:sp macro="" textlink="">
      <xdr:nvSpPr>
        <xdr:cNvPr id="88" name="楕円 87"/>
        <xdr:cNvSpPr/>
      </xdr:nvSpPr>
      <xdr:spPr>
        <a:xfrm>
          <a:off x="2857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5097</xdr:rowOff>
    </xdr:from>
    <xdr:ext cx="469744" cy="259045"/>
    <xdr:sp macro="" textlink="">
      <xdr:nvSpPr>
        <xdr:cNvPr id="89" name="テキスト ボックス 88"/>
        <xdr:cNvSpPr txBox="1"/>
      </xdr:nvSpPr>
      <xdr:spPr>
        <a:xfrm>
          <a:off x="2673428" y="51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113665</xdr:rowOff>
    </xdr:from>
    <xdr:to>
      <xdr:col>10</xdr:col>
      <xdr:colOff>165100</xdr:colOff>
      <xdr:row>31</xdr:row>
      <xdr:rowOff>43815</xdr:rowOff>
    </xdr:to>
    <xdr:sp macro="" textlink="">
      <xdr:nvSpPr>
        <xdr:cNvPr id="90" name="楕円 89"/>
        <xdr:cNvSpPr/>
      </xdr:nvSpPr>
      <xdr:spPr>
        <a:xfrm>
          <a:off x="1968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60342</xdr:rowOff>
    </xdr:from>
    <xdr:ext cx="469744" cy="259045"/>
    <xdr:sp macro="" textlink="">
      <xdr:nvSpPr>
        <xdr:cNvPr id="91" name="テキスト ボックス 90"/>
        <xdr:cNvSpPr txBox="1"/>
      </xdr:nvSpPr>
      <xdr:spPr>
        <a:xfrm>
          <a:off x="1784428" y="50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56515</xdr:rowOff>
    </xdr:from>
    <xdr:to>
      <xdr:col>6</xdr:col>
      <xdr:colOff>38100</xdr:colOff>
      <xdr:row>31</xdr:row>
      <xdr:rowOff>158115</xdr:rowOff>
    </xdr:to>
    <xdr:sp macro="" textlink="">
      <xdr:nvSpPr>
        <xdr:cNvPr id="92" name="楕円 91"/>
        <xdr:cNvSpPr/>
      </xdr:nvSpPr>
      <xdr:spPr>
        <a:xfrm>
          <a:off x="1079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3192</xdr:rowOff>
    </xdr:from>
    <xdr:ext cx="469744" cy="259045"/>
    <xdr:sp macro="" textlink="">
      <xdr:nvSpPr>
        <xdr:cNvPr id="93" name="テキスト ボックス 92"/>
        <xdr:cNvSpPr txBox="1"/>
      </xdr:nvSpPr>
      <xdr:spPr>
        <a:xfrm>
          <a:off x="895428" y="51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4" name="テキスト ボックス 113"/>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6" name="テキスト ボックス 115"/>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8" name="テキスト ボックス 11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20" name="直線コネクタ 119"/>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21"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2" name="直線コネクタ 121"/>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3"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4" name="直線コネクタ 123"/>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73602</xdr:rowOff>
    </xdr:from>
    <xdr:to>
      <xdr:col>24</xdr:col>
      <xdr:colOff>63500</xdr:colOff>
      <xdr:row>57</xdr:row>
      <xdr:rowOff>9137</xdr:rowOff>
    </xdr:to>
    <xdr:cxnSp macro="">
      <xdr:nvCxnSpPr>
        <xdr:cNvPr id="125" name="直線コネクタ 124"/>
        <xdr:cNvCxnSpPr/>
      </xdr:nvCxnSpPr>
      <xdr:spPr>
        <a:xfrm>
          <a:off x="3797300" y="9674802"/>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6"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7" name="フローチャート: 判断 126"/>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137120</xdr:rowOff>
    </xdr:from>
    <xdr:to>
      <xdr:col>19</xdr:col>
      <xdr:colOff>177800</xdr:colOff>
      <xdr:row>56</xdr:row>
      <xdr:rowOff>73602</xdr:rowOff>
    </xdr:to>
    <xdr:cxnSp macro="">
      <xdr:nvCxnSpPr>
        <xdr:cNvPr id="128" name="直線コネクタ 127"/>
        <xdr:cNvCxnSpPr/>
      </xdr:nvCxnSpPr>
      <xdr:spPr>
        <a:xfrm>
          <a:off x="2908300" y="9223970"/>
          <a:ext cx="889000" cy="45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9" name="フローチャート: 判断 128"/>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30" name="テキスト ボックス 129"/>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137120</xdr:rowOff>
    </xdr:from>
    <xdr:to>
      <xdr:col>15</xdr:col>
      <xdr:colOff>50800</xdr:colOff>
      <xdr:row>56</xdr:row>
      <xdr:rowOff>613</xdr:rowOff>
    </xdr:to>
    <xdr:cxnSp macro="">
      <xdr:nvCxnSpPr>
        <xdr:cNvPr id="131" name="直線コネクタ 130"/>
        <xdr:cNvCxnSpPr/>
      </xdr:nvCxnSpPr>
      <xdr:spPr>
        <a:xfrm flipV="1">
          <a:off x="2019300" y="9223970"/>
          <a:ext cx="889000" cy="3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63623</xdr:rowOff>
    </xdr:from>
    <xdr:to>
      <xdr:col>15</xdr:col>
      <xdr:colOff>101600</xdr:colOff>
      <xdr:row>55</xdr:row>
      <xdr:rowOff>165223</xdr:rowOff>
    </xdr:to>
    <xdr:sp macro="" textlink="">
      <xdr:nvSpPr>
        <xdr:cNvPr id="132" name="フローチャート: 判断 131"/>
        <xdr:cNvSpPr/>
      </xdr:nvSpPr>
      <xdr:spPr>
        <a:xfrm>
          <a:off x="2857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156350</xdr:rowOff>
    </xdr:from>
    <xdr:ext cx="534377" cy="259045"/>
    <xdr:sp macro="" textlink="">
      <xdr:nvSpPr>
        <xdr:cNvPr id="133" name="テキスト ボックス 132"/>
        <xdr:cNvSpPr txBox="1"/>
      </xdr:nvSpPr>
      <xdr:spPr>
        <a:xfrm>
          <a:off x="2641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2703</xdr:rowOff>
    </xdr:from>
    <xdr:to>
      <xdr:col>10</xdr:col>
      <xdr:colOff>114300</xdr:colOff>
      <xdr:row>56</xdr:row>
      <xdr:rowOff>613</xdr:rowOff>
    </xdr:to>
    <xdr:cxnSp macro="">
      <xdr:nvCxnSpPr>
        <xdr:cNvPr id="134" name="直線コネクタ 133"/>
        <xdr:cNvCxnSpPr/>
      </xdr:nvCxnSpPr>
      <xdr:spPr>
        <a:xfrm>
          <a:off x="1130300" y="9432453"/>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23684</xdr:rowOff>
    </xdr:from>
    <xdr:to>
      <xdr:col>10</xdr:col>
      <xdr:colOff>165100</xdr:colOff>
      <xdr:row>56</xdr:row>
      <xdr:rowOff>125284</xdr:rowOff>
    </xdr:to>
    <xdr:sp macro="" textlink="">
      <xdr:nvSpPr>
        <xdr:cNvPr id="135" name="フローチャート: 判断 134"/>
        <xdr:cNvSpPr/>
      </xdr:nvSpPr>
      <xdr:spPr>
        <a:xfrm>
          <a:off x="1968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116411</xdr:rowOff>
    </xdr:from>
    <xdr:ext cx="534377" cy="259045"/>
    <xdr:sp macro="" textlink="">
      <xdr:nvSpPr>
        <xdr:cNvPr id="136" name="テキスト ボックス 135"/>
        <xdr:cNvSpPr txBox="1"/>
      </xdr:nvSpPr>
      <xdr:spPr>
        <a:xfrm>
          <a:off x="1752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131779</xdr:rowOff>
    </xdr:from>
    <xdr:to>
      <xdr:col>6</xdr:col>
      <xdr:colOff>38100</xdr:colOff>
      <xdr:row>56</xdr:row>
      <xdr:rowOff>61929</xdr:rowOff>
    </xdr:to>
    <xdr:sp macro="" textlink="">
      <xdr:nvSpPr>
        <xdr:cNvPr id="137" name="フローチャート: 判断 136"/>
        <xdr:cNvSpPr/>
      </xdr:nvSpPr>
      <xdr:spPr>
        <a:xfrm>
          <a:off x="1079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53056</xdr:rowOff>
    </xdr:from>
    <xdr:ext cx="534377" cy="259045"/>
    <xdr:sp macro="" textlink="">
      <xdr:nvSpPr>
        <xdr:cNvPr id="138" name="テキスト ボックス 137"/>
        <xdr:cNvSpPr txBox="1"/>
      </xdr:nvSpPr>
      <xdr:spPr>
        <a:xfrm>
          <a:off x="863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129787</xdr:rowOff>
    </xdr:from>
    <xdr:to>
      <xdr:col>24</xdr:col>
      <xdr:colOff>114300</xdr:colOff>
      <xdr:row>57</xdr:row>
      <xdr:rowOff>59937</xdr:rowOff>
    </xdr:to>
    <xdr:sp macro="" textlink="">
      <xdr:nvSpPr>
        <xdr:cNvPr id="144" name="楕円 143"/>
        <xdr:cNvSpPr/>
      </xdr:nvSpPr>
      <xdr:spPr>
        <a:xfrm>
          <a:off x="4584700" y="97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108214</xdr:rowOff>
    </xdr:from>
    <xdr:ext cx="534377" cy="259045"/>
    <xdr:sp macro="" textlink="">
      <xdr:nvSpPr>
        <xdr:cNvPr id="145" name="総務費該当値テキスト"/>
        <xdr:cNvSpPr txBox="1"/>
      </xdr:nvSpPr>
      <xdr:spPr>
        <a:xfrm>
          <a:off x="4686300" y="97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22802</xdr:rowOff>
    </xdr:from>
    <xdr:to>
      <xdr:col>20</xdr:col>
      <xdr:colOff>38100</xdr:colOff>
      <xdr:row>56</xdr:row>
      <xdr:rowOff>124402</xdr:rowOff>
    </xdr:to>
    <xdr:sp macro="" textlink="">
      <xdr:nvSpPr>
        <xdr:cNvPr id="146" name="楕円 145"/>
        <xdr:cNvSpPr/>
      </xdr:nvSpPr>
      <xdr:spPr>
        <a:xfrm>
          <a:off x="3746500" y="96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115529</xdr:rowOff>
    </xdr:from>
    <xdr:ext cx="534377" cy="259045"/>
    <xdr:sp macro="" textlink="">
      <xdr:nvSpPr>
        <xdr:cNvPr id="147" name="テキスト ボックス 146"/>
        <xdr:cNvSpPr txBox="1"/>
      </xdr:nvSpPr>
      <xdr:spPr>
        <a:xfrm>
          <a:off x="3530111" y="971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86320</xdr:rowOff>
    </xdr:from>
    <xdr:to>
      <xdr:col>15</xdr:col>
      <xdr:colOff>101600</xdr:colOff>
      <xdr:row>54</xdr:row>
      <xdr:rowOff>16470</xdr:rowOff>
    </xdr:to>
    <xdr:sp macro="" textlink="">
      <xdr:nvSpPr>
        <xdr:cNvPr id="148" name="楕円 147"/>
        <xdr:cNvSpPr/>
      </xdr:nvSpPr>
      <xdr:spPr>
        <a:xfrm>
          <a:off x="2857500" y="91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32997</xdr:rowOff>
    </xdr:from>
    <xdr:ext cx="534377" cy="259045"/>
    <xdr:sp macro="" textlink="">
      <xdr:nvSpPr>
        <xdr:cNvPr id="149" name="テキスト ボックス 148"/>
        <xdr:cNvSpPr txBox="1"/>
      </xdr:nvSpPr>
      <xdr:spPr>
        <a:xfrm>
          <a:off x="2641111" y="8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121263</xdr:rowOff>
    </xdr:from>
    <xdr:to>
      <xdr:col>10</xdr:col>
      <xdr:colOff>165100</xdr:colOff>
      <xdr:row>56</xdr:row>
      <xdr:rowOff>51413</xdr:rowOff>
    </xdr:to>
    <xdr:sp macro="" textlink="">
      <xdr:nvSpPr>
        <xdr:cNvPr id="150" name="楕円 149"/>
        <xdr:cNvSpPr/>
      </xdr:nvSpPr>
      <xdr:spPr>
        <a:xfrm>
          <a:off x="1968500" y="95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67940</xdr:rowOff>
    </xdr:from>
    <xdr:ext cx="534377" cy="259045"/>
    <xdr:sp macro="" textlink="">
      <xdr:nvSpPr>
        <xdr:cNvPr id="151" name="テキスト ボックス 150"/>
        <xdr:cNvSpPr txBox="1"/>
      </xdr:nvSpPr>
      <xdr:spPr>
        <a:xfrm>
          <a:off x="1752111" y="93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123353</xdr:rowOff>
    </xdr:from>
    <xdr:to>
      <xdr:col>6</xdr:col>
      <xdr:colOff>38100</xdr:colOff>
      <xdr:row>55</xdr:row>
      <xdr:rowOff>53503</xdr:rowOff>
    </xdr:to>
    <xdr:sp macro="" textlink="">
      <xdr:nvSpPr>
        <xdr:cNvPr id="152" name="楕円 151"/>
        <xdr:cNvSpPr/>
      </xdr:nvSpPr>
      <xdr:spPr>
        <a:xfrm>
          <a:off x="1079500" y="93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70030</xdr:rowOff>
    </xdr:from>
    <xdr:ext cx="534377" cy="259045"/>
    <xdr:sp macro="" textlink="">
      <xdr:nvSpPr>
        <xdr:cNvPr id="153" name="テキスト ボックス 152"/>
        <xdr:cNvSpPr txBox="1"/>
      </xdr:nvSpPr>
      <xdr:spPr>
        <a:xfrm>
          <a:off x="863111" y="91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4" name="テキスト ボックス 16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6" name="テキスト ボックス 16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8" name="テキスト ボックス 16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70" name="テキスト ボックス 16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2" name="テキスト ボックス 17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4" name="テキスト ボックス 17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8" name="直線コネクタ 177"/>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9"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80" name="直線コネクタ 179"/>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81"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2" name="直線コネクタ 181"/>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63728</xdr:rowOff>
    </xdr:from>
    <xdr:to>
      <xdr:col>24</xdr:col>
      <xdr:colOff>63500</xdr:colOff>
      <xdr:row>76</xdr:row>
      <xdr:rowOff>107632</xdr:rowOff>
    </xdr:to>
    <xdr:cxnSp macro="">
      <xdr:nvCxnSpPr>
        <xdr:cNvPr id="183" name="直線コネクタ 182"/>
        <xdr:cNvCxnSpPr/>
      </xdr:nvCxnSpPr>
      <xdr:spPr>
        <a:xfrm flipV="1">
          <a:off x="3797300" y="13093928"/>
          <a:ext cx="8382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4"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5" name="フローチャート: 判断 184"/>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107632</xdr:rowOff>
    </xdr:from>
    <xdr:to>
      <xdr:col>19</xdr:col>
      <xdr:colOff>177800</xdr:colOff>
      <xdr:row>77</xdr:row>
      <xdr:rowOff>7849</xdr:rowOff>
    </xdr:to>
    <xdr:cxnSp macro="">
      <xdr:nvCxnSpPr>
        <xdr:cNvPr id="186" name="直線コネクタ 185"/>
        <xdr:cNvCxnSpPr/>
      </xdr:nvCxnSpPr>
      <xdr:spPr>
        <a:xfrm flipV="1">
          <a:off x="2908300" y="13137832"/>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7" name="フローチャート: 判断 186"/>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8" name="テキスト ボックス 187"/>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7849</xdr:rowOff>
    </xdr:from>
    <xdr:to>
      <xdr:col>15</xdr:col>
      <xdr:colOff>50800</xdr:colOff>
      <xdr:row>77</xdr:row>
      <xdr:rowOff>23837</xdr:rowOff>
    </xdr:to>
    <xdr:cxnSp macro="">
      <xdr:nvCxnSpPr>
        <xdr:cNvPr id="189" name="直線コネクタ 188"/>
        <xdr:cNvCxnSpPr/>
      </xdr:nvCxnSpPr>
      <xdr:spPr>
        <a:xfrm flipV="1">
          <a:off x="2019300" y="13209499"/>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90284</xdr:rowOff>
    </xdr:from>
    <xdr:to>
      <xdr:col>15</xdr:col>
      <xdr:colOff>101600</xdr:colOff>
      <xdr:row>78</xdr:row>
      <xdr:rowOff>20434</xdr:rowOff>
    </xdr:to>
    <xdr:sp macro="" textlink="">
      <xdr:nvSpPr>
        <xdr:cNvPr id="190" name="フローチャート: 判断 189"/>
        <xdr:cNvSpPr/>
      </xdr:nvSpPr>
      <xdr:spPr>
        <a:xfrm>
          <a:off x="2857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11561</xdr:rowOff>
    </xdr:from>
    <xdr:ext cx="599010" cy="259045"/>
    <xdr:sp macro="" textlink="">
      <xdr:nvSpPr>
        <xdr:cNvPr id="191" name="テキスト ボックス 190"/>
        <xdr:cNvSpPr txBox="1"/>
      </xdr:nvSpPr>
      <xdr:spPr>
        <a:xfrm>
          <a:off x="2608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23837</xdr:rowOff>
    </xdr:from>
    <xdr:to>
      <xdr:col>10</xdr:col>
      <xdr:colOff>114300</xdr:colOff>
      <xdr:row>77</xdr:row>
      <xdr:rowOff>116078</xdr:rowOff>
    </xdr:to>
    <xdr:cxnSp macro="">
      <xdr:nvCxnSpPr>
        <xdr:cNvPr id="192" name="直線コネクタ 191"/>
        <xdr:cNvCxnSpPr/>
      </xdr:nvCxnSpPr>
      <xdr:spPr>
        <a:xfrm flipV="1">
          <a:off x="1130300" y="13225487"/>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150800</xdr:rowOff>
    </xdr:from>
    <xdr:to>
      <xdr:col>10</xdr:col>
      <xdr:colOff>165100</xdr:colOff>
      <xdr:row>78</xdr:row>
      <xdr:rowOff>80950</xdr:rowOff>
    </xdr:to>
    <xdr:sp macro="" textlink="">
      <xdr:nvSpPr>
        <xdr:cNvPr id="193" name="フローチャート: 判断 192"/>
        <xdr:cNvSpPr/>
      </xdr:nvSpPr>
      <xdr:spPr>
        <a:xfrm>
          <a:off x="1968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72077</xdr:rowOff>
    </xdr:from>
    <xdr:ext cx="599010" cy="259045"/>
    <xdr:sp macro="" textlink="">
      <xdr:nvSpPr>
        <xdr:cNvPr id="194" name="テキスト ボックス 193"/>
        <xdr:cNvSpPr txBox="1"/>
      </xdr:nvSpPr>
      <xdr:spPr>
        <a:xfrm>
          <a:off x="1719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93701</xdr:rowOff>
    </xdr:from>
    <xdr:to>
      <xdr:col>6</xdr:col>
      <xdr:colOff>38100</xdr:colOff>
      <xdr:row>79</xdr:row>
      <xdr:rowOff>23851</xdr:rowOff>
    </xdr:to>
    <xdr:sp macro="" textlink="">
      <xdr:nvSpPr>
        <xdr:cNvPr id="195" name="フローチャート: 判断 194"/>
        <xdr:cNvSpPr/>
      </xdr:nvSpPr>
      <xdr:spPr>
        <a:xfrm>
          <a:off x="1079500" y="1346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14978</xdr:rowOff>
    </xdr:from>
    <xdr:ext cx="599010" cy="259045"/>
    <xdr:sp macro="" textlink="">
      <xdr:nvSpPr>
        <xdr:cNvPr id="196" name="テキスト ボックス 195"/>
        <xdr:cNvSpPr txBox="1"/>
      </xdr:nvSpPr>
      <xdr:spPr>
        <a:xfrm>
          <a:off x="830795" y="135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12928</xdr:rowOff>
    </xdr:from>
    <xdr:to>
      <xdr:col>24</xdr:col>
      <xdr:colOff>114300</xdr:colOff>
      <xdr:row>76</xdr:row>
      <xdr:rowOff>114528</xdr:rowOff>
    </xdr:to>
    <xdr:sp macro="" textlink="">
      <xdr:nvSpPr>
        <xdr:cNvPr id="202" name="楕円 201"/>
        <xdr:cNvSpPr/>
      </xdr:nvSpPr>
      <xdr:spPr>
        <a:xfrm>
          <a:off x="4584700" y="130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162805</xdr:rowOff>
    </xdr:from>
    <xdr:ext cx="599010" cy="259045"/>
    <xdr:sp macro="" textlink="">
      <xdr:nvSpPr>
        <xdr:cNvPr id="203" name="民生費該当値テキスト"/>
        <xdr:cNvSpPr txBox="1"/>
      </xdr:nvSpPr>
      <xdr:spPr>
        <a:xfrm>
          <a:off x="4686300" y="1302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56832</xdr:rowOff>
    </xdr:from>
    <xdr:to>
      <xdr:col>20</xdr:col>
      <xdr:colOff>38100</xdr:colOff>
      <xdr:row>76</xdr:row>
      <xdr:rowOff>158432</xdr:rowOff>
    </xdr:to>
    <xdr:sp macro="" textlink="">
      <xdr:nvSpPr>
        <xdr:cNvPr id="204" name="楕円 203"/>
        <xdr:cNvSpPr/>
      </xdr:nvSpPr>
      <xdr:spPr>
        <a:xfrm>
          <a:off x="37465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149559</xdr:rowOff>
    </xdr:from>
    <xdr:ext cx="599010" cy="259045"/>
    <xdr:sp macro="" textlink="">
      <xdr:nvSpPr>
        <xdr:cNvPr id="205" name="テキスト ボックス 204"/>
        <xdr:cNvSpPr txBox="1"/>
      </xdr:nvSpPr>
      <xdr:spPr>
        <a:xfrm>
          <a:off x="3497795" y="131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128499</xdr:rowOff>
    </xdr:from>
    <xdr:to>
      <xdr:col>15</xdr:col>
      <xdr:colOff>101600</xdr:colOff>
      <xdr:row>77</xdr:row>
      <xdr:rowOff>58649</xdr:rowOff>
    </xdr:to>
    <xdr:sp macro="" textlink="">
      <xdr:nvSpPr>
        <xdr:cNvPr id="206" name="楕円 205"/>
        <xdr:cNvSpPr/>
      </xdr:nvSpPr>
      <xdr:spPr>
        <a:xfrm>
          <a:off x="2857500" y="131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75175</xdr:rowOff>
    </xdr:from>
    <xdr:ext cx="599010" cy="259045"/>
    <xdr:sp macro="" textlink="">
      <xdr:nvSpPr>
        <xdr:cNvPr id="207" name="テキスト ボックス 206"/>
        <xdr:cNvSpPr txBox="1"/>
      </xdr:nvSpPr>
      <xdr:spPr>
        <a:xfrm>
          <a:off x="2608795" y="1293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144487</xdr:rowOff>
    </xdr:from>
    <xdr:to>
      <xdr:col>10</xdr:col>
      <xdr:colOff>165100</xdr:colOff>
      <xdr:row>77</xdr:row>
      <xdr:rowOff>74637</xdr:rowOff>
    </xdr:to>
    <xdr:sp macro="" textlink="">
      <xdr:nvSpPr>
        <xdr:cNvPr id="208" name="楕円 207"/>
        <xdr:cNvSpPr/>
      </xdr:nvSpPr>
      <xdr:spPr>
        <a:xfrm>
          <a:off x="1968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91165</xdr:rowOff>
    </xdr:from>
    <xdr:ext cx="599010" cy="259045"/>
    <xdr:sp macro="" textlink="">
      <xdr:nvSpPr>
        <xdr:cNvPr id="209" name="テキスト ボックス 208"/>
        <xdr:cNvSpPr txBox="1"/>
      </xdr:nvSpPr>
      <xdr:spPr>
        <a:xfrm>
          <a:off x="1719795" y="129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65278</xdr:rowOff>
    </xdr:from>
    <xdr:to>
      <xdr:col>6</xdr:col>
      <xdr:colOff>38100</xdr:colOff>
      <xdr:row>77</xdr:row>
      <xdr:rowOff>166878</xdr:rowOff>
    </xdr:to>
    <xdr:sp macro="" textlink="">
      <xdr:nvSpPr>
        <xdr:cNvPr id="210" name="楕円 209"/>
        <xdr:cNvSpPr/>
      </xdr:nvSpPr>
      <xdr:spPr>
        <a:xfrm>
          <a:off x="10795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11955</xdr:rowOff>
    </xdr:from>
    <xdr:ext cx="599010" cy="259045"/>
    <xdr:sp macro="" textlink="">
      <xdr:nvSpPr>
        <xdr:cNvPr id="211" name="テキスト ボックス 210"/>
        <xdr:cNvSpPr txBox="1"/>
      </xdr:nvSpPr>
      <xdr:spPr>
        <a:xfrm>
          <a:off x="830795" y="130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4" name="直線コネクタ 233"/>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5"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6" name="直線コネクタ 235"/>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7"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8" name="直線コネクタ 237"/>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154285</xdr:rowOff>
    </xdr:from>
    <xdr:to>
      <xdr:col>24</xdr:col>
      <xdr:colOff>63500</xdr:colOff>
      <xdr:row>96</xdr:row>
      <xdr:rowOff>155039</xdr:rowOff>
    </xdr:to>
    <xdr:cxnSp macro="">
      <xdr:nvCxnSpPr>
        <xdr:cNvPr id="239" name="直線コネクタ 238"/>
        <xdr:cNvCxnSpPr/>
      </xdr:nvCxnSpPr>
      <xdr:spPr>
        <a:xfrm flipV="1">
          <a:off x="3797300" y="16442035"/>
          <a:ext cx="838200" cy="17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40"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41" name="フローチャート: 判断 240"/>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142215</xdr:rowOff>
    </xdr:from>
    <xdr:to>
      <xdr:col>19</xdr:col>
      <xdr:colOff>177800</xdr:colOff>
      <xdr:row>96</xdr:row>
      <xdr:rowOff>155039</xdr:rowOff>
    </xdr:to>
    <xdr:cxnSp macro="">
      <xdr:nvCxnSpPr>
        <xdr:cNvPr id="242" name="直線コネクタ 241"/>
        <xdr:cNvCxnSpPr/>
      </xdr:nvCxnSpPr>
      <xdr:spPr>
        <a:xfrm>
          <a:off x="2908300" y="16601415"/>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3" name="フローチャート: 判断 242"/>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4" name="テキスト ボックス 243"/>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142215</xdr:rowOff>
    </xdr:from>
    <xdr:to>
      <xdr:col>15</xdr:col>
      <xdr:colOff>50800</xdr:colOff>
      <xdr:row>96</xdr:row>
      <xdr:rowOff>165897</xdr:rowOff>
    </xdr:to>
    <xdr:cxnSp macro="">
      <xdr:nvCxnSpPr>
        <xdr:cNvPr id="245" name="直線コネクタ 244"/>
        <xdr:cNvCxnSpPr/>
      </xdr:nvCxnSpPr>
      <xdr:spPr>
        <a:xfrm flipV="1">
          <a:off x="2019300" y="16601415"/>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12182</xdr:rowOff>
    </xdr:from>
    <xdr:to>
      <xdr:col>15</xdr:col>
      <xdr:colOff>101600</xdr:colOff>
      <xdr:row>97</xdr:row>
      <xdr:rowOff>113782</xdr:rowOff>
    </xdr:to>
    <xdr:sp macro="" textlink="">
      <xdr:nvSpPr>
        <xdr:cNvPr id="246" name="フローチャート: 判断 245"/>
        <xdr:cNvSpPr/>
      </xdr:nvSpPr>
      <xdr:spPr>
        <a:xfrm>
          <a:off x="2857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104909</xdr:rowOff>
    </xdr:from>
    <xdr:ext cx="534377" cy="259045"/>
    <xdr:sp macro="" textlink="">
      <xdr:nvSpPr>
        <xdr:cNvPr id="247" name="テキスト ボックス 246"/>
        <xdr:cNvSpPr txBox="1"/>
      </xdr:nvSpPr>
      <xdr:spPr>
        <a:xfrm>
          <a:off x="2641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106781</xdr:rowOff>
    </xdr:from>
    <xdr:to>
      <xdr:col>10</xdr:col>
      <xdr:colOff>114300</xdr:colOff>
      <xdr:row>96</xdr:row>
      <xdr:rowOff>165897</xdr:rowOff>
    </xdr:to>
    <xdr:cxnSp macro="">
      <xdr:nvCxnSpPr>
        <xdr:cNvPr id="248" name="直線コネクタ 247"/>
        <xdr:cNvCxnSpPr/>
      </xdr:nvCxnSpPr>
      <xdr:spPr>
        <a:xfrm>
          <a:off x="1130300" y="16565981"/>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45603</xdr:rowOff>
    </xdr:from>
    <xdr:to>
      <xdr:col>10</xdr:col>
      <xdr:colOff>165100</xdr:colOff>
      <xdr:row>97</xdr:row>
      <xdr:rowOff>147203</xdr:rowOff>
    </xdr:to>
    <xdr:sp macro="" textlink="">
      <xdr:nvSpPr>
        <xdr:cNvPr id="249" name="フローチャート: 判断 248"/>
        <xdr:cNvSpPr/>
      </xdr:nvSpPr>
      <xdr:spPr>
        <a:xfrm>
          <a:off x="1968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138330</xdr:rowOff>
    </xdr:from>
    <xdr:ext cx="534377" cy="259045"/>
    <xdr:sp macro="" textlink="">
      <xdr:nvSpPr>
        <xdr:cNvPr id="250" name="テキスト ボックス 249"/>
        <xdr:cNvSpPr txBox="1"/>
      </xdr:nvSpPr>
      <xdr:spPr>
        <a:xfrm>
          <a:off x="1752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68280</xdr:rowOff>
    </xdr:from>
    <xdr:to>
      <xdr:col>6</xdr:col>
      <xdr:colOff>38100</xdr:colOff>
      <xdr:row>97</xdr:row>
      <xdr:rowOff>169880</xdr:rowOff>
    </xdr:to>
    <xdr:sp macro="" textlink="">
      <xdr:nvSpPr>
        <xdr:cNvPr id="251" name="フローチャート: 判断 250"/>
        <xdr:cNvSpPr/>
      </xdr:nvSpPr>
      <xdr:spPr>
        <a:xfrm>
          <a:off x="1079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161007</xdr:rowOff>
    </xdr:from>
    <xdr:ext cx="534377" cy="259045"/>
    <xdr:sp macro="" textlink="">
      <xdr:nvSpPr>
        <xdr:cNvPr id="252" name="テキスト ボックス 251"/>
        <xdr:cNvSpPr txBox="1"/>
      </xdr:nvSpPr>
      <xdr:spPr>
        <a:xfrm>
          <a:off x="863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103485</xdr:rowOff>
    </xdr:from>
    <xdr:to>
      <xdr:col>24</xdr:col>
      <xdr:colOff>114300</xdr:colOff>
      <xdr:row>96</xdr:row>
      <xdr:rowOff>33635</xdr:rowOff>
    </xdr:to>
    <xdr:sp macro="" textlink="">
      <xdr:nvSpPr>
        <xdr:cNvPr id="258" name="楕円 257"/>
        <xdr:cNvSpPr/>
      </xdr:nvSpPr>
      <xdr:spPr>
        <a:xfrm>
          <a:off x="4584700" y="16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126362</xdr:rowOff>
    </xdr:from>
    <xdr:ext cx="534377" cy="259045"/>
    <xdr:sp macro="" textlink="">
      <xdr:nvSpPr>
        <xdr:cNvPr id="259" name="衛生費該当値テキスト"/>
        <xdr:cNvSpPr txBox="1"/>
      </xdr:nvSpPr>
      <xdr:spPr>
        <a:xfrm>
          <a:off x="4686300" y="162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104239</xdr:rowOff>
    </xdr:from>
    <xdr:to>
      <xdr:col>20</xdr:col>
      <xdr:colOff>38100</xdr:colOff>
      <xdr:row>97</xdr:row>
      <xdr:rowOff>34389</xdr:rowOff>
    </xdr:to>
    <xdr:sp macro="" textlink="">
      <xdr:nvSpPr>
        <xdr:cNvPr id="260" name="楕円 259"/>
        <xdr:cNvSpPr/>
      </xdr:nvSpPr>
      <xdr:spPr>
        <a:xfrm>
          <a:off x="3746500" y="16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50916</xdr:rowOff>
    </xdr:from>
    <xdr:ext cx="534377" cy="259045"/>
    <xdr:sp macro="" textlink="">
      <xdr:nvSpPr>
        <xdr:cNvPr id="261" name="テキスト ボックス 260"/>
        <xdr:cNvSpPr txBox="1"/>
      </xdr:nvSpPr>
      <xdr:spPr>
        <a:xfrm>
          <a:off x="3530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91415</xdr:rowOff>
    </xdr:from>
    <xdr:to>
      <xdr:col>15</xdr:col>
      <xdr:colOff>101600</xdr:colOff>
      <xdr:row>97</xdr:row>
      <xdr:rowOff>21565</xdr:rowOff>
    </xdr:to>
    <xdr:sp macro="" textlink="">
      <xdr:nvSpPr>
        <xdr:cNvPr id="262" name="楕円 261"/>
        <xdr:cNvSpPr/>
      </xdr:nvSpPr>
      <xdr:spPr>
        <a:xfrm>
          <a:off x="2857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38092</xdr:rowOff>
    </xdr:from>
    <xdr:ext cx="534377" cy="259045"/>
    <xdr:sp macro="" textlink="">
      <xdr:nvSpPr>
        <xdr:cNvPr id="263" name="テキスト ボックス 262"/>
        <xdr:cNvSpPr txBox="1"/>
      </xdr:nvSpPr>
      <xdr:spPr>
        <a:xfrm>
          <a:off x="2641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115097</xdr:rowOff>
    </xdr:from>
    <xdr:to>
      <xdr:col>10</xdr:col>
      <xdr:colOff>165100</xdr:colOff>
      <xdr:row>97</xdr:row>
      <xdr:rowOff>45247</xdr:rowOff>
    </xdr:to>
    <xdr:sp macro="" textlink="">
      <xdr:nvSpPr>
        <xdr:cNvPr id="264" name="楕円 263"/>
        <xdr:cNvSpPr/>
      </xdr:nvSpPr>
      <xdr:spPr>
        <a:xfrm>
          <a:off x="1968500" y="165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61774</xdr:rowOff>
    </xdr:from>
    <xdr:ext cx="534377" cy="259045"/>
    <xdr:sp macro="" textlink="">
      <xdr:nvSpPr>
        <xdr:cNvPr id="265" name="テキスト ボックス 264"/>
        <xdr:cNvSpPr txBox="1"/>
      </xdr:nvSpPr>
      <xdr:spPr>
        <a:xfrm>
          <a:off x="1752111" y="163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55981</xdr:rowOff>
    </xdr:from>
    <xdr:to>
      <xdr:col>6</xdr:col>
      <xdr:colOff>38100</xdr:colOff>
      <xdr:row>96</xdr:row>
      <xdr:rowOff>157581</xdr:rowOff>
    </xdr:to>
    <xdr:sp macro="" textlink="">
      <xdr:nvSpPr>
        <xdr:cNvPr id="266" name="楕円 265"/>
        <xdr:cNvSpPr/>
      </xdr:nvSpPr>
      <xdr:spPr>
        <a:xfrm>
          <a:off x="1079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2658</xdr:rowOff>
    </xdr:from>
    <xdr:ext cx="534377" cy="259045"/>
    <xdr:sp macro="" textlink="">
      <xdr:nvSpPr>
        <xdr:cNvPr id="267" name="テキスト ボックス 266"/>
        <xdr:cNvSpPr txBox="1"/>
      </xdr:nvSpPr>
      <xdr:spPr>
        <a:xfrm>
          <a:off x="863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76073</xdr:rowOff>
    </xdr:from>
    <xdr:to>
      <xdr:col>54</xdr:col>
      <xdr:colOff>189865</xdr:colOff>
      <xdr:row>39</xdr:row>
      <xdr:rowOff>44450</xdr:rowOff>
    </xdr:to>
    <xdr:cxnSp macro="">
      <xdr:nvCxnSpPr>
        <xdr:cNvPr id="291" name="直線コネクタ 290"/>
        <xdr:cNvCxnSpPr/>
      </xdr:nvCxnSpPr>
      <xdr:spPr>
        <a:xfrm flipV="1">
          <a:off x="10475595" y="5733923"/>
          <a:ext cx="1270" cy="99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22750</xdr:rowOff>
    </xdr:from>
    <xdr:ext cx="469744" cy="259045"/>
    <xdr:sp macro="" textlink="">
      <xdr:nvSpPr>
        <xdr:cNvPr id="294" name="労働費最大値テキスト"/>
        <xdr:cNvSpPr txBox="1"/>
      </xdr:nvSpPr>
      <xdr:spPr>
        <a:xfrm>
          <a:off x="10528300" y="55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76073</xdr:rowOff>
    </xdr:from>
    <xdr:to>
      <xdr:col>55</xdr:col>
      <xdr:colOff>88900</xdr:colOff>
      <xdr:row>33</xdr:row>
      <xdr:rowOff>76073</xdr:rowOff>
    </xdr:to>
    <xdr:cxnSp macro="">
      <xdr:nvCxnSpPr>
        <xdr:cNvPr id="295" name="直線コネクタ 294"/>
        <xdr:cNvCxnSpPr/>
      </xdr:nvCxnSpPr>
      <xdr:spPr>
        <a:xfrm>
          <a:off x="10388600" y="573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152654</xdr:rowOff>
    </xdr:from>
    <xdr:to>
      <xdr:col>55</xdr:col>
      <xdr:colOff>0</xdr:colOff>
      <xdr:row>37</xdr:row>
      <xdr:rowOff>158750</xdr:rowOff>
    </xdr:to>
    <xdr:cxnSp macro="">
      <xdr:nvCxnSpPr>
        <xdr:cNvPr id="296" name="直線コネクタ 295"/>
        <xdr:cNvCxnSpPr/>
      </xdr:nvCxnSpPr>
      <xdr:spPr>
        <a:xfrm flipV="1">
          <a:off x="9639300" y="649630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107205</xdr:rowOff>
    </xdr:from>
    <xdr:ext cx="378565" cy="259045"/>
    <xdr:sp macro="" textlink="">
      <xdr:nvSpPr>
        <xdr:cNvPr id="297" name="労働費平均値テキスト"/>
        <xdr:cNvSpPr txBox="1"/>
      </xdr:nvSpPr>
      <xdr:spPr>
        <a:xfrm>
          <a:off x="10528300" y="62794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84328</xdr:rowOff>
    </xdr:from>
    <xdr:to>
      <xdr:col>55</xdr:col>
      <xdr:colOff>50800</xdr:colOff>
      <xdr:row>38</xdr:row>
      <xdr:rowOff>14478</xdr:rowOff>
    </xdr:to>
    <xdr:sp macro="" textlink="">
      <xdr:nvSpPr>
        <xdr:cNvPr id="298" name="フローチャート: 判断 297"/>
        <xdr:cNvSpPr/>
      </xdr:nvSpPr>
      <xdr:spPr>
        <a:xfrm>
          <a:off x="104267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66929</xdr:rowOff>
    </xdr:from>
    <xdr:to>
      <xdr:col>50</xdr:col>
      <xdr:colOff>114300</xdr:colOff>
      <xdr:row>37</xdr:row>
      <xdr:rowOff>158750</xdr:rowOff>
    </xdr:to>
    <xdr:cxnSp macro="">
      <xdr:nvCxnSpPr>
        <xdr:cNvPr id="299" name="直線コネクタ 298"/>
        <xdr:cNvCxnSpPr/>
      </xdr:nvCxnSpPr>
      <xdr:spPr>
        <a:xfrm>
          <a:off x="8750300" y="5724779"/>
          <a:ext cx="889000" cy="7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74422</xdr:rowOff>
    </xdr:from>
    <xdr:to>
      <xdr:col>50</xdr:col>
      <xdr:colOff>165100</xdr:colOff>
      <xdr:row>38</xdr:row>
      <xdr:rowOff>4572</xdr:rowOff>
    </xdr:to>
    <xdr:sp macro="" textlink="">
      <xdr:nvSpPr>
        <xdr:cNvPr id="300" name="フローチャート: 判断 299"/>
        <xdr:cNvSpPr/>
      </xdr:nvSpPr>
      <xdr:spPr>
        <a:xfrm>
          <a:off x="9588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21099</xdr:rowOff>
    </xdr:from>
    <xdr:ext cx="378565" cy="259045"/>
    <xdr:sp macro="" textlink="">
      <xdr:nvSpPr>
        <xdr:cNvPr id="301" name="テキスト ボックス 300"/>
        <xdr:cNvSpPr txBox="1"/>
      </xdr:nvSpPr>
      <xdr:spPr>
        <a:xfrm>
          <a:off x="9450017" y="619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66929</xdr:rowOff>
    </xdr:from>
    <xdr:to>
      <xdr:col>45</xdr:col>
      <xdr:colOff>177800</xdr:colOff>
      <xdr:row>33</xdr:row>
      <xdr:rowOff>70739</xdr:rowOff>
    </xdr:to>
    <xdr:cxnSp macro="">
      <xdr:nvCxnSpPr>
        <xdr:cNvPr id="302" name="直線コネクタ 301"/>
        <xdr:cNvCxnSpPr/>
      </xdr:nvCxnSpPr>
      <xdr:spPr>
        <a:xfrm flipV="1">
          <a:off x="7861300" y="57247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158242</xdr:rowOff>
    </xdr:from>
    <xdr:to>
      <xdr:col>46</xdr:col>
      <xdr:colOff>38100</xdr:colOff>
      <xdr:row>36</xdr:row>
      <xdr:rowOff>88392</xdr:rowOff>
    </xdr:to>
    <xdr:sp macro="" textlink="">
      <xdr:nvSpPr>
        <xdr:cNvPr id="303" name="フローチャート: 判断 302"/>
        <xdr:cNvSpPr/>
      </xdr:nvSpPr>
      <xdr:spPr>
        <a:xfrm>
          <a:off x="8699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79519</xdr:rowOff>
    </xdr:from>
    <xdr:ext cx="469744" cy="259045"/>
    <xdr:sp macro="" textlink="">
      <xdr:nvSpPr>
        <xdr:cNvPr id="304" name="テキスト ボックス 303"/>
        <xdr:cNvSpPr txBox="1"/>
      </xdr:nvSpPr>
      <xdr:spPr>
        <a:xfrm>
          <a:off x="8515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4064</xdr:rowOff>
    </xdr:from>
    <xdr:to>
      <xdr:col>41</xdr:col>
      <xdr:colOff>50800</xdr:colOff>
      <xdr:row>33</xdr:row>
      <xdr:rowOff>70739</xdr:rowOff>
    </xdr:to>
    <xdr:cxnSp macro="">
      <xdr:nvCxnSpPr>
        <xdr:cNvPr id="305" name="直線コネクタ 304"/>
        <xdr:cNvCxnSpPr/>
      </xdr:nvCxnSpPr>
      <xdr:spPr>
        <a:xfrm>
          <a:off x="6972300" y="5319014"/>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109093</xdr:rowOff>
    </xdr:from>
    <xdr:to>
      <xdr:col>41</xdr:col>
      <xdr:colOff>101600</xdr:colOff>
      <xdr:row>36</xdr:row>
      <xdr:rowOff>39243</xdr:rowOff>
    </xdr:to>
    <xdr:sp macro="" textlink="">
      <xdr:nvSpPr>
        <xdr:cNvPr id="306" name="フローチャート: 判断 305"/>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30370</xdr:rowOff>
    </xdr:from>
    <xdr:ext cx="469744" cy="259045"/>
    <xdr:sp macro="" textlink="">
      <xdr:nvSpPr>
        <xdr:cNvPr id="307" name="テキスト ボックス 306"/>
        <xdr:cNvSpPr txBox="1"/>
      </xdr:nvSpPr>
      <xdr:spPr>
        <a:xfrm>
          <a:off x="7626428"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38989</xdr:rowOff>
    </xdr:from>
    <xdr:to>
      <xdr:col>36</xdr:col>
      <xdr:colOff>165100</xdr:colOff>
      <xdr:row>35</xdr:row>
      <xdr:rowOff>140589</xdr:rowOff>
    </xdr:to>
    <xdr:sp macro="" textlink="">
      <xdr:nvSpPr>
        <xdr:cNvPr id="308" name="フローチャート: 判断 307"/>
        <xdr:cNvSpPr/>
      </xdr:nvSpPr>
      <xdr:spPr>
        <a:xfrm>
          <a:off x="6921500" y="603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131716</xdr:rowOff>
    </xdr:from>
    <xdr:ext cx="469744" cy="259045"/>
    <xdr:sp macro="" textlink="">
      <xdr:nvSpPr>
        <xdr:cNvPr id="309" name="テキスト ボックス 308"/>
        <xdr:cNvSpPr txBox="1"/>
      </xdr:nvSpPr>
      <xdr:spPr>
        <a:xfrm>
          <a:off x="6737428" y="61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101854</xdr:rowOff>
    </xdr:from>
    <xdr:to>
      <xdr:col>55</xdr:col>
      <xdr:colOff>50800</xdr:colOff>
      <xdr:row>38</xdr:row>
      <xdr:rowOff>32004</xdr:rowOff>
    </xdr:to>
    <xdr:sp macro="" textlink="">
      <xdr:nvSpPr>
        <xdr:cNvPr id="315" name="楕円 314"/>
        <xdr:cNvSpPr/>
      </xdr:nvSpPr>
      <xdr:spPr>
        <a:xfrm>
          <a:off x="104267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80281</xdr:rowOff>
    </xdr:from>
    <xdr:ext cx="378565" cy="259045"/>
    <xdr:sp macro="" textlink="">
      <xdr:nvSpPr>
        <xdr:cNvPr id="316" name="労働費該当値テキスト"/>
        <xdr:cNvSpPr txBox="1"/>
      </xdr:nvSpPr>
      <xdr:spPr>
        <a:xfrm>
          <a:off x="10528300"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107950</xdr:rowOff>
    </xdr:from>
    <xdr:to>
      <xdr:col>50</xdr:col>
      <xdr:colOff>165100</xdr:colOff>
      <xdr:row>38</xdr:row>
      <xdr:rowOff>38100</xdr:rowOff>
    </xdr:to>
    <xdr:sp macro="" textlink="">
      <xdr:nvSpPr>
        <xdr:cNvPr id="317" name="楕円 316"/>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29227</xdr:rowOff>
    </xdr:from>
    <xdr:ext cx="378565" cy="259045"/>
    <xdr:sp macro="" textlink="">
      <xdr:nvSpPr>
        <xdr:cNvPr id="318" name="テキスト ボックス 317"/>
        <xdr:cNvSpPr txBox="1"/>
      </xdr:nvSpPr>
      <xdr:spPr>
        <a:xfrm>
          <a:off x="9450017"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16129</xdr:rowOff>
    </xdr:from>
    <xdr:to>
      <xdr:col>46</xdr:col>
      <xdr:colOff>38100</xdr:colOff>
      <xdr:row>33</xdr:row>
      <xdr:rowOff>117729</xdr:rowOff>
    </xdr:to>
    <xdr:sp macro="" textlink="">
      <xdr:nvSpPr>
        <xdr:cNvPr id="319" name="楕円 318"/>
        <xdr:cNvSpPr/>
      </xdr:nvSpPr>
      <xdr:spPr>
        <a:xfrm>
          <a:off x="8699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134256</xdr:rowOff>
    </xdr:from>
    <xdr:ext cx="469744" cy="259045"/>
    <xdr:sp macro="" textlink="">
      <xdr:nvSpPr>
        <xdr:cNvPr id="320" name="テキスト ボックス 319"/>
        <xdr:cNvSpPr txBox="1"/>
      </xdr:nvSpPr>
      <xdr:spPr>
        <a:xfrm>
          <a:off x="8515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19939</xdr:rowOff>
    </xdr:from>
    <xdr:to>
      <xdr:col>41</xdr:col>
      <xdr:colOff>101600</xdr:colOff>
      <xdr:row>33</xdr:row>
      <xdr:rowOff>121539</xdr:rowOff>
    </xdr:to>
    <xdr:sp macro="" textlink="">
      <xdr:nvSpPr>
        <xdr:cNvPr id="321" name="楕円 320"/>
        <xdr:cNvSpPr/>
      </xdr:nvSpPr>
      <xdr:spPr>
        <a:xfrm>
          <a:off x="7810500" y="56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138066</xdr:rowOff>
    </xdr:from>
    <xdr:ext cx="469744" cy="259045"/>
    <xdr:sp macro="" textlink="">
      <xdr:nvSpPr>
        <xdr:cNvPr id="322" name="テキスト ボックス 321"/>
        <xdr:cNvSpPr txBox="1"/>
      </xdr:nvSpPr>
      <xdr:spPr>
        <a:xfrm>
          <a:off x="7626428"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124714</xdr:rowOff>
    </xdr:from>
    <xdr:to>
      <xdr:col>36</xdr:col>
      <xdr:colOff>165100</xdr:colOff>
      <xdr:row>31</xdr:row>
      <xdr:rowOff>54864</xdr:rowOff>
    </xdr:to>
    <xdr:sp macro="" textlink="">
      <xdr:nvSpPr>
        <xdr:cNvPr id="323" name="楕円 322"/>
        <xdr:cNvSpPr/>
      </xdr:nvSpPr>
      <xdr:spPr>
        <a:xfrm>
          <a:off x="6921500" y="52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71391</xdr:rowOff>
    </xdr:from>
    <xdr:ext cx="469744" cy="259045"/>
    <xdr:sp macro="" textlink="">
      <xdr:nvSpPr>
        <xdr:cNvPr id="324" name="テキスト ボックス 323"/>
        <xdr:cNvSpPr txBox="1"/>
      </xdr:nvSpPr>
      <xdr:spPr>
        <a:xfrm>
          <a:off x="6737428"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6" name="直線コネクタ 345"/>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7"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8" name="直線コネクタ 347"/>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9"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50" name="直線コネクタ 349"/>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8941</xdr:rowOff>
    </xdr:from>
    <xdr:to>
      <xdr:col>55</xdr:col>
      <xdr:colOff>0</xdr:colOff>
      <xdr:row>54</xdr:row>
      <xdr:rowOff>114188</xdr:rowOff>
    </xdr:to>
    <xdr:cxnSp macro="">
      <xdr:nvCxnSpPr>
        <xdr:cNvPr id="351" name="直線コネクタ 350"/>
        <xdr:cNvCxnSpPr/>
      </xdr:nvCxnSpPr>
      <xdr:spPr>
        <a:xfrm>
          <a:off x="9639300" y="9095791"/>
          <a:ext cx="838200" cy="2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52"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3" name="フローチャート: 判断 352"/>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40396</xdr:rowOff>
    </xdr:from>
    <xdr:to>
      <xdr:col>50</xdr:col>
      <xdr:colOff>114300</xdr:colOff>
      <xdr:row>53</xdr:row>
      <xdr:rowOff>8941</xdr:rowOff>
    </xdr:to>
    <xdr:cxnSp macro="">
      <xdr:nvCxnSpPr>
        <xdr:cNvPr id="354" name="直線コネクタ 353"/>
        <xdr:cNvCxnSpPr/>
      </xdr:nvCxnSpPr>
      <xdr:spPr>
        <a:xfrm>
          <a:off x="8750300" y="8955796"/>
          <a:ext cx="889000" cy="1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5" name="フローチャート: 判断 354"/>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6" name="テキスト ボックス 355"/>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40396</xdr:rowOff>
    </xdr:from>
    <xdr:to>
      <xdr:col>45</xdr:col>
      <xdr:colOff>177800</xdr:colOff>
      <xdr:row>55</xdr:row>
      <xdr:rowOff>14610</xdr:rowOff>
    </xdr:to>
    <xdr:cxnSp macro="">
      <xdr:nvCxnSpPr>
        <xdr:cNvPr id="357" name="直線コネクタ 356"/>
        <xdr:cNvCxnSpPr/>
      </xdr:nvCxnSpPr>
      <xdr:spPr>
        <a:xfrm flipV="1">
          <a:off x="7861300" y="8955796"/>
          <a:ext cx="889000" cy="4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59273</xdr:rowOff>
    </xdr:from>
    <xdr:to>
      <xdr:col>46</xdr:col>
      <xdr:colOff>38100</xdr:colOff>
      <xdr:row>55</xdr:row>
      <xdr:rowOff>160873</xdr:rowOff>
    </xdr:to>
    <xdr:sp macro="" textlink="">
      <xdr:nvSpPr>
        <xdr:cNvPr id="358" name="フローチャート: 判断 357"/>
        <xdr:cNvSpPr/>
      </xdr:nvSpPr>
      <xdr:spPr>
        <a:xfrm>
          <a:off x="8699500" y="948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152000</xdr:rowOff>
    </xdr:from>
    <xdr:ext cx="469744" cy="259045"/>
    <xdr:sp macro="" textlink="">
      <xdr:nvSpPr>
        <xdr:cNvPr id="359" name="テキスト ボックス 358"/>
        <xdr:cNvSpPr txBox="1"/>
      </xdr:nvSpPr>
      <xdr:spPr>
        <a:xfrm>
          <a:off x="8515428" y="95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128178</xdr:rowOff>
    </xdr:from>
    <xdr:to>
      <xdr:col>41</xdr:col>
      <xdr:colOff>50800</xdr:colOff>
      <xdr:row>55</xdr:row>
      <xdr:rowOff>14610</xdr:rowOff>
    </xdr:to>
    <xdr:cxnSp macro="">
      <xdr:nvCxnSpPr>
        <xdr:cNvPr id="360" name="直線コネクタ 359"/>
        <xdr:cNvCxnSpPr/>
      </xdr:nvCxnSpPr>
      <xdr:spPr>
        <a:xfrm>
          <a:off x="6972300" y="9215028"/>
          <a:ext cx="889000" cy="2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124836</xdr:rowOff>
    </xdr:from>
    <xdr:to>
      <xdr:col>41</xdr:col>
      <xdr:colOff>101600</xdr:colOff>
      <xdr:row>56</xdr:row>
      <xdr:rowOff>54986</xdr:rowOff>
    </xdr:to>
    <xdr:sp macro="" textlink="">
      <xdr:nvSpPr>
        <xdr:cNvPr id="361" name="フローチャート: 判断 360"/>
        <xdr:cNvSpPr/>
      </xdr:nvSpPr>
      <xdr:spPr>
        <a:xfrm>
          <a:off x="7810500" y="955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46113</xdr:rowOff>
    </xdr:from>
    <xdr:ext cx="469744" cy="259045"/>
    <xdr:sp macro="" textlink="">
      <xdr:nvSpPr>
        <xdr:cNvPr id="362" name="テキスト ボックス 361"/>
        <xdr:cNvSpPr txBox="1"/>
      </xdr:nvSpPr>
      <xdr:spPr>
        <a:xfrm>
          <a:off x="7626428" y="96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165344</xdr:rowOff>
    </xdr:from>
    <xdr:to>
      <xdr:col>36</xdr:col>
      <xdr:colOff>165100</xdr:colOff>
      <xdr:row>56</xdr:row>
      <xdr:rowOff>95494</xdr:rowOff>
    </xdr:to>
    <xdr:sp macro="" textlink="">
      <xdr:nvSpPr>
        <xdr:cNvPr id="363" name="フローチャート: 判断 362"/>
        <xdr:cNvSpPr/>
      </xdr:nvSpPr>
      <xdr:spPr>
        <a:xfrm>
          <a:off x="6921500" y="959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86621</xdr:rowOff>
    </xdr:from>
    <xdr:ext cx="469744" cy="259045"/>
    <xdr:sp macro="" textlink="">
      <xdr:nvSpPr>
        <xdr:cNvPr id="364" name="テキスト ボックス 363"/>
        <xdr:cNvSpPr txBox="1"/>
      </xdr:nvSpPr>
      <xdr:spPr>
        <a:xfrm>
          <a:off x="6737428" y="968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63388</xdr:rowOff>
    </xdr:from>
    <xdr:to>
      <xdr:col>55</xdr:col>
      <xdr:colOff>50800</xdr:colOff>
      <xdr:row>54</xdr:row>
      <xdr:rowOff>164988</xdr:rowOff>
    </xdr:to>
    <xdr:sp macro="" textlink="">
      <xdr:nvSpPr>
        <xdr:cNvPr id="370" name="楕円 369"/>
        <xdr:cNvSpPr/>
      </xdr:nvSpPr>
      <xdr:spPr>
        <a:xfrm>
          <a:off x="10426700" y="93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86265</xdr:rowOff>
    </xdr:from>
    <xdr:ext cx="469744" cy="259045"/>
    <xdr:sp macro="" textlink="">
      <xdr:nvSpPr>
        <xdr:cNvPr id="371" name="農林水産業費該当値テキスト"/>
        <xdr:cNvSpPr txBox="1"/>
      </xdr:nvSpPr>
      <xdr:spPr>
        <a:xfrm>
          <a:off x="10528300" y="91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129591</xdr:rowOff>
    </xdr:from>
    <xdr:to>
      <xdr:col>50</xdr:col>
      <xdr:colOff>165100</xdr:colOff>
      <xdr:row>53</xdr:row>
      <xdr:rowOff>59741</xdr:rowOff>
    </xdr:to>
    <xdr:sp macro="" textlink="">
      <xdr:nvSpPr>
        <xdr:cNvPr id="372" name="楕円 371"/>
        <xdr:cNvSpPr/>
      </xdr:nvSpPr>
      <xdr:spPr>
        <a:xfrm>
          <a:off x="9588500" y="904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76268</xdr:rowOff>
    </xdr:from>
    <xdr:ext cx="534377" cy="259045"/>
    <xdr:sp macro="" textlink="">
      <xdr:nvSpPr>
        <xdr:cNvPr id="373" name="テキスト ボックス 372"/>
        <xdr:cNvSpPr txBox="1"/>
      </xdr:nvSpPr>
      <xdr:spPr>
        <a:xfrm>
          <a:off x="9372111" y="88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161046</xdr:rowOff>
    </xdr:from>
    <xdr:to>
      <xdr:col>46</xdr:col>
      <xdr:colOff>38100</xdr:colOff>
      <xdr:row>52</xdr:row>
      <xdr:rowOff>91196</xdr:rowOff>
    </xdr:to>
    <xdr:sp macro="" textlink="">
      <xdr:nvSpPr>
        <xdr:cNvPr id="374" name="楕円 373"/>
        <xdr:cNvSpPr/>
      </xdr:nvSpPr>
      <xdr:spPr>
        <a:xfrm>
          <a:off x="8699500" y="8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107723</xdr:rowOff>
    </xdr:from>
    <xdr:ext cx="534377" cy="259045"/>
    <xdr:sp macro="" textlink="">
      <xdr:nvSpPr>
        <xdr:cNvPr id="375" name="テキスト ボックス 374"/>
        <xdr:cNvSpPr txBox="1"/>
      </xdr:nvSpPr>
      <xdr:spPr>
        <a:xfrm>
          <a:off x="8483111" y="86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135260</xdr:rowOff>
    </xdr:from>
    <xdr:to>
      <xdr:col>41</xdr:col>
      <xdr:colOff>101600</xdr:colOff>
      <xdr:row>55</xdr:row>
      <xdr:rowOff>65410</xdr:rowOff>
    </xdr:to>
    <xdr:sp macro="" textlink="">
      <xdr:nvSpPr>
        <xdr:cNvPr id="376" name="楕円 375"/>
        <xdr:cNvSpPr/>
      </xdr:nvSpPr>
      <xdr:spPr>
        <a:xfrm>
          <a:off x="7810500" y="93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81937</xdr:rowOff>
    </xdr:from>
    <xdr:ext cx="469744" cy="259045"/>
    <xdr:sp macro="" textlink="">
      <xdr:nvSpPr>
        <xdr:cNvPr id="377" name="テキスト ボックス 376"/>
        <xdr:cNvSpPr txBox="1"/>
      </xdr:nvSpPr>
      <xdr:spPr>
        <a:xfrm>
          <a:off x="7626428" y="91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77378</xdr:rowOff>
    </xdr:from>
    <xdr:to>
      <xdr:col>36</xdr:col>
      <xdr:colOff>165100</xdr:colOff>
      <xdr:row>54</xdr:row>
      <xdr:rowOff>7528</xdr:rowOff>
    </xdr:to>
    <xdr:sp macro="" textlink="">
      <xdr:nvSpPr>
        <xdr:cNvPr id="378" name="楕円 377"/>
        <xdr:cNvSpPr/>
      </xdr:nvSpPr>
      <xdr:spPr>
        <a:xfrm>
          <a:off x="6921500" y="9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24055</xdr:rowOff>
    </xdr:from>
    <xdr:ext cx="469744" cy="259045"/>
    <xdr:sp macro="" textlink="">
      <xdr:nvSpPr>
        <xdr:cNvPr id="379" name="テキスト ボックス 378"/>
        <xdr:cNvSpPr txBox="1"/>
      </xdr:nvSpPr>
      <xdr:spPr>
        <a:xfrm>
          <a:off x="6737428" y="893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5" name="直線コネクタ 404"/>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6"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7" name="直線コネクタ 406"/>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8"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9" name="直線コネクタ 408"/>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152045</xdr:rowOff>
    </xdr:from>
    <xdr:to>
      <xdr:col>55</xdr:col>
      <xdr:colOff>0</xdr:colOff>
      <xdr:row>76</xdr:row>
      <xdr:rowOff>164063</xdr:rowOff>
    </xdr:to>
    <xdr:cxnSp macro="">
      <xdr:nvCxnSpPr>
        <xdr:cNvPr id="410" name="直線コネクタ 409"/>
        <xdr:cNvCxnSpPr/>
      </xdr:nvCxnSpPr>
      <xdr:spPr>
        <a:xfrm>
          <a:off x="9639300" y="13182245"/>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11"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2" name="フローチャート: 判断 411"/>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126017</xdr:rowOff>
    </xdr:from>
    <xdr:to>
      <xdr:col>50</xdr:col>
      <xdr:colOff>114300</xdr:colOff>
      <xdr:row>76</xdr:row>
      <xdr:rowOff>152045</xdr:rowOff>
    </xdr:to>
    <xdr:cxnSp macro="">
      <xdr:nvCxnSpPr>
        <xdr:cNvPr id="413" name="直線コネクタ 412"/>
        <xdr:cNvCxnSpPr/>
      </xdr:nvCxnSpPr>
      <xdr:spPr>
        <a:xfrm>
          <a:off x="8750300" y="1315621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4" name="フローチャート: 判断 413"/>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5" name="テキスト ボックス 414"/>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126017</xdr:rowOff>
    </xdr:from>
    <xdr:to>
      <xdr:col>45</xdr:col>
      <xdr:colOff>177800</xdr:colOff>
      <xdr:row>77</xdr:row>
      <xdr:rowOff>27065</xdr:rowOff>
    </xdr:to>
    <xdr:cxnSp macro="">
      <xdr:nvCxnSpPr>
        <xdr:cNvPr id="416" name="直線コネクタ 415"/>
        <xdr:cNvCxnSpPr/>
      </xdr:nvCxnSpPr>
      <xdr:spPr>
        <a:xfrm flipV="1">
          <a:off x="7861300" y="13156217"/>
          <a:ext cx="889000" cy="7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28615</xdr:rowOff>
    </xdr:from>
    <xdr:to>
      <xdr:col>46</xdr:col>
      <xdr:colOff>38100</xdr:colOff>
      <xdr:row>77</xdr:row>
      <xdr:rowOff>130215</xdr:rowOff>
    </xdr:to>
    <xdr:sp macro="" textlink="">
      <xdr:nvSpPr>
        <xdr:cNvPr id="417" name="フローチャート: 判断 416"/>
        <xdr:cNvSpPr/>
      </xdr:nvSpPr>
      <xdr:spPr>
        <a:xfrm>
          <a:off x="8699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121342</xdr:rowOff>
    </xdr:from>
    <xdr:ext cx="534377" cy="259045"/>
    <xdr:sp macro="" textlink="">
      <xdr:nvSpPr>
        <xdr:cNvPr id="418" name="テキスト ボックス 417"/>
        <xdr:cNvSpPr txBox="1"/>
      </xdr:nvSpPr>
      <xdr:spPr>
        <a:xfrm>
          <a:off x="8483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27065</xdr:rowOff>
    </xdr:from>
    <xdr:to>
      <xdr:col>41</xdr:col>
      <xdr:colOff>50800</xdr:colOff>
      <xdr:row>77</xdr:row>
      <xdr:rowOff>42087</xdr:rowOff>
    </xdr:to>
    <xdr:cxnSp macro="">
      <xdr:nvCxnSpPr>
        <xdr:cNvPr id="419" name="直線コネクタ 418"/>
        <xdr:cNvCxnSpPr/>
      </xdr:nvCxnSpPr>
      <xdr:spPr>
        <a:xfrm flipV="1">
          <a:off x="6972300" y="1322871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59085</xdr:rowOff>
    </xdr:from>
    <xdr:to>
      <xdr:col>41</xdr:col>
      <xdr:colOff>101600</xdr:colOff>
      <xdr:row>77</xdr:row>
      <xdr:rowOff>160685</xdr:rowOff>
    </xdr:to>
    <xdr:sp macro="" textlink="">
      <xdr:nvSpPr>
        <xdr:cNvPr id="420" name="フローチャート: 判断 419"/>
        <xdr:cNvSpPr/>
      </xdr:nvSpPr>
      <xdr:spPr>
        <a:xfrm>
          <a:off x="7810500" y="132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151812</xdr:rowOff>
    </xdr:from>
    <xdr:ext cx="534377" cy="259045"/>
    <xdr:sp macro="" textlink="">
      <xdr:nvSpPr>
        <xdr:cNvPr id="421" name="テキスト ボックス 420"/>
        <xdr:cNvSpPr txBox="1"/>
      </xdr:nvSpPr>
      <xdr:spPr>
        <a:xfrm>
          <a:off x="7594111" y="133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66759</xdr:rowOff>
    </xdr:from>
    <xdr:to>
      <xdr:col>36</xdr:col>
      <xdr:colOff>165100</xdr:colOff>
      <xdr:row>77</xdr:row>
      <xdr:rowOff>168359</xdr:rowOff>
    </xdr:to>
    <xdr:sp macro="" textlink="">
      <xdr:nvSpPr>
        <xdr:cNvPr id="422" name="フローチャート: 判断 421"/>
        <xdr:cNvSpPr/>
      </xdr:nvSpPr>
      <xdr:spPr>
        <a:xfrm>
          <a:off x="6921500" y="132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159486</xdr:rowOff>
    </xdr:from>
    <xdr:ext cx="469744" cy="259045"/>
    <xdr:sp macro="" textlink="">
      <xdr:nvSpPr>
        <xdr:cNvPr id="423" name="テキスト ボックス 422"/>
        <xdr:cNvSpPr txBox="1"/>
      </xdr:nvSpPr>
      <xdr:spPr>
        <a:xfrm>
          <a:off x="6737428" y="1336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113263</xdr:rowOff>
    </xdr:from>
    <xdr:to>
      <xdr:col>55</xdr:col>
      <xdr:colOff>50800</xdr:colOff>
      <xdr:row>77</xdr:row>
      <xdr:rowOff>43413</xdr:rowOff>
    </xdr:to>
    <xdr:sp macro="" textlink="">
      <xdr:nvSpPr>
        <xdr:cNvPr id="429" name="楕円 428"/>
        <xdr:cNvSpPr/>
      </xdr:nvSpPr>
      <xdr:spPr>
        <a:xfrm>
          <a:off x="10426700" y="131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136140</xdr:rowOff>
    </xdr:from>
    <xdr:ext cx="534377" cy="259045"/>
    <xdr:sp macro="" textlink="">
      <xdr:nvSpPr>
        <xdr:cNvPr id="430" name="商工費該当値テキスト"/>
        <xdr:cNvSpPr txBox="1"/>
      </xdr:nvSpPr>
      <xdr:spPr>
        <a:xfrm>
          <a:off x="10528300" y="129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101245</xdr:rowOff>
    </xdr:from>
    <xdr:to>
      <xdr:col>50</xdr:col>
      <xdr:colOff>165100</xdr:colOff>
      <xdr:row>77</xdr:row>
      <xdr:rowOff>31395</xdr:rowOff>
    </xdr:to>
    <xdr:sp macro="" textlink="">
      <xdr:nvSpPr>
        <xdr:cNvPr id="431" name="楕円 430"/>
        <xdr:cNvSpPr/>
      </xdr:nvSpPr>
      <xdr:spPr>
        <a:xfrm>
          <a:off x="9588500" y="131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47921</xdr:rowOff>
    </xdr:from>
    <xdr:ext cx="534377" cy="259045"/>
    <xdr:sp macro="" textlink="">
      <xdr:nvSpPr>
        <xdr:cNvPr id="432" name="テキスト ボックス 431"/>
        <xdr:cNvSpPr txBox="1"/>
      </xdr:nvSpPr>
      <xdr:spPr>
        <a:xfrm>
          <a:off x="9372111" y="12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75217</xdr:rowOff>
    </xdr:from>
    <xdr:to>
      <xdr:col>46</xdr:col>
      <xdr:colOff>38100</xdr:colOff>
      <xdr:row>77</xdr:row>
      <xdr:rowOff>5367</xdr:rowOff>
    </xdr:to>
    <xdr:sp macro="" textlink="">
      <xdr:nvSpPr>
        <xdr:cNvPr id="433" name="楕円 432"/>
        <xdr:cNvSpPr/>
      </xdr:nvSpPr>
      <xdr:spPr>
        <a:xfrm>
          <a:off x="8699500" y="131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21893</xdr:rowOff>
    </xdr:from>
    <xdr:ext cx="534377" cy="259045"/>
    <xdr:sp macro="" textlink="">
      <xdr:nvSpPr>
        <xdr:cNvPr id="434" name="テキスト ボックス 433"/>
        <xdr:cNvSpPr txBox="1"/>
      </xdr:nvSpPr>
      <xdr:spPr>
        <a:xfrm>
          <a:off x="8483111" y="128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147715</xdr:rowOff>
    </xdr:from>
    <xdr:to>
      <xdr:col>41</xdr:col>
      <xdr:colOff>101600</xdr:colOff>
      <xdr:row>77</xdr:row>
      <xdr:rowOff>77865</xdr:rowOff>
    </xdr:to>
    <xdr:sp macro="" textlink="">
      <xdr:nvSpPr>
        <xdr:cNvPr id="435" name="楕円 434"/>
        <xdr:cNvSpPr/>
      </xdr:nvSpPr>
      <xdr:spPr>
        <a:xfrm>
          <a:off x="7810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94393</xdr:rowOff>
    </xdr:from>
    <xdr:ext cx="534377" cy="259045"/>
    <xdr:sp macro="" textlink="">
      <xdr:nvSpPr>
        <xdr:cNvPr id="436" name="テキスト ボックス 435"/>
        <xdr:cNvSpPr txBox="1"/>
      </xdr:nvSpPr>
      <xdr:spPr>
        <a:xfrm>
          <a:off x="7594111" y="129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162737</xdr:rowOff>
    </xdr:from>
    <xdr:to>
      <xdr:col>36</xdr:col>
      <xdr:colOff>165100</xdr:colOff>
      <xdr:row>77</xdr:row>
      <xdr:rowOff>92887</xdr:rowOff>
    </xdr:to>
    <xdr:sp macro="" textlink="">
      <xdr:nvSpPr>
        <xdr:cNvPr id="437" name="楕円 436"/>
        <xdr:cNvSpPr/>
      </xdr:nvSpPr>
      <xdr:spPr>
        <a:xfrm>
          <a:off x="6921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109415</xdr:rowOff>
    </xdr:from>
    <xdr:ext cx="534377" cy="259045"/>
    <xdr:sp macro="" textlink="">
      <xdr:nvSpPr>
        <xdr:cNvPr id="438" name="テキスト ボックス 437"/>
        <xdr:cNvSpPr txBox="1"/>
      </xdr:nvSpPr>
      <xdr:spPr>
        <a:xfrm>
          <a:off x="6705111" y="1296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3" name="直線コネクタ 462"/>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4"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5" name="直線コネクタ 464"/>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6"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7" name="直線コネクタ 466"/>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921</xdr:rowOff>
    </xdr:from>
    <xdr:to>
      <xdr:col>55</xdr:col>
      <xdr:colOff>0</xdr:colOff>
      <xdr:row>94</xdr:row>
      <xdr:rowOff>162255</xdr:rowOff>
    </xdr:to>
    <xdr:cxnSp macro="">
      <xdr:nvCxnSpPr>
        <xdr:cNvPr id="468" name="直線コネクタ 467"/>
        <xdr:cNvCxnSpPr/>
      </xdr:nvCxnSpPr>
      <xdr:spPr>
        <a:xfrm flipV="1">
          <a:off x="9639300" y="15945771"/>
          <a:ext cx="838200" cy="3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9"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70" name="フローチャート: 判断 469"/>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162255</xdr:rowOff>
    </xdr:from>
    <xdr:to>
      <xdr:col>50</xdr:col>
      <xdr:colOff>114300</xdr:colOff>
      <xdr:row>95</xdr:row>
      <xdr:rowOff>68129</xdr:rowOff>
    </xdr:to>
    <xdr:cxnSp macro="">
      <xdr:nvCxnSpPr>
        <xdr:cNvPr id="471" name="直線コネクタ 470"/>
        <xdr:cNvCxnSpPr/>
      </xdr:nvCxnSpPr>
      <xdr:spPr>
        <a:xfrm flipV="1">
          <a:off x="8750300" y="16278555"/>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2" name="フローチャート: 判断 471"/>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73" name="テキスト ボックス 472"/>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68129</xdr:rowOff>
    </xdr:from>
    <xdr:to>
      <xdr:col>45</xdr:col>
      <xdr:colOff>177800</xdr:colOff>
      <xdr:row>95</xdr:row>
      <xdr:rowOff>133947</xdr:rowOff>
    </xdr:to>
    <xdr:cxnSp macro="">
      <xdr:nvCxnSpPr>
        <xdr:cNvPr id="474" name="直線コネクタ 473"/>
        <xdr:cNvCxnSpPr/>
      </xdr:nvCxnSpPr>
      <xdr:spPr>
        <a:xfrm flipV="1">
          <a:off x="7861300" y="16355879"/>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75" name="フローチャート: 判断 474"/>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76" name="テキスト ボックス 475"/>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108229</xdr:rowOff>
    </xdr:from>
    <xdr:to>
      <xdr:col>41</xdr:col>
      <xdr:colOff>50800</xdr:colOff>
      <xdr:row>95</xdr:row>
      <xdr:rowOff>133947</xdr:rowOff>
    </xdr:to>
    <xdr:cxnSp macro="">
      <xdr:nvCxnSpPr>
        <xdr:cNvPr id="477" name="直線コネクタ 476"/>
        <xdr:cNvCxnSpPr/>
      </xdr:nvCxnSpPr>
      <xdr:spPr>
        <a:xfrm>
          <a:off x="6972300" y="1639597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8" name="フローチャート: 判断 477"/>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9" name="テキスト ボックス 478"/>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80" name="フローチャート: 判断 479"/>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81" name="テキスト ボックス 480"/>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121571</xdr:rowOff>
    </xdr:from>
    <xdr:to>
      <xdr:col>55</xdr:col>
      <xdr:colOff>50800</xdr:colOff>
      <xdr:row>93</xdr:row>
      <xdr:rowOff>51721</xdr:rowOff>
    </xdr:to>
    <xdr:sp macro="" textlink="">
      <xdr:nvSpPr>
        <xdr:cNvPr id="487" name="楕円 486"/>
        <xdr:cNvSpPr/>
      </xdr:nvSpPr>
      <xdr:spPr>
        <a:xfrm>
          <a:off x="10426700" y="15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144448</xdr:rowOff>
    </xdr:from>
    <xdr:ext cx="534377" cy="259045"/>
    <xdr:sp macro="" textlink="">
      <xdr:nvSpPr>
        <xdr:cNvPr id="488" name="土木費該当値テキスト"/>
        <xdr:cNvSpPr txBox="1"/>
      </xdr:nvSpPr>
      <xdr:spPr>
        <a:xfrm>
          <a:off x="10528300" y="157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111455</xdr:rowOff>
    </xdr:from>
    <xdr:to>
      <xdr:col>50</xdr:col>
      <xdr:colOff>165100</xdr:colOff>
      <xdr:row>95</xdr:row>
      <xdr:rowOff>41605</xdr:rowOff>
    </xdr:to>
    <xdr:sp macro="" textlink="">
      <xdr:nvSpPr>
        <xdr:cNvPr id="489" name="楕円 488"/>
        <xdr:cNvSpPr/>
      </xdr:nvSpPr>
      <xdr:spPr>
        <a:xfrm>
          <a:off x="95885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58132</xdr:rowOff>
    </xdr:from>
    <xdr:ext cx="534377" cy="259045"/>
    <xdr:sp macro="" textlink="">
      <xdr:nvSpPr>
        <xdr:cNvPr id="490" name="テキスト ボックス 489"/>
        <xdr:cNvSpPr txBox="1"/>
      </xdr:nvSpPr>
      <xdr:spPr>
        <a:xfrm>
          <a:off x="9372111" y="16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17329</xdr:rowOff>
    </xdr:from>
    <xdr:to>
      <xdr:col>46</xdr:col>
      <xdr:colOff>38100</xdr:colOff>
      <xdr:row>95</xdr:row>
      <xdr:rowOff>118929</xdr:rowOff>
    </xdr:to>
    <xdr:sp macro="" textlink="">
      <xdr:nvSpPr>
        <xdr:cNvPr id="491" name="楕円 490"/>
        <xdr:cNvSpPr/>
      </xdr:nvSpPr>
      <xdr:spPr>
        <a:xfrm>
          <a:off x="8699500" y="16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135456</xdr:rowOff>
    </xdr:from>
    <xdr:ext cx="534377" cy="259045"/>
    <xdr:sp macro="" textlink="">
      <xdr:nvSpPr>
        <xdr:cNvPr id="492" name="テキスト ボックス 491"/>
        <xdr:cNvSpPr txBox="1"/>
      </xdr:nvSpPr>
      <xdr:spPr>
        <a:xfrm>
          <a:off x="8483111" y="160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83147</xdr:rowOff>
    </xdr:from>
    <xdr:to>
      <xdr:col>41</xdr:col>
      <xdr:colOff>101600</xdr:colOff>
      <xdr:row>96</xdr:row>
      <xdr:rowOff>13297</xdr:rowOff>
    </xdr:to>
    <xdr:sp macro="" textlink="">
      <xdr:nvSpPr>
        <xdr:cNvPr id="493" name="楕円 492"/>
        <xdr:cNvSpPr/>
      </xdr:nvSpPr>
      <xdr:spPr>
        <a:xfrm>
          <a:off x="7810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29824</xdr:rowOff>
    </xdr:from>
    <xdr:ext cx="534377" cy="259045"/>
    <xdr:sp macro="" textlink="">
      <xdr:nvSpPr>
        <xdr:cNvPr id="494" name="テキスト ボックス 493"/>
        <xdr:cNvSpPr txBox="1"/>
      </xdr:nvSpPr>
      <xdr:spPr>
        <a:xfrm>
          <a:off x="7594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57429</xdr:rowOff>
    </xdr:from>
    <xdr:to>
      <xdr:col>36</xdr:col>
      <xdr:colOff>165100</xdr:colOff>
      <xdr:row>95</xdr:row>
      <xdr:rowOff>159029</xdr:rowOff>
    </xdr:to>
    <xdr:sp macro="" textlink="">
      <xdr:nvSpPr>
        <xdr:cNvPr id="495" name="楕円 494"/>
        <xdr:cNvSpPr/>
      </xdr:nvSpPr>
      <xdr:spPr>
        <a:xfrm>
          <a:off x="6921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4106</xdr:rowOff>
    </xdr:from>
    <xdr:ext cx="534377" cy="259045"/>
    <xdr:sp macro="" textlink="">
      <xdr:nvSpPr>
        <xdr:cNvPr id="496" name="テキスト ボックス 495"/>
        <xdr:cNvSpPr txBox="1"/>
      </xdr:nvSpPr>
      <xdr:spPr>
        <a:xfrm>
          <a:off x="6705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3" name="直線コネクタ 522"/>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4"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5" name="直線コネクタ 524"/>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6"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7" name="直線コネクタ 526"/>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88265</xdr:rowOff>
    </xdr:from>
    <xdr:to>
      <xdr:col>85</xdr:col>
      <xdr:colOff>127000</xdr:colOff>
      <xdr:row>35</xdr:row>
      <xdr:rowOff>19848</xdr:rowOff>
    </xdr:to>
    <xdr:cxnSp macro="">
      <xdr:nvCxnSpPr>
        <xdr:cNvPr id="528" name="直線コネクタ 527"/>
        <xdr:cNvCxnSpPr/>
      </xdr:nvCxnSpPr>
      <xdr:spPr>
        <a:xfrm>
          <a:off x="15481300" y="5746115"/>
          <a:ext cx="838200" cy="2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9"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30" name="フローチャート: 判断 529"/>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88265</xdr:rowOff>
    </xdr:from>
    <xdr:to>
      <xdr:col>81</xdr:col>
      <xdr:colOff>50800</xdr:colOff>
      <xdr:row>34</xdr:row>
      <xdr:rowOff>120759</xdr:rowOff>
    </xdr:to>
    <xdr:cxnSp macro="">
      <xdr:nvCxnSpPr>
        <xdr:cNvPr id="531" name="直線コネクタ 530"/>
        <xdr:cNvCxnSpPr/>
      </xdr:nvCxnSpPr>
      <xdr:spPr>
        <a:xfrm flipV="1">
          <a:off x="14592300" y="5746115"/>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2" name="フローチャート: 判断 531"/>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3" name="テキスト ボックス 532"/>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120759</xdr:rowOff>
    </xdr:from>
    <xdr:to>
      <xdr:col>76</xdr:col>
      <xdr:colOff>114300</xdr:colOff>
      <xdr:row>35</xdr:row>
      <xdr:rowOff>125984</xdr:rowOff>
    </xdr:to>
    <xdr:cxnSp macro="">
      <xdr:nvCxnSpPr>
        <xdr:cNvPr id="534" name="直線コネクタ 533"/>
        <xdr:cNvCxnSpPr/>
      </xdr:nvCxnSpPr>
      <xdr:spPr>
        <a:xfrm flipV="1">
          <a:off x="13703300" y="5950059"/>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74694</xdr:rowOff>
    </xdr:from>
    <xdr:to>
      <xdr:col>76</xdr:col>
      <xdr:colOff>165100</xdr:colOff>
      <xdr:row>35</xdr:row>
      <xdr:rowOff>4844</xdr:rowOff>
    </xdr:to>
    <xdr:sp macro="" textlink="">
      <xdr:nvSpPr>
        <xdr:cNvPr id="535" name="フローチャート: 判断 534"/>
        <xdr:cNvSpPr/>
      </xdr:nvSpPr>
      <xdr:spPr>
        <a:xfrm>
          <a:off x="14541500" y="590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167421</xdr:rowOff>
    </xdr:from>
    <xdr:ext cx="534377" cy="259045"/>
    <xdr:sp macro="" textlink="">
      <xdr:nvSpPr>
        <xdr:cNvPr id="536" name="テキスト ボックス 535"/>
        <xdr:cNvSpPr txBox="1"/>
      </xdr:nvSpPr>
      <xdr:spPr>
        <a:xfrm>
          <a:off x="14325111" y="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115370</xdr:rowOff>
    </xdr:from>
    <xdr:to>
      <xdr:col>71</xdr:col>
      <xdr:colOff>177800</xdr:colOff>
      <xdr:row>35</xdr:row>
      <xdr:rowOff>125984</xdr:rowOff>
    </xdr:to>
    <xdr:cxnSp macro="">
      <xdr:nvCxnSpPr>
        <xdr:cNvPr id="537" name="直線コネクタ 536"/>
        <xdr:cNvCxnSpPr/>
      </xdr:nvCxnSpPr>
      <xdr:spPr>
        <a:xfrm>
          <a:off x="12814300" y="611612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122700</xdr:rowOff>
    </xdr:from>
    <xdr:to>
      <xdr:col>72</xdr:col>
      <xdr:colOff>38100</xdr:colOff>
      <xdr:row>35</xdr:row>
      <xdr:rowOff>52850</xdr:rowOff>
    </xdr:to>
    <xdr:sp macro="" textlink="">
      <xdr:nvSpPr>
        <xdr:cNvPr id="538" name="フローチャート: 判断 537"/>
        <xdr:cNvSpPr/>
      </xdr:nvSpPr>
      <xdr:spPr>
        <a:xfrm>
          <a:off x="13652500" y="59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69377</xdr:rowOff>
    </xdr:from>
    <xdr:ext cx="534377" cy="259045"/>
    <xdr:sp macro="" textlink="">
      <xdr:nvSpPr>
        <xdr:cNvPr id="539" name="テキスト ボックス 538"/>
        <xdr:cNvSpPr txBox="1"/>
      </xdr:nvSpPr>
      <xdr:spPr>
        <a:xfrm>
          <a:off x="13436111" y="57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23096</xdr:rowOff>
    </xdr:from>
    <xdr:to>
      <xdr:col>67</xdr:col>
      <xdr:colOff>101600</xdr:colOff>
      <xdr:row>35</xdr:row>
      <xdr:rowOff>124696</xdr:rowOff>
    </xdr:to>
    <xdr:sp macro="" textlink="">
      <xdr:nvSpPr>
        <xdr:cNvPr id="540" name="フローチャート: 判断 539"/>
        <xdr:cNvSpPr/>
      </xdr:nvSpPr>
      <xdr:spPr>
        <a:xfrm>
          <a:off x="12763500" y="60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141223</xdr:rowOff>
    </xdr:from>
    <xdr:ext cx="534377" cy="259045"/>
    <xdr:sp macro="" textlink="">
      <xdr:nvSpPr>
        <xdr:cNvPr id="541" name="テキスト ボックス 540"/>
        <xdr:cNvSpPr txBox="1"/>
      </xdr:nvSpPr>
      <xdr:spPr>
        <a:xfrm>
          <a:off x="12547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140498</xdr:rowOff>
    </xdr:from>
    <xdr:to>
      <xdr:col>85</xdr:col>
      <xdr:colOff>177800</xdr:colOff>
      <xdr:row>35</xdr:row>
      <xdr:rowOff>70648</xdr:rowOff>
    </xdr:to>
    <xdr:sp macro="" textlink="">
      <xdr:nvSpPr>
        <xdr:cNvPr id="547" name="楕円 546"/>
        <xdr:cNvSpPr/>
      </xdr:nvSpPr>
      <xdr:spPr>
        <a:xfrm>
          <a:off x="16268700" y="59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163375</xdr:rowOff>
    </xdr:from>
    <xdr:ext cx="534377" cy="259045"/>
    <xdr:sp macro="" textlink="">
      <xdr:nvSpPr>
        <xdr:cNvPr id="548" name="消防費該当値テキスト"/>
        <xdr:cNvSpPr txBox="1"/>
      </xdr:nvSpPr>
      <xdr:spPr>
        <a:xfrm>
          <a:off x="16370300" y="58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37465</xdr:rowOff>
    </xdr:from>
    <xdr:to>
      <xdr:col>81</xdr:col>
      <xdr:colOff>101600</xdr:colOff>
      <xdr:row>33</xdr:row>
      <xdr:rowOff>139065</xdr:rowOff>
    </xdr:to>
    <xdr:sp macro="" textlink="">
      <xdr:nvSpPr>
        <xdr:cNvPr id="549" name="楕円 548"/>
        <xdr:cNvSpPr/>
      </xdr:nvSpPr>
      <xdr:spPr>
        <a:xfrm>
          <a:off x="15430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155592</xdr:rowOff>
    </xdr:from>
    <xdr:ext cx="534377" cy="259045"/>
    <xdr:sp macro="" textlink="">
      <xdr:nvSpPr>
        <xdr:cNvPr id="550" name="テキスト ボックス 549"/>
        <xdr:cNvSpPr txBox="1"/>
      </xdr:nvSpPr>
      <xdr:spPr>
        <a:xfrm>
          <a:off x="15214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69959</xdr:rowOff>
    </xdr:from>
    <xdr:to>
      <xdr:col>76</xdr:col>
      <xdr:colOff>165100</xdr:colOff>
      <xdr:row>35</xdr:row>
      <xdr:rowOff>109</xdr:rowOff>
    </xdr:to>
    <xdr:sp macro="" textlink="">
      <xdr:nvSpPr>
        <xdr:cNvPr id="551" name="楕円 550"/>
        <xdr:cNvSpPr/>
      </xdr:nvSpPr>
      <xdr:spPr>
        <a:xfrm>
          <a:off x="145415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16636</xdr:rowOff>
    </xdr:from>
    <xdr:ext cx="534377" cy="259045"/>
    <xdr:sp macro="" textlink="">
      <xdr:nvSpPr>
        <xdr:cNvPr id="552" name="テキスト ボックス 551"/>
        <xdr:cNvSpPr txBox="1"/>
      </xdr:nvSpPr>
      <xdr:spPr>
        <a:xfrm>
          <a:off x="14325111" y="56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75184</xdr:rowOff>
    </xdr:from>
    <xdr:to>
      <xdr:col>72</xdr:col>
      <xdr:colOff>38100</xdr:colOff>
      <xdr:row>36</xdr:row>
      <xdr:rowOff>5334</xdr:rowOff>
    </xdr:to>
    <xdr:sp macro="" textlink="">
      <xdr:nvSpPr>
        <xdr:cNvPr id="553" name="楕円 552"/>
        <xdr:cNvSpPr/>
      </xdr:nvSpPr>
      <xdr:spPr>
        <a:xfrm>
          <a:off x="13652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167911</xdr:rowOff>
    </xdr:from>
    <xdr:ext cx="534377" cy="259045"/>
    <xdr:sp macro="" textlink="">
      <xdr:nvSpPr>
        <xdr:cNvPr id="554" name="テキスト ボックス 553"/>
        <xdr:cNvSpPr txBox="1"/>
      </xdr:nvSpPr>
      <xdr:spPr>
        <a:xfrm>
          <a:off x="13436111"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64570</xdr:rowOff>
    </xdr:from>
    <xdr:to>
      <xdr:col>67</xdr:col>
      <xdr:colOff>101600</xdr:colOff>
      <xdr:row>35</xdr:row>
      <xdr:rowOff>166170</xdr:rowOff>
    </xdr:to>
    <xdr:sp macro="" textlink="">
      <xdr:nvSpPr>
        <xdr:cNvPr id="555" name="楕円 554"/>
        <xdr:cNvSpPr/>
      </xdr:nvSpPr>
      <xdr:spPr>
        <a:xfrm>
          <a:off x="12763500" y="60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157297</xdr:rowOff>
    </xdr:from>
    <xdr:ext cx="534377" cy="259045"/>
    <xdr:sp macro="" textlink="">
      <xdr:nvSpPr>
        <xdr:cNvPr id="556" name="テキスト ボックス 555"/>
        <xdr:cNvSpPr txBox="1"/>
      </xdr:nvSpPr>
      <xdr:spPr>
        <a:xfrm>
          <a:off x="12547111" y="61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116429</xdr:rowOff>
    </xdr:from>
    <xdr:to>
      <xdr:col>85</xdr:col>
      <xdr:colOff>126364</xdr:colOff>
      <xdr:row>57</xdr:row>
      <xdr:rowOff>98964</xdr:rowOff>
    </xdr:to>
    <xdr:cxnSp macro="">
      <xdr:nvCxnSpPr>
        <xdr:cNvPr id="579" name="直線コネクタ 578"/>
        <xdr:cNvCxnSpPr/>
      </xdr:nvCxnSpPr>
      <xdr:spPr>
        <a:xfrm flipV="1">
          <a:off x="16317595" y="9203279"/>
          <a:ext cx="1269" cy="6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102791</xdr:rowOff>
    </xdr:from>
    <xdr:ext cx="534377" cy="259045"/>
    <xdr:sp macro="" textlink="">
      <xdr:nvSpPr>
        <xdr:cNvPr id="580" name="教育費最小値テキスト"/>
        <xdr:cNvSpPr txBox="1"/>
      </xdr:nvSpPr>
      <xdr:spPr>
        <a:xfrm>
          <a:off x="16370300" y="98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98964</xdr:rowOff>
    </xdr:from>
    <xdr:to>
      <xdr:col>86</xdr:col>
      <xdr:colOff>25400</xdr:colOff>
      <xdr:row>57</xdr:row>
      <xdr:rowOff>98964</xdr:rowOff>
    </xdr:to>
    <xdr:cxnSp macro="">
      <xdr:nvCxnSpPr>
        <xdr:cNvPr id="581" name="直線コネクタ 580"/>
        <xdr:cNvCxnSpPr/>
      </xdr:nvCxnSpPr>
      <xdr:spPr>
        <a:xfrm>
          <a:off x="16230600" y="98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63106</xdr:rowOff>
    </xdr:from>
    <xdr:ext cx="534377" cy="259045"/>
    <xdr:sp macro="" textlink="">
      <xdr:nvSpPr>
        <xdr:cNvPr id="582" name="教育費最大値テキスト"/>
        <xdr:cNvSpPr txBox="1"/>
      </xdr:nvSpPr>
      <xdr:spPr>
        <a:xfrm>
          <a:off x="16370300" y="8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116429</xdr:rowOff>
    </xdr:from>
    <xdr:to>
      <xdr:col>86</xdr:col>
      <xdr:colOff>25400</xdr:colOff>
      <xdr:row>53</xdr:row>
      <xdr:rowOff>116429</xdr:rowOff>
    </xdr:to>
    <xdr:cxnSp macro="">
      <xdr:nvCxnSpPr>
        <xdr:cNvPr id="583" name="直線コネクタ 582"/>
        <xdr:cNvCxnSpPr/>
      </xdr:nvCxnSpPr>
      <xdr:spPr>
        <a:xfrm>
          <a:off x="16230600" y="920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96815</xdr:rowOff>
    </xdr:from>
    <xdr:to>
      <xdr:col>85</xdr:col>
      <xdr:colOff>127000</xdr:colOff>
      <xdr:row>55</xdr:row>
      <xdr:rowOff>61222</xdr:rowOff>
    </xdr:to>
    <xdr:cxnSp macro="">
      <xdr:nvCxnSpPr>
        <xdr:cNvPr id="584" name="直線コネクタ 583"/>
        <xdr:cNvCxnSpPr/>
      </xdr:nvCxnSpPr>
      <xdr:spPr>
        <a:xfrm>
          <a:off x="15481300" y="8669315"/>
          <a:ext cx="838200" cy="8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91444</xdr:rowOff>
    </xdr:from>
    <xdr:ext cx="534377" cy="259045"/>
    <xdr:sp macro="" textlink="">
      <xdr:nvSpPr>
        <xdr:cNvPr id="585" name="教育費平均値テキスト"/>
        <xdr:cNvSpPr txBox="1"/>
      </xdr:nvSpPr>
      <xdr:spPr>
        <a:xfrm>
          <a:off x="16370300" y="9521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113017</xdr:rowOff>
    </xdr:from>
    <xdr:to>
      <xdr:col>85</xdr:col>
      <xdr:colOff>177800</xdr:colOff>
      <xdr:row>56</xdr:row>
      <xdr:rowOff>43167</xdr:rowOff>
    </xdr:to>
    <xdr:sp macro="" textlink="">
      <xdr:nvSpPr>
        <xdr:cNvPr id="586" name="フローチャート: 判断 585"/>
        <xdr:cNvSpPr/>
      </xdr:nvSpPr>
      <xdr:spPr>
        <a:xfrm>
          <a:off x="162687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96815</xdr:rowOff>
    </xdr:from>
    <xdr:to>
      <xdr:col>81</xdr:col>
      <xdr:colOff>50800</xdr:colOff>
      <xdr:row>55</xdr:row>
      <xdr:rowOff>82824</xdr:rowOff>
    </xdr:to>
    <xdr:cxnSp macro="">
      <xdr:nvCxnSpPr>
        <xdr:cNvPr id="587" name="直線コネクタ 586"/>
        <xdr:cNvCxnSpPr/>
      </xdr:nvCxnSpPr>
      <xdr:spPr>
        <a:xfrm flipV="1">
          <a:off x="14592300" y="8669315"/>
          <a:ext cx="889000" cy="8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139855</xdr:rowOff>
    </xdr:from>
    <xdr:to>
      <xdr:col>81</xdr:col>
      <xdr:colOff>101600</xdr:colOff>
      <xdr:row>56</xdr:row>
      <xdr:rowOff>70005</xdr:rowOff>
    </xdr:to>
    <xdr:sp macro="" textlink="">
      <xdr:nvSpPr>
        <xdr:cNvPr id="588" name="フローチャート: 判断 587"/>
        <xdr:cNvSpPr/>
      </xdr:nvSpPr>
      <xdr:spPr>
        <a:xfrm>
          <a:off x="15430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61132</xdr:rowOff>
    </xdr:from>
    <xdr:ext cx="534377" cy="259045"/>
    <xdr:sp macro="" textlink="">
      <xdr:nvSpPr>
        <xdr:cNvPr id="589" name="テキスト ボックス 588"/>
        <xdr:cNvSpPr txBox="1"/>
      </xdr:nvSpPr>
      <xdr:spPr>
        <a:xfrm>
          <a:off x="15214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82824</xdr:rowOff>
    </xdr:from>
    <xdr:to>
      <xdr:col>76</xdr:col>
      <xdr:colOff>114300</xdr:colOff>
      <xdr:row>55</xdr:row>
      <xdr:rowOff>137757</xdr:rowOff>
    </xdr:to>
    <xdr:cxnSp macro="">
      <xdr:nvCxnSpPr>
        <xdr:cNvPr id="590" name="直線コネクタ 589"/>
        <xdr:cNvCxnSpPr/>
      </xdr:nvCxnSpPr>
      <xdr:spPr>
        <a:xfrm flipV="1">
          <a:off x="13703300" y="9512574"/>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91" name="フローチャート: 判断 59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92" name="テキスト ボックス 59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137757</xdr:rowOff>
    </xdr:from>
    <xdr:to>
      <xdr:col>71</xdr:col>
      <xdr:colOff>177800</xdr:colOff>
      <xdr:row>56</xdr:row>
      <xdr:rowOff>54752</xdr:rowOff>
    </xdr:to>
    <xdr:cxnSp macro="">
      <xdr:nvCxnSpPr>
        <xdr:cNvPr id="593" name="直線コネクタ 592"/>
        <xdr:cNvCxnSpPr/>
      </xdr:nvCxnSpPr>
      <xdr:spPr>
        <a:xfrm flipV="1">
          <a:off x="12814300" y="9567507"/>
          <a:ext cx="889000" cy="8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94" name="フローチャート: 判断 59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95" name="テキスト ボックス 59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6" name="フローチャート: 判断 59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97" name="テキスト ボックス 59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10422</xdr:rowOff>
    </xdr:from>
    <xdr:to>
      <xdr:col>85</xdr:col>
      <xdr:colOff>177800</xdr:colOff>
      <xdr:row>55</xdr:row>
      <xdr:rowOff>112022</xdr:rowOff>
    </xdr:to>
    <xdr:sp macro="" textlink="">
      <xdr:nvSpPr>
        <xdr:cNvPr id="603" name="楕円 602"/>
        <xdr:cNvSpPr/>
      </xdr:nvSpPr>
      <xdr:spPr>
        <a:xfrm>
          <a:off x="16268700" y="94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33299</xdr:rowOff>
    </xdr:from>
    <xdr:ext cx="534377" cy="259045"/>
    <xdr:sp macro="" textlink="">
      <xdr:nvSpPr>
        <xdr:cNvPr id="604" name="教育費該当値テキスト"/>
        <xdr:cNvSpPr txBox="1"/>
      </xdr:nvSpPr>
      <xdr:spPr>
        <a:xfrm>
          <a:off x="16370300" y="9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46015</xdr:rowOff>
    </xdr:from>
    <xdr:to>
      <xdr:col>81</xdr:col>
      <xdr:colOff>101600</xdr:colOff>
      <xdr:row>50</xdr:row>
      <xdr:rowOff>147615</xdr:rowOff>
    </xdr:to>
    <xdr:sp macro="" textlink="">
      <xdr:nvSpPr>
        <xdr:cNvPr id="605" name="楕円 604"/>
        <xdr:cNvSpPr/>
      </xdr:nvSpPr>
      <xdr:spPr>
        <a:xfrm>
          <a:off x="15430500" y="86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164142</xdr:rowOff>
    </xdr:from>
    <xdr:ext cx="534377" cy="259045"/>
    <xdr:sp macro="" textlink="">
      <xdr:nvSpPr>
        <xdr:cNvPr id="606" name="テキスト ボックス 605"/>
        <xdr:cNvSpPr txBox="1"/>
      </xdr:nvSpPr>
      <xdr:spPr>
        <a:xfrm>
          <a:off x="15214111" y="83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32024</xdr:rowOff>
    </xdr:from>
    <xdr:to>
      <xdr:col>76</xdr:col>
      <xdr:colOff>165100</xdr:colOff>
      <xdr:row>55</xdr:row>
      <xdr:rowOff>133624</xdr:rowOff>
    </xdr:to>
    <xdr:sp macro="" textlink="">
      <xdr:nvSpPr>
        <xdr:cNvPr id="607" name="楕円 606"/>
        <xdr:cNvSpPr/>
      </xdr:nvSpPr>
      <xdr:spPr>
        <a:xfrm>
          <a:off x="14541500" y="94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150151</xdr:rowOff>
    </xdr:from>
    <xdr:ext cx="534377" cy="259045"/>
    <xdr:sp macro="" textlink="">
      <xdr:nvSpPr>
        <xdr:cNvPr id="608" name="テキスト ボックス 607"/>
        <xdr:cNvSpPr txBox="1"/>
      </xdr:nvSpPr>
      <xdr:spPr>
        <a:xfrm>
          <a:off x="14325111" y="92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86957</xdr:rowOff>
    </xdr:from>
    <xdr:to>
      <xdr:col>72</xdr:col>
      <xdr:colOff>38100</xdr:colOff>
      <xdr:row>56</xdr:row>
      <xdr:rowOff>17107</xdr:rowOff>
    </xdr:to>
    <xdr:sp macro="" textlink="">
      <xdr:nvSpPr>
        <xdr:cNvPr id="609" name="楕円 608"/>
        <xdr:cNvSpPr/>
      </xdr:nvSpPr>
      <xdr:spPr>
        <a:xfrm>
          <a:off x="13652500" y="95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33634</xdr:rowOff>
    </xdr:from>
    <xdr:ext cx="534377" cy="259045"/>
    <xdr:sp macro="" textlink="">
      <xdr:nvSpPr>
        <xdr:cNvPr id="610" name="テキスト ボックス 609"/>
        <xdr:cNvSpPr txBox="1"/>
      </xdr:nvSpPr>
      <xdr:spPr>
        <a:xfrm>
          <a:off x="13436111" y="92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3952</xdr:rowOff>
    </xdr:from>
    <xdr:to>
      <xdr:col>67</xdr:col>
      <xdr:colOff>101600</xdr:colOff>
      <xdr:row>56</xdr:row>
      <xdr:rowOff>105552</xdr:rowOff>
    </xdr:to>
    <xdr:sp macro="" textlink="">
      <xdr:nvSpPr>
        <xdr:cNvPr id="611" name="楕円 610"/>
        <xdr:cNvSpPr/>
      </xdr:nvSpPr>
      <xdr:spPr>
        <a:xfrm>
          <a:off x="12763500" y="9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122079</xdr:rowOff>
    </xdr:from>
    <xdr:ext cx="534377" cy="259045"/>
    <xdr:sp macro="" textlink="">
      <xdr:nvSpPr>
        <xdr:cNvPr id="612" name="テキスト ボックス 611"/>
        <xdr:cNvSpPr txBox="1"/>
      </xdr:nvSpPr>
      <xdr:spPr>
        <a:xfrm>
          <a:off x="12547111" y="9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8" name="直線コネクタ 637"/>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9"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41"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2" name="直線コネクタ 641"/>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87742</xdr:rowOff>
    </xdr:from>
    <xdr:to>
      <xdr:col>85</xdr:col>
      <xdr:colOff>127000</xdr:colOff>
      <xdr:row>79</xdr:row>
      <xdr:rowOff>91956</xdr:rowOff>
    </xdr:to>
    <xdr:cxnSp macro="">
      <xdr:nvCxnSpPr>
        <xdr:cNvPr id="643" name="直線コネクタ 642"/>
        <xdr:cNvCxnSpPr/>
      </xdr:nvCxnSpPr>
      <xdr:spPr>
        <a:xfrm>
          <a:off x="15481300" y="13632292"/>
          <a:ext cx="8382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4"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5" name="フローチャート: 判断 644"/>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18607</xdr:rowOff>
    </xdr:from>
    <xdr:to>
      <xdr:col>81</xdr:col>
      <xdr:colOff>50800</xdr:colOff>
      <xdr:row>79</xdr:row>
      <xdr:rowOff>87742</xdr:rowOff>
    </xdr:to>
    <xdr:cxnSp macro="">
      <xdr:nvCxnSpPr>
        <xdr:cNvPr id="646" name="直線コネクタ 645"/>
        <xdr:cNvCxnSpPr/>
      </xdr:nvCxnSpPr>
      <xdr:spPr>
        <a:xfrm>
          <a:off x="14592300" y="13563157"/>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7" name="フローチャート: 判断 646"/>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8" name="テキスト ボックス 647"/>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18607</xdr:rowOff>
    </xdr:from>
    <xdr:to>
      <xdr:col>76</xdr:col>
      <xdr:colOff>114300</xdr:colOff>
      <xdr:row>79</xdr:row>
      <xdr:rowOff>95155</xdr:rowOff>
    </xdr:to>
    <xdr:cxnSp macro="">
      <xdr:nvCxnSpPr>
        <xdr:cNvPr id="649" name="直線コネクタ 648"/>
        <xdr:cNvCxnSpPr/>
      </xdr:nvCxnSpPr>
      <xdr:spPr>
        <a:xfrm flipV="1">
          <a:off x="13703300" y="135631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38119</xdr:rowOff>
    </xdr:from>
    <xdr:to>
      <xdr:col>76</xdr:col>
      <xdr:colOff>165100</xdr:colOff>
      <xdr:row>79</xdr:row>
      <xdr:rowOff>139719</xdr:rowOff>
    </xdr:to>
    <xdr:sp macro="" textlink="">
      <xdr:nvSpPr>
        <xdr:cNvPr id="650" name="フローチャート: 判断 649"/>
        <xdr:cNvSpPr/>
      </xdr:nvSpPr>
      <xdr:spPr>
        <a:xfrm>
          <a:off x="14541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130846</xdr:rowOff>
    </xdr:from>
    <xdr:ext cx="378565" cy="259045"/>
    <xdr:sp macro="" textlink="">
      <xdr:nvSpPr>
        <xdr:cNvPr id="651" name="テキスト ボックス 650"/>
        <xdr:cNvSpPr txBox="1"/>
      </xdr:nvSpPr>
      <xdr:spPr>
        <a:xfrm>
          <a:off x="14403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95155</xdr:rowOff>
    </xdr:from>
    <xdr:to>
      <xdr:col>71</xdr:col>
      <xdr:colOff>177800</xdr:colOff>
      <xdr:row>79</xdr:row>
      <xdr:rowOff>98682</xdr:rowOff>
    </xdr:to>
    <xdr:cxnSp macro="">
      <xdr:nvCxnSpPr>
        <xdr:cNvPr id="652" name="直線コネクタ 651"/>
        <xdr:cNvCxnSpPr/>
      </xdr:nvCxnSpPr>
      <xdr:spPr>
        <a:xfrm flipV="1">
          <a:off x="12814300" y="136397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37497</xdr:rowOff>
    </xdr:from>
    <xdr:to>
      <xdr:col>72</xdr:col>
      <xdr:colOff>38100</xdr:colOff>
      <xdr:row>79</xdr:row>
      <xdr:rowOff>139097</xdr:rowOff>
    </xdr:to>
    <xdr:sp macro="" textlink="">
      <xdr:nvSpPr>
        <xdr:cNvPr id="653" name="フローチャート: 判断 652"/>
        <xdr:cNvSpPr/>
      </xdr:nvSpPr>
      <xdr:spPr>
        <a:xfrm>
          <a:off x="13652500" y="13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155624</xdr:rowOff>
    </xdr:from>
    <xdr:ext cx="378565" cy="259045"/>
    <xdr:sp macro="" textlink="">
      <xdr:nvSpPr>
        <xdr:cNvPr id="654" name="テキスト ボックス 653"/>
        <xdr:cNvSpPr txBox="1"/>
      </xdr:nvSpPr>
      <xdr:spPr>
        <a:xfrm>
          <a:off x="13514017" y="133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33905</xdr:rowOff>
    </xdr:from>
    <xdr:to>
      <xdr:col>67</xdr:col>
      <xdr:colOff>101600</xdr:colOff>
      <xdr:row>79</xdr:row>
      <xdr:rowOff>135505</xdr:rowOff>
    </xdr:to>
    <xdr:sp macro="" textlink="">
      <xdr:nvSpPr>
        <xdr:cNvPr id="655" name="フローチャート: 判断 654"/>
        <xdr:cNvSpPr/>
      </xdr:nvSpPr>
      <xdr:spPr>
        <a:xfrm>
          <a:off x="12763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152032</xdr:rowOff>
    </xdr:from>
    <xdr:ext cx="378565" cy="259045"/>
    <xdr:sp macro="" textlink="">
      <xdr:nvSpPr>
        <xdr:cNvPr id="656" name="テキスト ボックス 655"/>
        <xdr:cNvSpPr txBox="1"/>
      </xdr:nvSpPr>
      <xdr:spPr>
        <a:xfrm>
          <a:off x="12625017" y="1335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41156</xdr:rowOff>
    </xdr:from>
    <xdr:to>
      <xdr:col>85</xdr:col>
      <xdr:colOff>177800</xdr:colOff>
      <xdr:row>79</xdr:row>
      <xdr:rowOff>142756</xdr:rowOff>
    </xdr:to>
    <xdr:sp macro="" textlink="">
      <xdr:nvSpPr>
        <xdr:cNvPr id="662" name="楕円 661"/>
        <xdr:cNvSpPr/>
      </xdr:nvSpPr>
      <xdr:spPr>
        <a:xfrm>
          <a:off x="162687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63"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36942</xdr:rowOff>
    </xdr:from>
    <xdr:to>
      <xdr:col>81</xdr:col>
      <xdr:colOff>101600</xdr:colOff>
      <xdr:row>79</xdr:row>
      <xdr:rowOff>138542</xdr:rowOff>
    </xdr:to>
    <xdr:sp macro="" textlink="">
      <xdr:nvSpPr>
        <xdr:cNvPr id="664" name="楕円 663"/>
        <xdr:cNvSpPr/>
      </xdr:nvSpPr>
      <xdr:spPr>
        <a:xfrm>
          <a:off x="154305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129669</xdr:rowOff>
    </xdr:from>
    <xdr:ext cx="378565" cy="259045"/>
    <xdr:sp macro="" textlink="">
      <xdr:nvSpPr>
        <xdr:cNvPr id="665" name="テキスト ボックス 664"/>
        <xdr:cNvSpPr txBox="1"/>
      </xdr:nvSpPr>
      <xdr:spPr>
        <a:xfrm>
          <a:off x="15292017" y="1367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139257</xdr:rowOff>
    </xdr:from>
    <xdr:to>
      <xdr:col>76</xdr:col>
      <xdr:colOff>165100</xdr:colOff>
      <xdr:row>79</xdr:row>
      <xdr:rowOff>69407</xdr:rowOff>
    </xdr:to>
    <xdr:sp macro="" textlink="">
      <xdr:nvSpPr>
        <xdr:cNvPr id="666" name="楕円 665"/>
        <xdr:cNvSpPr/>
      </xdr:nvSpPr>
      <xdr:spPr>
        <a:xfrm>
          <a:off x="14541500" y="135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85934</xdr:rowOff>
    </xdr:from>
    <xdr:ext cx="469744" cy="259045"/>
    <xdr:sp macro="" textlink="">
      <xdr:nvSpPr>
        <xdr:cNvPr id="667" name="テキスト ボックス 666"/>
        <xdr:cNvSpPr txBox="1"/>
      </xdr:nvSpPr>
      <xdr:spPr>
        <a:xfrm>
          <a:off x="14357428" y="132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44355</xdr:rowOff>
    </xdr:from>
    <xdr:to>
      <xdr:col>72</xdr:col>
      <xdr:colOff>38100</xdr:colOff>
      <xdr:row>79</xdr:row>
      <xdr:rowOff>145955</xdr:rowOff>
    </xdr:to>
    <xdr:sp macro="" textlink="">
      <xdr:nvSpPr>
        <xdr:cNvPr id="668" name="楕円 667"/>
        <xdr:cNvSpPr/>
      </xdr:nvSpPr>
      <xdr:spPr>
        <a:xfrm>
          <a:off x="13652500" y="13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137082</xdr:rowOff>
    </xdr:from>
    <xdr:ext cx="378565" cy="259045"/>
    <xdr:sp macro="" textlink="">
      <xdr:nvSpPr>
        <xdr:cNvPr id="669" name="テキスト ボックス 668"/>
        <xdr:cNvSpPr txBox="1"/>
      </xdr:nvSpPr>
      <xdr:spPr>
        <a:xfrm>
          <a:off x="13514017" y="1368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47882</xdr:rowOff>
    </xdr:from>
    <xdr:to>
      <xdr:col>67</xdr:col>
      <xdr:colOff>101600</xdr:colOff>
      <xdr:row>79</xdr:row>
      <xdr:rowOff>149482</xdr:rowOff>
    </xdr:to>
    <xdr:sp macro="" textlink="">
      <xdr:nvSpPr>
        <xdr:cNvPr id="670" name="楕円 669"/>
        <xdr:cNvSpPr/>
      </xdr:nvSpPr>
      <xdr:spPr>
        <a:xfrm>
          <a:off x="12763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140609</xdr:rowOff>
    </xdr:from>
    <xdr:ext cx="249299" cy="259045"/>
    <xdr:sp macro="" textlink="">
      <xdr:nvSpPr>
        <xdr:cNvPr id="671" name="テキスト ボックス 670"/>
        <xdr:cNvSpPr txBox="1"/>
      </xdr:nvSpPr>
      <xdr:spPr>
        <a:xfrm>
          <a:off x="12689650" y="13685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8" name="直線コネクタ 697"/>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9"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700" name="直線コネクタ 699"/>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701"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2" name="直線コネクタ 701"/>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124906</xdr:rowOff>
    </xdr:from>
    <xdr:to>
      <xdr:col>85</xdr:col>
      <xdr:colOff>127000</xdr:colOff>
      <xdr:row>94</xdr:row>
      <xdr:rowOff>21481</xdr:rowOff>
    </xdr:to>
    <xdr:cxnSp macro="">
      <xdr:nvCxnSpPr>
        <xdr:cNvPr id="703" name="直線コネクタ 702"/>
        <xdr:cNvCxnSpPr/>
      </xdr:nvCxnSpPr>
      <xdr:spPr>
        <a:xfrm flipV="1">
          <a:off x="15481300" y="16069756"/>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4"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5" name="フローチャート: 判断 704"/>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21481</xdr:rowOff>
    </xdr:from>
    <xdr:to>
      <xdr:col>81</xdr:col>
      <xdr:colOff>50800</xdr:colOff>
      <xdr:row>94</xdr:row>
      <xdr:rowOff>30657</xdr:rowOff>
    </xdr:to>
    <xdr:cxnSp macro="">
      <xdr:nvCxnSpPr>
        <xdr:cNvPr id="706" name="直線コネクタ 705"/>
        <xdr:cNvCxnSpPr/>
      </xdr:nvCxnSpPr>
      <xdr:spPr>
        <a:xfrm flipV="1">
          <a:off x="14592300" y="16137781"/>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7" name="フローチャート: 判断 706"/>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8" name="テキスト ボックス 707"/>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120041</xdr:rowOff>
    </xdr:from>
    <xdr:to>
      <xdr:col>76</xdr:col>
      <xdr:colOff>114300</xdr:colOff>
      <xdr:row>94</xdr:row>
      <xdr:rowOff>30657</xdr:rowOff>
    </xdr:to>
    <xdr:cxnSp macro="">
      <xdr:nvCxnSpPr>
        <xdr:cNvPr id="709" name="直線コネクタ 708"/>
        <xdr:cNvCxnSpPr/>
      </xdr:nvCxnSpPr>
      <xdr:spPr>
        <a:xfrm>
          <a:off x="13703300" y="16064891"/>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136612</xdr:rowOff>
    </xdr:from>
    <xdr:to>
      <xdr:col>76</xdr:col>
      <xdr:colOff>165100</xdr:colOff>
      <xdr:row>95</xdr:row>
      <xdr:rowOff>66762</xdr:rowOff>
    </xdr:to>
    <xdr:sp macro="" textlink="">
      <xdr:nvSpPr>
        <xdr:cNvPr id="710" name="フローチャート: 判断 709"/>
        <xdr:cNvSpPr/>
      </xdr:nvSpPr>
      <xdr:spPr>
        <a:xfrm>
          <a:off x="14541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57889</xdr:rowOff>
    </xdr:from>
    <xdr:ext cx="534377" cy="259045"/>
    <xdr:sp macro="" textlink="">
      <xdr:nvSpPr>
        <xdr:cNvPr id="711" name="テキスト ボックス 710"/>
        <xdr:cNvSpPr txBox="1"/>
      </xdr:nvSpPr>
      <xdr:spPr>
        <a:xfrm>
          <a:off x="14325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76803</xdr:rowOff>
    </xdr:from>
    <xdr:to>
      <xdr:col>71</xdr:col>
      <xdr:colOff>177800</xdr:colOff>
      <xdr:row>93</xdr:row>
      <xdr:rowOff>120041</xdr:rowOff>
    </xdr:to>
    <xdr:cxnSp macro="">
      <xdr:nvCxnSpPr>
        <xdr:cNvPr id="712" name="直線コネクタ 711"/>
        <xdr:cNvCxnSpPr/>
      </xdr:nvCxnSpPr>
      <xdr:spPr>
        <a:xfrm>
          <a:off x="12814300" y="1602165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77045</xdr:rowOff>
    </xdr:from>
    <xdr:to>
      <xdr:col>72</xdr:col>
      <xdr:colOff>38100</xdr:colOff>
      <xdr:row>95</xdr:row>
      <xdr:rowOff>7195</xdr:rowOff>
    </xdr:to>
    <xdr:sp macro="" textlink="">
      <xdr:nvSpPr>
        <xdr:cNvPr id="713" name="フローチャート: 判断 712"/>
        <xdr:cNvSpPr/>
      </xdr:nvSpPr>
      <xdr:spPr>
        <a:xfrm>
          <a:off x="13652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169772</xdr:rowOff>
    </xdr:from>
    <xdr:ext cx="534377" cy="259045"/>
    <xdr:sp macro="" textlink="">
      <xdr:nvSpPr>
        <xdr:cNvPr id="714" name="テキスト ボックス 713"/>
        <xdr:cNvSpPr txBox="1"/>
      </xdr:nvSpPr>
      <xdr:spPr>
        <a:xfrm>
          <a:off x="13436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79659</xdr:rowOff>
    </xdr:from>
    <xdr:to>
      <xdr:col>67</xdr:col>
      <xdr:colOff>101600</xdr:colOff>
      <xdr:row>95</xdr:row>
      <xdr:rowOff>9809</xdr:rowOff>
    </xdr:to>
    <xdr:sp macro="" textlink="">
      <xdr:nvSpPr>
        <xdr:cNvPr id="715" name="フローチャート: 判断 714"/>
        <xdr:cNvSpPr/>
      </xdr:nvSpPr>
      <xdr:spPr>
        <a:xfrm>
          <a:off x="12763500" y="1619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936</xdr:rowOff>
    </xdr:from>
    <xdr:ext cx="534377" cy="259045"/>
    <xdr:sp macro="" textlink="">
      <xdr:nvSpPr>
        <xdr:cNvPr id="716" name="テキスト ボックス 715"/>
        <xdr:cNvSpPr txBox="1"/>
      </xdr:nvSpPr>
      <xdr:spPr>
        <a:xfrm>
          <a:off x="12547111" y="162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74106</xdr:rowOff>
    </xdr:from>
    <xdr:to>
      <xdr:col>85</xdr:col>
      <xdr:colOff>177800</xdr:colOff>
      <xdr:row>94</xdr:row>
      <xdr:rowOff>4256</xdr:rowOff>
    </xdr:to>
    <xdr:sp macro="" textlink="">
      <xdr:nvSpPr>
        <xdr:cNvPr id="722" name="楕円 721"/>
        <xdr:cNvSpPr/>
      </xdr:nvSpPr>
      <xdr:spPr>
        <a:xfrm>
          <a:off x="16268700" y="160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96983</xdr:rowOff>
    </xdr:from>
    <xdr:ext cx="534377" cy="259045"/>
    <xdr:sp macro="" textlink="">
      <xdr:nvSpPr>
        <xdr:cNvPr id="723" name="公債費該当値テキスト"/>
        <xdr:cNvSpPr txBox="1"/>
      </xdr:nvSpPr>
      <xdr:spPr>
        <a:xfrm>
          <a:off x="16370300" y="158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142131</xdr:rowOff>
    </xdr:from>
    <xdr:to>
      <xdr:col>81</xdr:col>
      <xdr:colOff>101600</xdr:colOff>
      <xdr:row>94</xdr:row>
      <xdr:rowOff>72281</xdr:rowOff>
    </xdr:to>
    <xdr:sp macro="" textlink="">
      <xdr:nvSpPr>
        <xdr:cNvPr id="724" name="楕円 723"/>
        <xdr:cNvSpPr/>
      </xdr:nvSpPr>
      <xdr:spPr>
        <a:xfrm>
          <a:off x="15430500" y="16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88808</xdr:rowOff>
    </xdr:from>
    <xdr:ext cx="534377" cy="259045"/>
    <xdr:sp macro="" textlink="">
      <xdr:nvSpPr>
        <xdr:cNvPr id="725" name="テキスト ボックス 724"/>
        <xdr:cNvSpPr txBox="1"/>
      </xdr:nvSpPr>
      <xdr:spPr>
        <a:xfrm>
          <a:off x="15214111" y="158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151307</xdr:rowOff>
    </xdr:from>
    <xdr:to>
      <xdr:col>76</xdr:col>
      <xdr:colOff>165100</xdr:colOff>
      <xdr:row>94</xdr:row>
      <xdr:rowOff>81457</xdr:rowOff>
    </xdr:to>
    <xdr:sp macro="" textlink="">
      <xdr:nvSpPr>
        <xdr:cNvPr id="726" name="楕円 725"/>
        <xdr:cNvSpPr/>
      </xdr:nvSpPr>
      <xdr:spPr>
        <a:xfrm>
          <a:off x="145415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97984</xdr:rowOff>
    </xdr:from>
    <xdr:ext cx="534377" cy="259045"/>
    <xdr:sp macro="" textlink="">
      <xdr:nvSpPr>
        <xdr:cNvPr id="727" name="テキスト ボックス 726"/>
        <xdr:cNvSpPr txBox="1"/>
      </xdr:nvSpPr>
      <xdr:spPr>
        <a:xfrm>
          <a:off x="14325111" y="158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69241</xdr:rowOff>
    </xdr:from>
    <xdr:to>
      <xdr:col>72</xdr:col>
      <xdr:colOff>38100</xdr:colOff>
      <xdr:row>93</xdr:row>
      <xdr:rowOff>170841</xdr:rowOff>
    </xdr:to>
    <xdr:sp macro="" textlink="">
      <xdr:nvSpPr>
        <xdr:cNvPr id="728" name="楕円 727"/>
        <xdr:cNvSpPr/>
      </xdr:nvSpPr>
      <xdr:spPr>
        <a:xfrm>
          <a:off x="13652500" y="160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15918</xdr:rowOff>
    </xdr:from>
    <xdr:ext cx="534377" cy="259045"/>
    <xdr:sp macro="" textlink="">
      <xdr:nvSpPr>
        <xdr:cNvPr id="729" name="テキスト ボックス 728"/>
        <xdr:cNvSpPr txBox="1"/>
      </xdr:nvSpPr>
      <xdr:spPr>
        <a:xfrm>
          <a:off x="13436111" y="157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26003</xdr:rowOff>
    </xdr:from>
    <xdr:to>
      <xdr:col>67</xdr:col>
      <xdr:colOff>101600</xdr:colOff>
      <xdr:row>93</xdr:row>
      <xdr:rowOff>127603</xdr:rowOff>
    </xdr:to>
    <xdr:sp macro="" textlink="">
      <xdr:nvSpPr>
        <xdr:cNvPr id="730" name="楕円 729"/>
        <xdr:cNvSpPr/>
      </xdr:nvSpPr>
      <xdr:spPr>
        <a:xfrm>
          <a:off x="12763500" y="159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144130</xdr:rowOff>
    </xdr:from>
    <xdr:ext cx="534377" cy="259045"/>
    <xdr:sp macro="" textlink="">
      <xdr:nvSpPr>
        <xdr:cNvPr id="731" name="テキスト ボックス 730"/>
        <xdr:cNvSpPr txBox="1"/>
      </xdr:nvSpPr>
      <xdr:spPr>
        <a:xfrm>
          <a:off x="12547111" y="157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5" name="直線コネクタ 754"/>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8"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9" name="直線コネクタ 758"/>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146177</xdr:rowOff>
    </xdr:from>
    <xdr:to>
      <xdr:col>116</xdr:col>
      <xdr:colOff>63500</xdr:colOff>
      <xdr:row>37</xdr:row>
      <xdr:rowOff>108648</xdr:rowOff>
    </xdr:to>
    <xdr:cxnSp macro="">
      <xdr:nvCxnSpPr>
        <xdr:cNvPr id="760" name="直線コネクタ 759"/>
        <xdr:cNvCxnSpPr/>
      </xdr:nvCxnSpPr>
      <xdr:spPr>
        <a:xfrm>
          <a:off x="21323300" y="6318377"/>
          <a:ext cx="838200" cy="1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61"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2" name="フローチャート: 判断 761"/>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76454</xdr:rowOff>
    </xdr:from>
    <xdr:to>
      <xdr:col>111</xdr:col>
      <xdr:colOff>177800</xdr:colOff>
      <xdr:row>36</xdr:row>
      <xdr:rowOff>146177</xdr:rowOff>
    </xdr:to>
    <xdr:cxnSp macro="">
      <xdr:nvCxnSpPr>
        <xdr:cNvPr id="763" name="直線コネクタ 762"/>
        <xdr:cNvCxnSpPr/>
      </xdr:nvCxnSpPr>
      <xdr:spPr>
        <a:xfrm>
          <a:off x="20434300" y="6248654"/>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65" name="テキスト ボックス 764"/>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76454</xdr:rowOff>
    </xdr:from>
    <xdr:to>
      <xdr:col>107</xdr:col>
      <xdr:colOff>50800</xdr:colOff>
      <xdr:row>37</xdr:row>
      <xdr:rowOff>63500</xdr:rowOff>
    </xdr:to>
    <xdr:cxnSp macro="">
      <xdr:nvCxnSpPr>
        <xdr:cNvPr id="766" name="直線コネクタ 765"/>
        <xdr:cNvCxnSpPr/>
      </xdr:nvCxnSpPr>
      <xdr:spPr>
        <a:xfrm flipV="1">
          <a:off x="19545300" y="624865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113094</xdr:rowOff>
    </xdr:from>
    <xdr:to>
      <xdr:col>107</xdr:col>
      <xdr:colOff>101600</xdr:colOff>
      <xdr:row>39</xdr:row>
      <xdr:rowOff>43244</xdr:rowOff>
    </xdr:to>
    <xdr:sp macro="" textlink="">
      <xdr:nvSpPr>
        <xdr:cNvPr id="767" name="フローチャート: 判断 766"/>
        <xdr:cNvSpPr/>
      </xdr:nvSpPr>
      <xdr:spPr>
        <a:xfrm>
          <a:off x="20383500" y="6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34371</xdr:rowOff>
    </xdr:from>
    <xdr:ext cx="378565" cy="259045"/>
    <xdr:sp macro="" textlink="">
      <xdr:nvSpPr>
        <xdr:cNvPr id="768" name="テキスト ボックス 767"/>
        <xdr:cNvSpPr txBox="1"/>
      </xdr:nvSpPr>
      <xdr:spPr>
        <a:xfrm>
          <a:off x="20245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167132</xdr:rowOff>
    </xdr:from>
    <xdr:to>
      <xdr:col>102</xdr:col>
      <xdr:colOff>114300</xdr:colOff>
      <xdr:row>37</xdr:row>
      <xdr:rowOff>63500</xdr:rowOff>
    </xdr:to>
    <xdr:cxnSp macro="">
      <xdr:nvCxnSpPr>
        <xdr:cNvPr id="769" name="直線コネクタ 768"/>
        <xdr:cNvCxnSpPr/>
      </xdr:nvCxnSpPr>
      <xdr:spPr>
        <a:xfrm>
          <a:off x="18656300" y="633933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95948</xdr:rowOff>
    </xdr:from>
    <xdr:to>
      <xdr:col>102</xdr:col>
      <xdr:colOff>165100</xdr:colOff>
      <xdr:row>39</xdr:row>
      <xdr:rowOff>26098</xdr:rowOff>
    </xdr:to>
    <xdr:sp macro="" textlink="">
      <xdr:nvSpPr>
        <xdr:cNvPr id="770" name="フローチャート: 判断 769"/>
        <xdr:cNvSpPr/>
      </xdr:nvSpPr>
      <xdr:spPr>
        <a:xfrm>
          <a:off x="19494500" y="661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17225</xdr:rowOff>
    </xdr:from>
    <xdr:ext cx="378565" cy="259045"/>
    <xdr:sp macro="" textlink="">
      <xdr:nvSpPr>
        <xdr:cNvPr id="771" name="テキスト ボックス 770"/>
        <xdr:cNvSpPr txBox="1"/>
      </xdr:nvSpPr>
      <xdr:spPr>
        <a:xfrm>
          <a:off x="19356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73851</xdr:rowOff>
    </xdr:from>
    <xdr:to>
      <xdr:col>98</xdr:col>
      <xdr:colOff>38100</xdr:colOff>
      <xdr:row>39</xdr:row>
      <xdr:rowOff>4001</xdr:rowOff>
    </xdr:to>
    <xdr:sp macro="" textlink="">
      <xdr:nvSpPr>
        <xdr:cNvPr id="772" name="フローチャート: 判断 771"/>
        <xdr:cNvSpPr/>
      </xdr:nvSpPr>
      <xdr:spPr>
        <a:xfrm>
          <a:off x="18605500" y="658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166578</xdr:rowOff>
    </xdr:from>
    <xdr:ext cx="378565" cy="259045"/>
    <xdr:sp macro="" textlink="">
      <xdr:nvSpPr>
        <xdr:cNvPr id="773" name="テキスト ボックス 772"/>
        <xdr:cNvSpPr txBox="1"/>
      </xdr:nvSpPr>
      <xdr:spPr>
        <a:xfrm>
          <a:off x="18467017" y="668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57848</xdr:rowOff>
    </xdr:from>
    <xdr:to>
      <xdr:col>116</xdr:col>
      <xdr:colOff>114300</xdr:colOff>
      <xdr:row>37</xdr:row>
      <xdr:rowOff>159448</xdr:rowOff>
    </xdr:to>
    <xdr:sp macro="" textlink="">
      <xdr:nvSpPr>
        <xdr:cNvPr id="779" name="楕円 778"/>
        <xdr:cNvSpPr/>
      </xdr:nvSpPr>
      <xdr:spPr>
        <a:xfrm>
          <a:off x="221107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80725</xdr:rowOff>
    </xdr:from>
    <xdr:ext cx="469744" cy="259045"/>
    <xdr:sp macro="" textlink="">
      <xdr:nvSpPr>
        <xdr:cNvPr id="780" name="諸支出金該当値テキスト"/>
        <xdr:cNvSpPr txBox="1"/>
      </xdr:nvSpPr>
      <xdr:spPr>
        <a:xfrm>
          <a:off x="22212300" y="62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95377</xdr:rowOff>
    </xdr:from>
    <xdr:to>
      <xdr:col>112</xdr:col>
      <xdr:colOff>38100</xdr:colOff>
      <xdr:row>37</xdr:row>
      <xdr:rowOff>25527</xdr:rowOff>
    </xdr:to>
    <xdr:sp macro="" textlink="">
      <xdr:nvSpPr>
        <xdr:cNvPr id="781" name="楕円 780"/>
        <xdr:cNvSpPr/>
      </xdr:nvSpPr>
      <xdr:spPr>
        <a:xfrm>
          <a:off x="21272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42054</xdr:rowOff>
    </xdr:from>
    <xdr:ext cx="469744" cy="259045"/>
    <xdr:sp macro="" textlink="">
      <xdr:nvSpPr>
        <xdr:cNvPr id="782" name="テキスト ボックス 781"/>
        <xdr:cNvSpPr txBox="1"/>
      </xdr:nvSpPr>
      <xdr:spPr>
        <a:xfrm>
          <a:off x="21088428"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25654</xdr:rowOff>
    </xdr:from>
    <xdr:to>
      <xdr:col>107</xdr:col>
      <xdr:colOff>101600</xdr:colOff>
      <xdr:row>36</xdr:row>
      <xdr:rowOff>127254</xdr:rowOff>
    </xdr:to>
    <xdr:sp macro="" textlink="">
      <xdr:nvSpPr>
        <xdr:cNvPr id="783" name="楕円 782"/>
        <xdr:cNvSpPr/>
      </xdr:nvSpPr>
      <xdr:spPr>
        <a:xfrm>
          <a:off x="20383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143781</xdr:rowOff>
    </xdr:from>
    <xdr:ext cx="469744" cy="259045"/>
    <xdr:sp macro="" textlink="">
      <xdr:nvSpPr>
        <xdr:cNvPr id="784" name="テキスト ボックス 783"/>
        <xdr:cNvSpPr txBox="1"/>
      </xdr:nvSpPr>
      <xdr:spPr>
        <a:xfrm>
          <a:off x="20199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12700</xdr:rowOff>
    </xdr:from>
    <xdr:to>
      <xdr:col>102</xdr:col>
      <xdr:colOff>165100</xdr:colOff>
      <xdr:row>37</xdr:row>
      <xdr:rowOff>114300</xdr:rowOff>
    </xdr:to>
    <xdr:sp macro="" textlink="">
      <xdr:nvSpPr>
        <xdr:cNvPr id="785" name="楕円 784"/>
        <xdr:cNvSpPr/>
      </xdr:nvSpPr>
      <xdr:spPr>
        <a:xfrm>
          <a:off x="19494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130827</xdr:rowOff>
    </xdr:from>
    <xdr:ext cx="469744" cy="259045"/>
    <xdr:sp macro="" textlink="">
      <xdr:nvSpPr>
        <xdr:cNvPr id="786" name="テキスト ボックス 785"/>
        <xdr:cNvSpPr txBox="1"/>
      </xdr:nvSpPr>
      <xdr:spPr>
        <a:xfrm>
          <a:off x="19310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116332</xdr:rowOff>
    </xdr:from>
    <xdr:to>
      <xdr:col>98</xdr:col>
      <xdr:colOff>38100</xdr:colOff>
      <xdr:row>37</xdr:row>
      <xdr:rowOff>46482</xdr:rowOff>
    </xdr:to>
    <xdr:sp macro="" textlink="">
      <xdr:nvSpPr>
        <xdr:cNvPr id="787" name="楕円 786"/>
        <xdr:cNvSpPr/>
      </xdr:nvSpPr>
      <xdr:spPr>
        <a:xfrm>
          <a:off x="18605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63009</xdr:rowOff>
    </xdr:from>
    <xdr:ext cx="469744" cy="259045"/>
    <xdr:sp macro="" textlink="">
      <xdr:nvSpPr>
        <xdr:cNvPr id="788" name="テキスト ボックス 787"/>
        <xdr:cNvSpPr txBox="1"/>
      </xdr:nvSpPr>
      <xdr:spPr>
        <a:xfrm>
          <a:off x="18421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158,982</a:t>
          </a:r>
          <a:r>
            <a:rPr kumimoji="1" lang="ja-JP" altLang="en-US" sz="1300">
              <a:latin typeface="ＭＳ Ｐゴシック" panose="020B0600070205080204" pitchFamily="50" charset="-128"/>
              <a:ea typeface="ＭＳ Ｐゴシック" panose="020B0600070205080204" pitchFamily="50" charset="-128"/>
            </a:rPr>
            <a:t>円とゆるやかな増加傾向にある。要因としては、施設型等給付費や自立支援給付費などの国の制度に基づいた支出の増が主なものである。</a:t>
          </a:r>
        </a:p>
        <a:p>
          <a:r>
            <a:rPr kumimoji="1" lang="ja-JP" altLang="en-US" sz="1300">
              <a:latin typeface="ＭＳ Ｐゴシック" panose="020B0600070205080204" pitchFamily="50" charset="-128"/>
              <a:ea typeface="ＭＳ Ｐゴシック" panose="020B0600070205080204" pitchFamily="50" charset="-128"/>
            </a:rPr>
            <a:t>衛生費が前年に比べ大きく増加したのは、総合保健センター建設事業等によるものである。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58,816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76,285</a:t>
          </a:r>
          <a:r>
            <a:rPr kumimoji="1" lang="ja-JP" altLang="en-US" sz="1300">
              <a:latin typeface="ＭＳ Ｐゴシック" panose="020B0600070205080204" pitchFamily="50" charset="-128"/>
              <a:ea typeface="ＭＳ Ｐゴシック" panose="020B0600070205080204" pitchFamily="50" charset="-128"/>
            </a:rPr>
            <a:t>円に増加したのは、屋内スケート場の建設や八戸まちなか広場の整備等によるものである。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教育費が前年に比較し大きく減額となったのは、小学校建設事業や多目的運動場整備事業、公民館等の耐震化事業等の終了によるものである。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財政調整基金残高の標準財政規模比は前年度に比べて減少し、実質収支額の標準財政規模比も前年度に比べ減少した。</a:t>
          </a:r>
        </a:p>
        <a:p>
          <a:r>
            <a:rPr kumimoji="1" lang="ja-JP" altLang="en-US" sz="1400">
              <a:latin typeface="ＭＳ ゴシック" pitchFamily="49" charset="-128"/>
              <a:ea typeface="ＭＳ ゴシック" pitchFamily="49" charset="-128"/>
            </a:rPr>
            <a:t>財政調整基金残高の減少は、市税等の歳入減により取崩額が増加したことによる。また、実質収支額の減少は、主に扶助費の執行が見込みより増加したことによる。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年度は両方合わせて</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％と、ある程度の規模は確保しているところであるが、今後も健全な財政運営に努めていく。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自動車運送事業会計については、平成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年度以降、自動車運送事業経営健全化計画に基づく経営により赤字を解消し、現在では黒字を維持している。</a:t>
          </a:r>
        </a:p>
        <a:p>
          <a:r>
            <a:rPr kumimoji="1" lang="ja-JP" altLang="en-US" sz="1400">
              <a:latin typeface="ＭＳ ゴシック" pitchFamily="49" charset="-128"/>
              <a:ea typeface="ＭＳ ゴシック" pitchFamily="49" charset="-128"/>
            </a:rPr>
            <a:t>市民病院事業会計については黒字額が前年に比べて若干の減となったが、全体としては黒字傾向で横ばいに推移しており、今後も連結ベースでの財政健全化に努めていく。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15"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049999999999997"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2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850000000000001"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850000000000001"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104350774</v>
      </c>
      <c r="BO4" s="403"/>
      <c r="BP4" s="403"/>
      <c r="BQ4" s="403"/>
      <c r="BR4" s="403"/>
      <c r="BS4" s="403"/>
      <c r="BT4" s="403"/>
      <c r="BU4" s="404"/>
      <c r="BV4" s="402">
        <v>108817153</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3.4</v>
      </c>
      <c r="CU4" s="584"/>
      <c r="CV4" s="584"/>
      <c r="CW4" s="584"/>
      <c r="CX4" s="584"/>
      <c r="CY4" s="584"/>
      <c r="CZ4" s="584"/>
      <c r="DA4" s="585"/>
      <c r="DB4" s="583">
        <v>5.0999999999999996</v>
      </c>
      <c r="DC4" s="584"/>
      <c r="DD4" s="584"/>
      <c r="DE4" s="584"/>
      <c r="DF4" s="584"/>
      <c r="DG4" s="584"/>
      <c r="DH4" s="584"/>
      <c r="DI4" s="585"/>
      <c r="DJ4" s="165"/>
      <c r="DK4" s="165"/>
      <c r="DL4" s="165"/>
      <c r="DM4" s="165"/>
      <c r="DN4" s="165"/>
      <c r="DO4" s="165"/>
    </row>
    <row r="5" spans="1:119" ht="18.850000000000001"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101281220</v>
      </c>
      <c r="BO5" s="408"/>
      <c r="BP5" s="408"/>
      <c r="BQ5" s="408"/>
      <c r="BR5" s="408"/>
      <c r="BS5" s="408"/>
      <c r="BT5" s="408"/>
      <c r="BU5" s="409"/>
      <c r="BV5" s="407">
        <v>105504663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91.9</v>
      </c>
      <c r="CU5" s="378"/>
      <c r="CV5" s="378"/>
      <c r="CW5" s="378"/>
      <c r="CX5" s="378"/>
      <c r="CY5" s="378"/>
      <c r="CZ5" s="378"/>
      <c r="DA5" s="379"/>
      <c r="DB5" s="377">
        <v>90.6</v>
      </c>
      <c r="DC5" s="378"/>
      <c r="DD5" s="378"/>
      <c r="DE5" s="378"/>
      <c r="DF5" s="378"/>
      <c r="DG5" s="378"/>
      <c r="DH5" s="378"/>
      <c r="DI5" s="379"/>
      <c r="DJ5" s="165"/>
      <c r="DK5" s="165"/>
      <c r="DL5" s="165"/>
      <c r="DM5" s="165"/>
      <c r="DN5" s="165"/>
      <c r="DO5" s="165"/>
    </row>
    <row r="6" spans="1:119" ht="18.850000000000001"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3069554</v>
      </c>
      <c r="BO6" s="408"/>
      <c r="BP6" s="408"/>
      <c r="BQ6" s="408"/>
      <c r="BR6" s="408"/>
      <c r="BS6" s="408"/>
      <c r="BT6" s="408"/>
      <c r="BU6" s="409"/>
      <c r="BV6" s="407">
        <v>3312490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99.3</v>
      </c>
      <c r="CU6" s="558"/>
      <c r="CV6" s="558"/>
      <c r="CW6" s="558"/>
      <c r="CX6" s="558"/>
      <c r="CY6" s="558"/>
      <c r="CZ6" s="558"/>
      <c r="DA6" s="559"/>
      <c r="DB6" s="557">
        <v>97</v>
      </c>
      <c r="DC6" s="558"/>
      <c r="DD6" s="558"/>
      <c r="DE6" s="558"/>
      <c r="DF6" s="558"/>
      <c r="DG6" s="558"/>
      <c r="DH6" s="558"/>
      <c r="DI6" s="559"/>
      <c r="DJ6" s="165"/>
      <c r="DK6" s="165"/>
      <c r="DL6" s="165"/>
      <c r="DM6" s="165"/>
      <c r="DN6" s="165"/>
      <c r="DO6" s="165"/>
    </row>
    <row r="7" spans="1:119" ht="18.850000000000001"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1284029</v>
      </c>
      <c r="BO7" s="408"/>
      <c r="BP7" s="408"/>
      <c r="BQ7" s="408"/>
      <c r="BR7" s="408"/>
      <c r="BS7" s="408"/>
      <c r="BT7" s="408"/>
      <c r="BU7" s="409"/>
      <c r="BV7" s="407">
        <v>708065</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52205541</v>
      </c>
      <c r="CU7" s="408"/>
      <c r="CV7" s="408"/>
      <c r="CW7" s="408"/>
      <c r="CX7" s="408"/>
      <c r="CY7" s="408"/>
      <c r="CZ7" s="408"/>
      <c r="DA7" s="409"/>
      <c r="DB7" s="407">
        <v>50785435</v>
      </c>
      <c r="DC7" s="408"/>
      <c r="DD7" s="408"/>
      <c r="DE7" s="408"/>
      <c r="DF7" s="408"/>
      <c r="DG7" s="408"/>
      <c r="DH7" s="408"/>
      <c r="DI7" s="409"/>
      <c r="DJ7" s="165"/>
      <c r="DK7" s="165"/>
      <c r="DL7" s="165"/>
      <c r="DM7" s="165"/>
      <c r="DN7" s="165"/>
      <c r="DO7" s="165"/>
    </row>
    <row r="8" spans="1:119" ht="18.850000000000001"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1785525</v>
      </c>
      <c r="BO8" s="408"/>
      <c r="BP8" s="408"/>
      <c r="BQ8" s="408"/>
      <c r="BR8" s="408"/>
      <c r="BS8" s="408"/>
      <c r="BT8" s="408"/>
      <c r="BU8" s="409"/>
      <c r="BV8" s="407">
        <v>2604425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0.67</v>
      </c>
      <c r="CU8" s="521"/>
      <c r="CV8" s="521"/>
      <c r="CW8" s="521"/>
      <c r="CX8" s="521"/>
      <c r="CY8" s="521"/>
      <c r="CZ8" s="521"/>
      <c r="DA8" s="522"/>
      <c r="DB8" s="520">
        <v>0.66</v>
      </c>
      <c r="DC8" s="521"/>
      <c r="DD8" s="521"/>
      <c r="DE8" s="521"/>
      <c r="DF8" s="521"/>
      <c r="DG8" s="521"/>
      <c r="DH8" s="521"/>
      <c r="DI8" s="522"/>
      <c r="DJ8" s="165"/>
      <c r="DK8" s="165"/>
      <c r="DL8" s="165"/>
      <c r="DM8" s="165"/>
      <c r="DN8" s="165"/>
      <c r="DO8" s="165"/>
    </row>
    <row r="9" spans="1:119" ht="18.850000000000001" customHeight="1" thickBot="1">
      <c r="A9" s="166"/>
      <c r="B9" s="546" t="s">
        <v>105</v>
      </c>
      <c r="C9" s="547"/>
      <c r="D9" s="547"/>
      <c r="E9" s="547"/>
      <c r="F9" s="547"/>
      <c r="G9" s="547"/>
      <c r="H9" s="547"/>
      <c r="I9" s="547"/>
      <c r="J9" s="547"/>
      <c r="K9" s="470"/>
      <c r="L9" s="548" t="s">
        <v>106</v>
      </c>
      <c r="M9" s="549"/>
      <c r="N9" s="549"/>
      <c r="O9" s="549"/>
      <c r="P9" s="549"/>
      <c r="Q9" s="550"/>
      <c r="R9" s="551">
        <v>231257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-818900</v>
      </c>
      <c r="BO9" s="408"/>
      <c r="BP9" s="408"/>
      <c r="BQ9" s="408"/>
      <c r="BR9" s="408"/>
      <c r="BS9" s="408"/>
      <c r="BT9" s="408"/>
      <c r="BU9" s="409"/>
      <c r="BV9" s="407">
        <v>1089679</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13.6</v>
      </c>
      <c r="CU9" s="378"/>
      <c r="CV9" s="378"/>
      <c r="CW9" s="378"/>
      <c r="CX9" s="378"/>
      <c r="CY9" s="378"/>
      <c r="CZ9" s="378"/>
      <c r="DA9" s="379"/>
      <c r="DB9" s="377">
        <v>13.8</v>
      </c>
      <c r="DC9" s="378"/>
      <c r="DD9" s="378"/>
      <c r="DE9" s="378"/>
      <c r="DF9" s="378"/>
      <c r="DG9" s="378"/>
      <c r="DH9" s="378"/>
      <c r="DI9" s="379"/>
      <c r="DJ9" s="165"/>
      <c r="DK9" s="165"/>
      <c r="DL9" s="165"/>
      <c r="DM9" s="165"/>
      <c r="DN9" s="165"/>
      <c r="DO9" s="165"/>
    </row>
    <row r="10" spans="1:119" ht="18.850000000000001" customHeight="1" thickBot="1">
      <c r="A10" s="166"/>
      <c r="B10" s="546"/>
      <c r="C10" s="547"/>
      <c r="D10" s="547"/>
      <c r="E10" s="547"/>
      <c r="F10" s="547"/>
      <c r="G10" s="547"/>
      <c r="H10" s="547"/>
      <c r="I10" s="547"/>
      <c r="J10" s="547"/>
      <c r="K10" s="470"/>
      <c r="L10" s="380" t="s">
        <v>111</v>
      </c>
      <c r="M10" s="381"/>
      <c r="N10" s="381"/>
      <c r="O10" s="381"/>
      <c r="P10" s="381"/>
      <c r="Q10" s="382"/>
      <c r="R10" s="383">
        <v>237615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753912</v>
      </c>
      <c r="BO10" s="408"/>
      <c r="BP10" s="408"/>
      <c r="BQ10" s="408"/>
      <c r="BR10" s="408"/>
      <c r="BS10" s="408"/>
      <c r="BT10" s="408"/>
      <c r="BU10" s="409"/>
      <c r="BV10" s="407">
        <v>118098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850000000000001"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87</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850000000000001" customHeight="1">
      <c r="A12" s="166"/>
      <c r="B12" s="523" t="s">
        <v>122</v>
      </c>
      <c r="C12" s="524"/>
      <c r="D12" s="524"/>
      <c r="E12" s="524"/>
      <c r="F12" s="524"/>
      <c r="G12" s="524"/>
      <c r="H12" s="524"/>
      <c r="I12" s="524"/>
      <c r="J12" s="524"/>
      <c r="K12" s="525"/>
      <c r="L12" s="532" t="s">
        <v>123</v>
      </c>
      <c r="M12" s="533"/>
      <c r="N12" s="533"/>
      <c r="O12" s="533"/>
      <c r="P12" s="533"/>
      <c r="Q12" s="534"/>
      <c r="R12" s="535">
        <v>232361</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87</v>
      </c>
      <c r="AV12" s="465"/>
      <c r="AW12" s="465"/>
      <c r="AX12" s="465"/>
      <c r="AY12" s="387" t="s">
        <v>127</v>
      </c>
      <c r="AZ12" s="388"/>
      <c r="BA12" s="388"/>
      <c r="BB12" s="388"/>
      <c r="BC12" s="388"/>
      <c r="BD12" s="388"/>
      <c r="BE12" s="388"/>
      <c r="BF12" s="388"/>
      <c r="BG12" s="388"/>
      <c r="BH12" s="388"/>
      <c r="BI12" s="388"/>
      <c r="BJ12" s="388"/>
      <c r="BK12" s="388"/>
      <c r="BL12" s="388"/>
      <c r="BM12" s="389"/>
      <c r="BN12" s="407">
        <v>800000</v>
      </c>
      <c r="BO12" s="408"/>
      <c r="BP12" s="408"/>
      <c r="BQ12" s="408"/>
      <c r="BR12" s="408"/>
      <c r="BS12" s="408"/>
      <c r="BT12" s="408"/>
      <c r="BU12" s="409"/>
      <c r="BV12" s="407">
        <v>467753</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850000000000001" customHeight="1">
      <c r="A13" s="166"/>
      <c r="B13" s="526"/>
      <c r="C13" s="527"/>
      <c r="D13" s="527"/>
      <c r="E13" s="527"/>
      <c r="F13" s="527"/>
      <c r="G13" s="527"/>
      <c r="H13" s="527"/>
      <c r="I13" s="527"/>
      <c r="J13" s="527"/>
      <c r="K13" s="528"/>
      <c r="L13" s="176"/>
      <c r="M13" s="507" t="s">
        <v>129</v>
      </c>
      <c r="N13" s="508"/>
      <c r="O13" s="508"/>
      <c r="P13" s="508"/>
      <c r="Q13" s="509"/>
      <c r="R13" s="510">
        <v>231317</v>
      </c>
      <c r="S13" s="511"/>
      <c r="T13" s="511"/>
      <c r="U13" s="511"/>
      <c r="V13" s="512"/>
      <c r="W13" s="498" t="s">
        <v>130</v>
      </c>
      <c r="X13" s="420"/>
      <c r="Y13" s="420"/>
      <c r="Z13" s="420"/>
      <c r="AA13" s="420"/>
      <c r="AB13" s="421"/>
      <c r="AC13" s="383">
        <v>3625</v>
      </c>
      <c r="AD13" s="384"/>
      <c r="AE13" s="384"/>
      <c r="AF13" s="384"/>
      <c r="AG13" s="385"/>
      <c r="AH13" s="383">
        <v>3926</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-864988</v>
      </c>
      <c r="BO13" s="408"/>
      <c r="BP13" s="408"/>
      <c r="BQ13" s="408"/>
      <c r="BR13" s="408"/>
      <c r="BS13" s="408"/>
      <c r="BT13" s="408"/>
      <c r="BU13" s="409"/>
      <c r="BV13" s="407">
        <v>740024</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9.6</v>
      </c>
      <c r="CU13" s="378"/>
      <c r="CV13" s="378"/>
      <c r="CW13" s="378"/>
      <c r="CX13" s="378"/>
      <c r="CY13" s="378"/>
      <c r="CZ13" s="378"/>
      <c r="DA13" s="379"/>
      <c r="DB13" s="377">
        <v>10.7</v>
      </c>
      <c r="DC13" s="378"/>
      <c r="DD13" s="378"/>
      <c r="DE13" s="378"/>
      <c r="DF13" s="378"/>
      <c r="DG13" s="378"/>
      <c r="DH13" s="378"/>
      <c r="DI13" s="379"/>
      <c r="DJ13" s="165"/>
      <c r="DK13" s="165"/>
      <c r="DL13" s="165"/>
      <c r="DM13" s="165"/>
      <c r="DN13" s="165"/>
      <c r="DO13" s="165"/>
    </row>
    <row r="14" spans="1:119" ht="18.850000000000001" customHeight="1" thickBot="1">
      <c r="A14" s="166"/>
      <c r="B14" s="526"/>
      <c r="C14" s="527"/>
      <c r="D14" s="527"/>
      <c r="E14" s="527"/>
      <c r="F14" s="527"/>
      <c r="G14" s="527"/>
      <c r="H14" s="527"/>
      <c r="I14" s="527"/>
      <c r="J14" s="527"/>
      <c r="K14" s="528"/>
      <c r="L14" s="500" t="s">
        <v>135</v>
      </c>
      <c r="M14" s="541"/>
      <c r="N14" s="541"/>
      <c r="O14" s="541"/>
      <c r="P14" s="541"/>
      <c r="Q14" s="542"/>
      <c r="R14" s="510">
        <v>234189</v>
      </c>
      <c r="S14" s="511"/>
      <c r="T14" s="511"/>
      <c r="U14" s="511"/>
      <c r="V14" s="512"/>
      <c r="W14" s="513"/>
      <c r="X14" s="423"/>
      <c r="Y14" s="423"/>
      <c r="Z14" s="423"/>
      <c r="AA14" s="423"/>
      <c r="AB14" s="424"/>
      <c r="AC14" s="503">
        <v>3.4</v>
      </c>
      <c r="AD14" s="504"/>
      <c r="AE14" s="504"/>
      <c r="AF14" s="504"/>
      <c r="AG14" s="505"/>
      <c r="AH14" s="503">
        <v>3.7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124.9</v>
      </c>
      <c r="CU14" s="515"/>
      <c r="CV14" s="515"/>
      <c r="CW14" s="515"/>
      <c r="CX14" s="515"/>
      <c r="CY14" s="515"/>
      <c r="CZ14" s="515"/>
      <c r="DA14" s="516"/>
      <c r="DB14" s="514">
        <v>126.7</v>
      </c>
      <c r="DC14" s="515"/>
      <c r="DD14" s="515"/>
      <c r="DE14" s="515"/>
      <c r="DF14" s="515"/>
      <c r="DG14" s="515"/>
      <c r="DH14" s="515"/>
      <c r="DI14" s="516"/>
      <c r="DJ14" s="165"/>
      <c r="DK14" s="165"/>
      <c r="DL14" s="165"/>
      <c r="DM14" s="165"/>
      <c r="DN14" s="165"/>
      <c r="DO14" s="165"/>
    </row>
    <row r="15" spans="1:119" ht="18.850000000000001" customHeight="1">
      <c r="A15" s="166"/>
      <c r="B15" s="526"/>
      <c r="C15" s="527"/>
      <c r="D15" s="527"/>
      <c r="E15" s="527"/>
      <c r="F15" s="527"/>
      <c r="G15" s="527"/>
      <c r="H15" s="527"/>
      <c r="I15" s="527"/>
      <c r="J15" s="527"/>
      <c r="K15" s="528"/>
      <c r="L15" s="176"/>
      <c r="M15" s="507" t="s">
        <v>137</v>
      </c>
      <c r="N15" s="508"/>
      <c r="O15" s="508"/>
      <c r="P15" s="508"/>
      <c r="Q15" s="509"/>
      <c r="R15" s="510">
        <v>233252</v>
      </c>
      <c r="S15" s="511"/>
      <c r="T15" s="511"/>
      <c r="U15" s="511"/>
      <c r="V15" s="512"/>
      <c r="W15" s="498" t="s">
        <v>138</v>
      </c>
      <c r="X15" s="420"/>
      <c r="Y15" s="420"/>
      <c r="Z15" s="420"/>
      <c r="AA15" s="420"/>
      <c r="AB15" s="421"/>
      <c r="AC15" s="383">
        <v>24286</v>
      </c>
      <c r="AD15" s="384"/>
      <c r="AE15" s="384"/>
      <c r="AF15" s="384"/>
      <c r="AG15" s="385"/>
      <c r="AH15" s="383">
        <v>24456</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26944850</v>
      </c>
      <c r="BO15" s="403"/>
      <c r="BP15" s="403"/>
      <c r="BQ15" s="403"/>
      <c r="BR15" s="403"/>
      <c r="BS15" s="403"/>
      <c r="BT15" s="403"/>
      <c r="BU15" s="404"/>
      <c r="BV15" s="402">
        <v>26703890</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850000000000001"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23</v>
      </c>
      <c r="AD16" s="504"/>
      <c r="AE16" s="504"/>
      <c r="AF16" s="504"/>
      <c r="AG16" s="505"/>
      <c r="AH16" s="503">
        <v>23.1</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40407330</v>
      </c>
      <c r="BO16" s="408"/>
      <c r="BP16" s="408"/>
      <c r="BQ16" s="408"/>
      <c r="BR16" s="408"/>
      <c r="BS16" s="408"/>
      <c r="BT16" s="408"/>
      <c r="BU16" s="409"/>
      <c r="BV16" s="407">
        <v>39459246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850000000000001" customHeight="1" thickBot="1">
      <c r="A17" s="166"/>
      <c r="B17" s="529"/>
      <c r="C17" s="530"/>
      <c r="D17" s="530"/>
      <c r="E17" s="530"/>
      <c r="F17" s="530"/>
      <c r="G17" s="530"/>
      <c r="H17" s="530"/>
      <c r="I17" s="530"/>
      <c r="J17" s="530"/>
      <c r="K17" s="531"/>
      <c r="L17" s="181"/>
      <c r="M17" s="492" t="s">
        <v>144</v>
      </c>
      <c r="N17" s="493"/>
      <c r="O17" s="493"/>
      <c r="P17" s="493"/>
      <c r="Q17" s="494"/>
      <c r="R17" s="495" t="s">
        <v>142</v>
      </c>
      <c r="S17" s="496"/>
      <c r="T17" s="496"/>
      <c r="U17" s="496"/>
      <c r="V17" s="497"/>
      <c r="W17" s="498" t="s">
        <v>145</v>
      </c>
      <c r="X17" s="420"/>
      <c r="Y17" s="420"/>
      <c r="Z17" s="420"/>
      <c r="AA17" s="420"/>
      <c r="AB17" s="421"/>
      <c r="AC17" s="383">
        <v>77656</v>
      </c>
      <c r="AD17" s="384"/>
      <c r="AE17" s="384"/>
      <c r="AF17" s="384"/>
      <c r="AG17" s="385"/>
      <c r="AH17" s="383">
        <v>77412</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34495439</v>
      </c>
      <c r="BO17" s="408"/>
      <c r="BP17" s="408"/>
      <c r="BQ17" s="408"/>
      <c r="BR17" s="408"/>
      <c r="BS17" s="408"/>
      <c r="BT17" s="408"/>
      <c r="BU17" s="409"/>
      <c r="BV17" s="407">
        <v>34154351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850000000000001" customHeight="1" thickBot="1">
      <c r="A18" s="166"/>
      <c r="B18" s="469" t="s">
        <v>147</v>
      </c>
      <c r="C18" s="470"/>
      <c r="D18" s="470"/>
      <c r="E18" s="471"/>
      <c r="F18" s="471"/>
      <c r="G18" s="471"/>
      <c r="H18" s="471"/>
      <c r="I18" s="471"/>
      <c r="J18" s="471"/>
      <c r="K18" s="471"/>
      <c r="L18" s="472">
        <v>305.56</v>
      </c>
      <c r="M18" s="472"/>
      <c r="N18" s="472"/>
      <c r="O18" s="472"/>
      <c r="P18" s="472"/>
      <c r="Q18" s="472"/>
      <c r="R18" s="473"/>
      <c r="S18" s="473"/>
      <c r="T18" s="473"/>
      <c r="U18" s="473"/>
      <c r="V18" s="474"/>
      <c r="W18" s="488"/>
      <c r="X18" s="489"/>
      <c r="Y18" s="489"/>
      <c r="Z18" s="489"/>
      <c r="AA18" s="489"/>
      <c r="AB18" s="499"/>
      <c r="AC18" s="371">
        <v>73.599999999999994</v>
      </c>
      <c r="AD18" s="372"/>
      <c r="AE18" s="372"/>
      <c r="AF18" s="372"/>
      <c r="AG18" s="475"/>
      <c r="AH18" s="371">
        <v>73.2</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49794052</v>
      </c>
      <c r="BO18" s="408"/>
      <c r="BP18" s="408"/>
      <c r="BQ18" s="408"/>
      <c r="BR18" s="408"/>
      <c r="BS18" s="408"/>
      <c r="BT18" s="408"/>
      <c r="BU18" s="409"/>
      <c r="BV18" s="407">
        <v>48049159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850000000000001" customHeight="1" thickBot="1">
      <c r="A19" s="166"/>
      <c r="B19" s="469" t="s">
        <v>149</v>
      </c>
      <c r="C19" s="470"/>
      <c r="D19" s="470"/>
      <c r="E19" s="471"/>
      <c r="F19" s="471"/>
      <c r="G19" s="471"/>
      <c r="H19" s="471"/>
      <c r="I19" s="471"/>
      <c r="J19" s="471"/>
      <c r="K19" s="471"/>
      <c r="L19" s="477">
        <v>757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63175891</v>
      </c>
      <c r="BO19" s="408"/>
      <c r="BP19" s="408"/>
      <c r="BQ19" s="408"/>
      <c r="BR19" s="408"/>
      <c r="BS19" s="408"/>
      <c r="BT19" s="408"/>
      <c r="BU19" s="409"/>
      <c r="BV19" s="407">
        <v>62940397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850000000000001" customHeight="1" thickBot="1">
      <c r="A20" s="166"/>
      <c r="B20" s="469" t="s">
        <v>151</v>
      </c>
      <c r="C20" s="470"/>
      <c r="D20" s="470"/>
      <c r="E20" s="471"/>
      <c r="F20" s="471"/>
      <c r="G20" s="471"/>
      <c r="H20" s="471"/>
      <c r="I20" s="471"/>
      <c r="J20" s="471"/>
      <c r="K20" s="471"/>
      <c r="L20" s="477">
        <v>93750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850000000000001" customHeight="1">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850000000000001" customHeight="1" thickBot="1">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850000000000001"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109641596</v>
      </c>
      <c r="BO23" s="408"/>
      <c r="BP23" s="408"/>
      <c r="BQ23" s="408"/>
      <c r="BR23" s="408"/>
      <c r="BS23" s="408"/>
      <c r="BT23" s="408"/>
      <c r="BU23" s="409"/>
      <c r="BV23" s="407">
        <v>106216250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850000000000001" customHeight="1" thickBot="1">
      <c r="A24" s="166"/>
      <c r="B24" s="439"/>
      <c r="C24" s="440"/>
      <c r="D24" s="441"/>
      <c r="E24" s="380" t="s">
        <v>160</v>
      </c>
      <c r="F24" s="381"/>
      <c r="G24" s="381"/>
      <c r="H24" s="381"/>
      <c r="I24" s="381"/>
      <c r="J24" s="381"/>
      <c r="K24" s="382"/>
      <c r="L24" s="383">
        <v>1</v>
      </c>
      <c r="M24" s="384"/>
      <c r="N24" s="384"/>
      <c r="O24" s="384"/>
      <c r="P24" s="385"/>
      <c r="Q24" s="383">
        <v>10210</v>
      </c>
      <c r="R24" s="384"/>
      <c r="S24" s="384"/>
      <c r="T24" s="384"/>
      <c r="U24" s="384"/>
      <c r="V24" s="385"/>
      <c r="W24" s="449"/>
      <c r="X24" s="440"/>
      <c r="Y24" s="441"/>
      <c r="Z24" s="380" t="s">
        <v>161</v>
      </c>
      <c r="AA24" s="381"/>
      <c r="AB24" s="381"/>
      <c r="AC24" s="381"/>
      <c r="AD24" s="381"/>
      <c r="AE24" s="381"/>
      <c r="AF24" s="381"/>
      <c r="AG24" s="382"/>
      <c r="AH24" s="383">
        <v>1157</v>
      </c>
      <c r="AI24" s="384"/>
      <c r="AJ24" s="384"/>
      <c r="AK24" s="384"/>
      <c r="AL24" s="385"/>
      <c r="AM24" s="383">
        <v>3486041</v>
      </c>
      <c r="AN24" s="384"/>
      <c r="AO24" s="384"/>
      <c r="AP24" s="384"/>
      <c r="AQ24" s="384"/>
      <c r="AR24" s="385"/>
      <c r="AS24" s="383">
        <v>3013</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73793502</v>
      </c>
      <c r="BO24" s="408"/>
      <c r="BP24" s="408"/>
      <c r="BQ24" s="408"/>
      <c r="BR24" s="408"/>
      <c r="BS24" s="408"/>
      <c r="BT24" s="408"/>
      <c r="BU24" s="409"/>
      <c r="BV24" s="407">
        <v>69901863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850000000000001" customHeight="1">
      <c r="A25" s="166"/>
      <c r="B25" s="439"/>
      <c r="C25" s="440"/>
      <c r="D25" s="441"/>
      <c r="E25" s="380" t="s">
        <v>163</v>
      </c>
      <c r="F25" s="381"/>
      <c r="G25" s="381"/>
      <c r="H25" s="381"/>
      <c r="I25" s="381"/>
      <c r="J25" s="381"/>
      <c r="K25" s="382"/>
      <c r="L25" s="383">
        <v>2</v>
      </c>
      <c r="M25" s="384"/>
      <c r="N25" s="384"/>
      <c r="O25" s="384"/>
      <c r="P25" s="385"/>
      <c r="Q25" s="383">
        <v>8230</v>
      </c>
      <c r="R25" s="384"/>
      <c r="S25" s="384"/>
      <c r="T25" s="384"/>
      <c r="U25" s="384"/>
      <c r="V25" s="385"/>
      <c r="W25" s="449"/>
      <c r="X25" s="440"/>
      <c r="Y25" s="441"/>
      <c r="Z25" s="380" t="s">
        <v>164</v>
      </c>
      <c r="AA25" s="381"/>
      <c r="AB25" s="381"/>
      <c r="AC25" s="381"/>
      <c r="AD25" s="381"/>
      <c r="AE25" s="381"/>
      <c r="AF25" s="381"/>
      <c r="AG25" s="382"/>
      <c r="AH25" s="383" t="s">
        <v>165</v>
      </c>
      <c r="AI25" s="384"/>
      <c r="AJ25" s="384"/>
      <c r="AK25" s="384"/>
      <c r="AL25" s="385"/>
      <c r="AM25" s="383" t="s">
        <v>165</v>
      </c>
      <c r="AN25" s="384"/>
      <c r="AO25" s="384"/>
      <c r="AP25" s="384"/>
      <c r="AQ25" s="384"/>
      <c r="AR25" s="385"/>
      <c r="AS25" s="383" t="s">
        <v>121</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7134967</v>
      </c>
      <c r="BO25" s="403"/>
      <c r="BP25" s="403"/>
      <c r="BQ25" s="403"/>
      <c r="BR25" s="403"/>
      <c r="BS25" s="403"/>
      <c r="BT25" s="403"/>
      <c r="BU25" s="404"/>
      <c r="BV25" s="402">
        <v>9217617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850000000000001" customHeight="1">
      <c r="A26" s="166"/>
      <c r="B26" s="439"/>
      <c r="C26" s="440"/>
      <c r="D26" s="441"/>
      <c r="E26" s="380" t="s">
        <v>167</v>
      </c>
      <c r="F26" s="381"/>
      <c r="G26" s="381"/>
      <c r="H26" s="381"/>
      <c r="I26" s="381"/>
      <c r="J26" s="381"/>
      <c r="K26" s="382"/>
      <c r="L26" s="383">
        <v>1</v>
      </c>
      <c r="M26" s="384"/>
      <c r="N26" s="384"/>
      <c r="O26" s="384"/>
      <c r="P26" s="385"/>
      <c r="Q26" s="383">
        <v>7010</v>
      </c>
      <c r="R26" s="384"/>
      <c r="S26" s="384"/>
      <c r="T26" s="384"/>
      <c r="U26" s="384"/>
      <c r="V26" s="385"/>
      <c r="W26" s="449"/>
      <c r="X26" s="440"/>
      <c r="Y26" s="441"/>
      <c r="Z26" s="380" t="s">
        <v>168</v>
      </c>
      <c r="AA26" s="462"/>
      <c r="AB26" s="462"/>
      <c r="AC26" s="462"/>
      <c r="AD26" s="462"/>
      <c r="AE26" s="462"/>
      <c r="AF26" s="462"/>
      <c r="AG26" s="463"/>
      <c r="AH26" s="383">
        <v>119</v>
      </c>
      <c r="AI26" s="384"/>
      <c r="AJ26" s="384"/>
      <c r="AK26" s="384"/>
      <c r="AL26" s="385"/>
      <c r="AM26" s="383">
        <v>376754</v>
      </c>
      <c r="AN26" s="384"/>
      <c r="AO26" s="384"/>
      <c r="AP26" s="384"/>
      <c r="AQ26" s="384"/>
      <c r="AR26" s="385"/>
      <c r="AS26" s="383">
        <v>3166</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165</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850000000000001" customHeight="1" thickBot="1">
      <c r="A27" s="166"/>
      <c r="B27" s="439"/>
      <c r="C27" s="440"/>
      <c r="D27" s="441"/>
      <c r="E27" s="380" t="s">
        <v>170</v>
      </c>
      <c r="F27" s="381"/>
      <c r="G27" s="381"/>
      <c r="H27" s="381"/>
      <c r="I27" s="381"/>
      <c r="J27" s="381"/>
      <c r="K27" s="382"/>
      <c r="L27" s="383">
        <v>1</v>
      </c>
      <c r="M27" s="384"/>
      <c r="N27" s="384"/>
      <c r="O27" s="384"/>
      <c r="P27" s="385"/>
      <c r="Q27" s="383">
        <v>6570</v>
      </c>
      <c r="R27" s="384"/>
      <c r="S27" s="384"/>
      <c r="T27" s="384"/>
      <c r="U27" s="384"/>
      <c r="V27" s="385"/>
      <c r="W27" s="449"/>
      <c r="X27" s="440"/>
      <c r="Y27" s="441"/>
      <c r="Z27" s="380" t="s">
        <v>171</v>
      </c>
      <c r="AA27" s="381"/>
      <c r="AB27" s="381"/>
      <c r="AC27" s="381"/>
      <c r="AD27" s="381"/>
      <c r="AE27" s="381"/>
      <c r="AF27" s="381"/>
      <c r="AG27" s="382"/>
      <c r="AH27" s="383">
        <v>24</v>
      </c>
      <c r="AI27" s="384"/>
      <c r="AJ27" s="384"/>
      <c r="AK27" s="384"/>
      <c r="AL27" s="385"/>
      <c r="AM27" s="383">
        <v>92400</v>
      </c>
      <c r="AN27" s="384"/>
      <c r="AO27" s="384"/>
      <c r="AP27" s="384"/>
      <c r="AQ27" s="384"/>
      <c r="AR27" s="385"/>
      <c r="AS27" s="383">
        <v>3850</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t="s">
        <v>165</v>
      </c>
      <c r="BO27" s="411"/>
      <c r="BP27" s="411"/>
      <c r="BQ27" s="411"/>
      <c r="BR27" s="411"/>
      <c r="BS27" s="411"/>
      <c r="BT27" s="411"/>
      <c r="BU27" s="412"/>
      <c r="BV27" s="410" t="s">
        <v>173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850000000000001" customHeight="1">
      <c r="A28" s="166"/>
      <c r="B28" s="439"/>
      <c r="C28" s="440"/>
      <c r="D28" s="441"/>
      <c r="E28" s="380" t="s">
        <v>174</v>
      </c>
      <c r="F28" s="381"/>
      <c r="G28" s="381"/>
      <c r="H28" s="381"/>
      <c r="I28" s="381"/>
      <c r="J28" s="381"/>
      <c r="K28" s="382"/>
      <c r="L28" s="383">
        <v>1</v>
      </c>
      <c r="M28" s="384"/>
      <c r="N28" s="384"/>
      <c r="O28" s="384"/>
      <c r="P28" s="385"/>
      <c r="Q28" s="383">
        <v>5990</v>
      </c>
      <c r="R28" s="384"/>
      <c r="S28" s="384"/>
      <c r="T28" s="384"/>
      <c r="U28" s="384"/>
      <c r="V28" s="385"/>
      <c r="W28" s="449"/>
      <c r="X28" s="440"/>
      <c r="Y28" s="441"/>
      <c r="Z28" s="380" t="s">
        <v>175</v>
      </c>
      <c r="AA28" s="381"/>
      <c r="AB28" s="381"/>
      <c r="AC28" s="381"/>
      <c r="AD28" s="381"/>
      <c r="AE28" s="381"/>
      <c r="AF28" s="381"/>
      <c r="AG28" s="382"/>
      <c r="AH28" s="383" t="s">
        <v>165</v>
      </c>
      <c r="AI28" s="384"/>
      <c r="AJ28" s="384"/>
      <c r="AK28" s="384"/>
      <c r="AL28" s="385"/>
      <c r="AM28" s="383" t="s">
        <v>121</v>
      </c>
      <c r="AN28" s="384"/>
      <c r="AO28" s="384"/>
      <c r="AP28" s="384"/>
      <c r="AQ28" s="384"/>
      <c r="AR28" s="385"/>
      <c r="AS28" s="383" t="s">
        <v>165</v>
      </c>
      <c r="AT28" s="384"/>
      <c r="AU28" s="384"/>
      <c r="AV28" s="384"/>
      <c r="AW28" s="384"/>
      <c r="AX28" s="386"/>
      <c r="AY28" s="390" t="s">
        <v>176</v>
      </c>
      <c r="AZ28" s="391"/>
      <c r="BA28" s="391"/>
      <c r="BB28" s="392"/>
      <c r="BC28" s="399" t="s">
        <v>41</v>
      </c>
      <c r="BD28" s="400"/>
      <c r="BE28" s="400"/>
      <c r="BF28" s="400"/>
      <c r="BG28" s="400"/>
      <c r="BH28" s="400"/>
      <c r="BI28" s="400"/>
      <c r="BJ28" s="400"/>
      <c r="BK28" s="400"/>
      <c r="BL28" s="400"/>
      <c r="BM28" s="401"/>
      <c r="BN28" s="402">
        <v>3340566</v>
      </c>
      <c r="BO28" s="403"/>
      <c r="BP28" s="403"/>
      <c r="BQ28" s="403"/>
      <c r="BR28" s="403"/>
      <c r="BS28" s="403"/>
      <c r="BT28" s="403"/>
      <c r="BU28" s="404"/>
      <c r="BV28" s="402">
        <v>3386654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850000000000001" customHeight="1">
      <c r="A29" s="166"/>
      <c r="B29" s="439"/>
      <c r="C29" s="440"/>
      <c r="D29" s="441"/>
      <c r="E29" s="380" t="s">
        <v>177</v>
      </c>
      <c r="F29" s="381"/>
      <c r="G29" s="381"/>
      <c r="H29" s="381"/>
      <c r="I29" s="381"/>
      <c r="J29" s="381"/>
      <c r="K29" s="382"/>
      <c r="L29" s="383">
        <v>30</v>
      </c>
      <c r="M29" s="384"/>
      <c r="N29" s="384"/>
      <c r="O29" s="384"/>
      <c r="P29" s="385"/>
      <c r="Q29" s="383">
        <v>5710</v>
      </c>
      <c r="R29" s="384"/>
      <c r="S29" s="384"/>
      <c r="T29" s="384"/>
      <c r="U29" s="384"/>
      <c r="V29" s="385"/>
      <c r="W29" s="450"/>
      <c r="X29" s="451"/>
      <c r="Y29" s="452"/>
      <c r="Z29" s="380" t="s">
        <v>178</v>
      </c>
      <c r="AA29" s="381"/>
      <c r="AB29" s="381"/>
      <c r="AC29" s="381"/>
      <c r="AD29" s="381"/>
      <c r="AE29" s="381"/>
      <c r="AF29" s="381"/>
      <c r="AG29" s="382"/>
      <c r="AH29" s="383">
        <v>1181</v>
      </c>
      <c r="AI29" s="384"/>
      <c r="AJ29" s="384"/>
      <c r="AK29" s="384"/>
      <c r="AL29" s="385"/>
      <c r="AM29" s="383">
        <v>3578441</v>
      </c>
      <c r="AN29" s="384"/>
      <c r="AO29" s="384"/>
      <c r="AP29" s="384"/>
      <c r="AQ29" s="384"/>
      <c r="AR29" s="385"/>
      <c r="AS29" s="383">
        <v>3030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4116660</v>
      </c>
      <c r="BO29" s="408"/>
      <c r="BP29" s="408"/>
      <c r="BQ29" s="408"/>
      <c r="BR29" s="408"/>
      <c r="BS29" s="408"/>
      <c r="BT29" s="408"/>
      <c r="BU29" s="409"/>
      <c r="BV29" s="407">
        <v>4155286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850000000000001"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7316676</v>
      </c>
      <c r="BO30" s="411"/>
      <c r="BP30" s="411"/>
      <c r="BQ30" s="411"/>
      <c r="BR30" s="411"/>
      <c r="BS30" s="411"/>
      <c r="BT30" s="411"/>
      <c r="BU30" s="412"/>
      <c r="BV30" s="410">
        <v>6481074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6"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6"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6"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189</v>
      </c>
      <c r="X33" s="369"/>
      <c r="Y33" s="369"/>
      <c r="Z33" s="369"/>
      <c r="AA33" s="369"/>
      <c r="AB33" s="369"/>
      <c r="AC33" s="369"/>
      <c r="AD33" s="369"/>
      <c r="AE33" s="369"/>
      <c r="AF33" s="369"/>
      <c r="AG33" s="369"/>
      <c r="AH33" s="369"/>
      <c r="AI33" s="369"/>
      <c r="AJ33" s="369"/>
      <c r="AK33" s="369"/>
      <c r="AL33" s="195"/>
      <c r="AM33" s="370" t="s">
        <v>190</v>
      </c>
      <c r="AN33" s="370"/>
      <c r="AO33" s="369" t="s">
        <v>189</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190</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7</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IF('各会計、関係団体の財政状況及び健全化判断比率'!B33="","",'各会計、関係団体の財政状況及び健全化判断比率'!B33)</f>
        <v>自動車運送事業会計</v>
      </c>
      <c r="AP34" s="365"/>
      <c r="AQ34" s="365"/>
      <c r="AR34" s="365"/>
      <c r="AS34" s="365"/>
      <c r="AT34" s="365"/>
      <c r="AU34" s="365"/>
      <c r="AV34" s="365"/>
      <c r="AW34" s="365"/>
      <c r="AX34" s="365"/>
      <c r="AY34" s="365"/>
      <c r="AZ34" s="365"/>
      <c r="BA34" s="365"/>
      <c r="BB34" s="365"/>
      <c r="BC34" s="365"/>
      <c r="BD34" s="193"/>
      <c r="BE34" s="366">
        <f>IF(BG34="","",MAX(C34:D43,U34:V43,AM34:AN43)+1)</f>
        <v>14</v>
      </c>
      <c r="BF34" s="366"/>
      <c r="BG34" s="365" t="str">
        <f>IF('各会計、関係団体の財政状況及び健全化判断比率'!B35="","",'各会計、関係団体の財政状況及び健全化判断比率'!B35)</f>
        <v>魚市場特別会計</v>
      </c>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八戸地域広域市町村圏事務組合</v>
      </c>
      <c r="BZ34" s="365"/>
      <c r="CA34" s="365"/>
      <c r="CB34" s="365"/>
      <c r="CC34" s="365"/>
      <c r="CD34" s="365"/>
      <c r="CE34" s="365"/>
      <c r="CF34" s="365"/>
      <c r="CG34" s="365"/>
      <c r="CH34" s="365"/>
      <c r="CI34" s="365"/>
      <c r="CJ34" s="365"/>
      <c r="CK34" s="365"/>
      <c r="CL34" s="365"/>
      <c r="CM34" s="365"/>
      <c r="CN34" s="193"/>
      <c r="CO34" s="366">
        <f>IF(CQ34="","",MAX(C34:D43,U34:V43,AM34:AN43,BE34:BF43,BW34:BX43)+1)</f>
        <v>24</v>
      </c>
      <c r="CP34" s="366"/>
      <c r="CQ34" s="365" t="str">
        <f>IF('各会計、関係団体の財政状況及び健全化判断比率'!BS7="","",'各会計、関係団体の財政状況及び健全化判断比率'!BS7)</f>
        <v>（一財）八戸市総合健診センター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都市計画土地区画整理事業特別会計</v>
      </c>
      <c r="F35" s="365"/>
      <c r="G35" s="365"/>
      <c r="H35" s="365"/>
      <c r="I35" s="365"/>
      <c r="J35" s="365"/>
      <c r="K35" s="365"/>
      <c r="L35" s="365"/>
      <c r="M35" s="365"/>
      <c r="N35" s="365"/>
      <c r="O35" s="365"/>
      <c r="P35" s="365"/>
      <c r="Q35" s="365"/>
      <c r="R35" s="365"/>
      <c r="S35" s="365"/>
      <c r="T35" s="193"/>
      <c r="U35" s="366">
        <f>IF(W35="","",U34+1)</f>
        <v>8</v>
      </c>
      <c r="V35" s="366"/>
      <c r="W35" s="365" t="str">
        <f>IF('各会計、関係団体の財政状況及び健全化判断比率'!B29="","",'各会計、関係団体の財政状況及び健全化判断比率'!B29)</f>
        <v>都市計画駐車場特別会計</v>
      </c>
      <c r="X35" s="365"/>
      <c r="Y35" s="365"/>
      <c r="Z35" s="365"/>
      <c r="AA35" s="365"/>
      <c r="AB35" s="365"/>
      <c r="AC35" s="365"/>
      <c r="AD35" s="365"/>
      <c r="AE35" s="365"/>
      <c r="AF35" s="365"/>
      <c r="AG35" s="365"/>
      <c r="AH35" s="365"/>
      <c r="AI35" s="365"/>
      <c r="AJ35" s="365"/>
      <c r="AK35" s="365"/>
      <c r="AL35" s="193"/>
      <c r="AM35" s="366">
        <f t="shared" ref="AM35:AM43" si="0">IF(AO35="","",AM34+1)</f>
        <v>13</v>
      </c>
      <c r="AN35" s="366"/>
      <c r="AO35" s="365" t="str">
        <f>IF('各会計、関係団体の財政状況及び健全化判断比率'!B34="","",'各会計、関係団体の財政状況及び健全化判断比率'!B34)</f>
        <v>市民病院事業会計</v>
      </c>
      <c r="AP35" s="365"/>
      <c r="AQ35" s="365"/>
      <c r="AR35" s="365"/>
      <c r="AS35" s="365"/>
      <c r="AT35" s="365"/>
      <c r="AU35" s="365"/>
      <c r="AV35" s="365"/>
      <c r="AW35" s="365"/>
      <c r="AX35" s="365"/>
      <c r="AY35" s="365"/>
      <c r="AZ35" s="365"/>
      <c r="BA35" s="365"/>
      <c r="BB35" s="365"/>
      <c r="BC35" s="365"/>
      <c r="BD35" s="193"/>
      <c r="BE35" s="366">
        <f t="shared" ref="BE35:BE43" si="1">IF(BG35="","",BE34+1)</f>
        <v>15</v>
      </c>
      <c r="BF35" s="366"/>
      <c r="BG35" s="365" t="str">
        <f>IF('各会計、関係団体の財政状況及び健全化判断比率'!B36="","",'各会計、関係団体の財政状況及び健全化判断比率'!B36)</f>
        <v>中央卸売市場特別会計</v>
      </c>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三戸郡福祉事務組合</v>
      </c>
      <c r="BZ35" s="365"/>
      <c r="CA35" s="365"/>
      <c r="CB35" s="365"/>
      <c r="CC35" s="365"/>
      <c r="CD35" s="365"/>
      <c r="CE35" s="365"/>
      <c r="CF35" s="365"/>
      <c r="CG35" s="365"/>
      <c r="CH35" s="365"/>
      <c r="CI35" s="365"/>
      <c r="CJ35" s="365"/>
      <c r="CK35" s="365"/>
      <c r="CL35" s="365"/>
      <c r="CM35" s="365"/>
      <c r="CN35" s="193"/>
      <c r="CO35" s="366">
        <f t="shared" ref="CO35:CO43" si="3">IF(CQ35="","",CO34+1)</f>
        <v>25</v>
      </c>
      <c r="CP35" s="366"/>
      <c r="CQ35" s="365" t="str">
        <f>IF('各会計、関係団体の財政状況及び健全化判断比率'!BS8="","",'各会計、関係団体の財政状況及び健全化判断比率'!BS8)</f>
        <v>八戸市土地開発公社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学校給食特別会計</v>
      </c>
      <c r="F36" s="365"/>
      <c r="G36" s="365"/>
      <c r="H36" s="365"/>
      <c r="I36" s="365"/>
      <c r="J36" s="365"/>
      <c r="K36" s="365"/>
      <c r="L36" s="365"/>
      <c r="M36" s="365"/>
      <c r="N36" s="365"/>
      <c r="O36" s="365"/>
      <c r="P36" s="365"/>
      <c r="Q36" s="365"/>
      <c r="R36" s="365"/>
      <c r="S36" s="365"/>
      <c r="T36" s="193"/>
      <c r="U36" s="366">
        <f t="shared" ref="U36:U43" si="4">IF(W36="","",U35+1)</f>
        <v>9</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16</v>
      </c>
      <c r="BF36" s="366"/>
      <c r="BG36" s="365" t="str">
        <f>IF('各会計、関係団体の財政状況及び健全化判断比率'!B37="","",'各会計、関係団体の財政状況及び健全化判断比率'!B37)</f>
        <v>都市計画下水道事業特別会計</v>
      </c>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八戸圏域水道企業団</v>
      </c>
      <c r="BZ36" s="365"/>
      <c r="CA36" s="365"/>
      <c r="CB36" s="365"/>
      <c r="CC36" s="365"/>
      <c r="CD36" s="365"/>
      <c r="CE36" s="365"/>
      <c r="CF36" s="365"/>
      <c r="CG36" s="365"/>
      <c r="CH36" s="365"/>
      <c r="CI36" s="365"/>
      <c r="CJ36" s="365"/>
      <c r="CK36" s="365"/>
      <c r="CL36" s="365"/>
      <c r="CM36" s="365"/>
      <c r="CN36" s="193"/>
      <c r="CO36" s="366">
        <f t="shared" si="3"/>
        <v>26</v>
      </c>
      <c r="CP36" s="366"/>
      <c r="CQ36" s="365" t="str">
        <f>IF('各会計、関係団体の財政状況及び健全化判断比率'!BS9="","",'各会計、関係団体の財政状況及び健全化判断比率'!BS9)</f>
        <v>（一財）八戸地域高度技術振興センター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公共用地先行取得事業特別会計</v>
      </c>
      <c r="F37" s="365"/>
      <c r="G37" s="365"/>
      <c r="H37" s="365"/>
      <c r="I37" s="365"/>
      <c r="J37" s="365"/>
      <c r="K37" s="365"/>
      <c r="L37" s="365"/>
      <c r="M37" s="365"/>
      <c r="N37" s="365"/>
      <c r="O37" s="365"/>
      <c r="P37" s="365"/>
      <c r="Q37" s="365"/>
      <c r="R37" s="365"/>
      <c r="S37" s="365"/>
      <c r="T37" s="193"/>
      <c r="U37" s="366">
        <f t="shared" si="4"/>
        <v>10</v>
      </c>
      <c r="V37" s="366"/>
      <c r="W37" s="365" t="str">
        <f>IF('各会計、関係団体の財政状況及び健全化判断比率'!B31="","",'各会計、関係団体の財政状況及び健全化判断比率'!B31)</f>
        <v>国民健康保険南郷診療所特別会計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17</v>
      </c>
      <c r="BF37" s="366"/>
      <c r="BG37" s="365" t="str">
        <f>IF('各会計、関係団体の財政状況及び健全化判断比率'!B38="","",'各会計、関係団体の財政状況及び健全化判断比率'!B38)</f>
        <v>農業集落排水事業特別会計</v>
      </c>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青森県後期高齢者医療広域連合</v>
      </c>
      <c r="BZ37" s="365"/>
      <c r="CA37" s="365"/>
      <c r="CB37" s="365"/>
      <c r="CC37" s="365"/>
      <c r="CD37" s="365"/>
      <c r="CE37" s="365"/>
      <c r="CF37" s="365"/>
      <c r="CG37" s="365"/>
      <c r="CH37" s="365"/>
      <c r="CI37" s="365"/>
      <c r="CJ37" s="365"/>
      <c r="CK37" s="365"/>
      <c r="CL37" s="365"/>
      <c r="CM37" s="365"/>
      <c r="CN37" s="193"/>
      <c r="CO37" s="366">
        <f t="shared" si="3"/>
        <v>27</v>
      </c>
      <c r="CP37" s="366"/>
      <c r="CQ37" s="365" t="str">
        <f>IF('各会計、関係団体の財政状況及び健全化判断比率'!BS10="","",'各会計、関係団体の財政状況及び健全化判断比率'!BS10)</f>
        <v>（一財）八戸地域地場産業振興センター</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霊園特別会計</v>
      </c>
      <c r="F38" s="365"/>
      <c r="G38" s="365"/>
      <c r="H38" s="365"/>
      <c r="I38" s="365"/>
      <c r="J38" s="365"/>
      <c r="K38" s="365"/>
      <c r="L38" s="365"/>
      <c r="M38" s="365"/>
      <c r="N38" s="365"/>
      <c r="O38" s="365"/>
      <c r="P38" s="365"/>
      <c r="Q38" s="365"/>
      <c r="R38" s="365"/>
      <c r="S38" s="365"/>
      <c r="T38" s="193"/>
      <c r="U38" s="366">
        <f t="shared" si="4"/>
        <v>11</v>
      </c>
      <c r="V38" s="366"/>
      <c r="W38" s="365" t="str">
        <f>IF('各会計、関係団体の財政状況及び健全化判断比率'!B32="","",'各会計、関係団体の財政状況及び健全化判断比率'!B32)</f>
        <v>後期高齢者医療特別会計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22</v>
      </c>
      <c r="BX38" s="366"/>
      <c r="BY38" s="365" t="str">
        <f>IF('各会計、関係団体の財政状況及び健全化判断比率'!B72="","",'各会計、関係団体の財政状況及び健全化判断比率'!B72)</f>
        <v>青森県交通災害共済組合</v>
      </c>
      <c r="BZ38" s="365"/>
      <c r="CA38" s="365"/>
      <c r="CB38" s="365"/>
      <c r="CC38" s="365"/>
      <c r="CD38" s="365"/>
      <c r="CE38" s="365"/>
      <c r="CF38" s="365"/>
      <c r="CG38" s="365"/>
      <c r="CH38" s="365"/>
      <c r="CI38" s="365"/>
      <c r="CJ38" s="365"/>
      <c r="CK38" s="365"/>
      <c r="CL38" s="365"/>
      <c r="CM38" s="365"/>
      <c r="CN38" s="193"/>
      <c r="CO38" s="366">
        <f t="shared" si="3"/>
        <v>28</v>
      </c>
      <c r="CP38" s="366"/>
      <c r="CQ38" s="365" t="str">
        <f>IF('各会計、関係団体の財政状況及び健全化判断比率'!BS11="","",'各会計、関係団体の財政状況及び健全化判断比率'!BS11)</f>
        <v>なんごうプラザ㈱</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母子父子寡婦福祉資金貸付事業特別会計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23</v>
      </c>
      <c r="BX39" s="366"/>
      <c r="BY39" s="365" t="str">
        <f>IF('各会計、関係団体の財政状況及び健全化判断比率'!B73="","",'各会計、関係団体の財政状況及び健全化判断比率'!B73)</f>
        <v>青森県市長会館管理組合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6"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o6li0iEDjOsJ89kuukSIUpLLbmQUKViD5KNHJ2kMxhGzTjQ/MEM2g2lPyv3QtYzCUKMidoweDlcdGf6zwLlIJg==" saltValue="Jw3J49ONdHkEqmPjBSDG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5" customHeight="1">
      <c r="A1" s="22"/>
      <c r="B1" s="22"/>
      <c r="C1" s="22"/>
      <c r="D1" s="22"/>
      <c r="E1" s="22"/>
      <c r="F1" s="22"/>
      <c r="G1" s="22"/>
      <c r="H1" s="22"/>
      <c r="I1" s="22"/>
      <c r="J1" s="22"/>
      <c r="K1" s="22"/>
      <c r="L1" s="22"/>
      <c r="M1" s="22"/>
      <c r="N1" s="22"/>
      <c r="O1" s="22"/>
      <c r="P1" s="22"/>
    </row>
    <row r="2" spans="1:16" ht="16.55" customHeight="1">
      <c r="A2" s="22"/>
      <c r="B2" s="22"/>
      <c r="C2" s="22"/>
      <c r="D2" s="22"/>
      <c r="E2" s="22"/>
      <c r="F2" s="22"/>
      <c r="G2" s="22"/>
      <c r="H2" s="22"/>
      <c r="I2" s="22"/>
      <c r="J2" s="22"/>
      <c r="K2" s="22"/>
      <c r="L2" s="22"/>
      <c r="M2" s="22"/>
      <c r="N2" s="22"/>
      <c r="O2" s="22"/>
      <c r="P2" s="22"/>
    </row>
    <row r="3" spans="1:16" ht="16.55" customHeight="1">
      <c r="A3" s="22"/>
      <c r="B3" s="22"/>
      <c r="C3" s="22"/>
      <c r="D3" s="22"/>
      <c r="E3" s="22"/>
      <c r="F3" s="22"/>
      <c r="G3" s="22"/>
      <c r="H3" s="22"/>
      <c r="I3" s="22"/>
      <c r="J3" s="22"/>
      <c r="K3" s="22"/>
      <c r="L3" s="22"/>
      <c r="M3" s="22"/>
      <c r="N3" s="22"/>
      <c r="O3" s="22"/>
      <c r="P3" s="22"/>
    </row>
    <row r="4" spans="1:16" ht="16.55" customHeight="1">
      <c r="A4" s="22"/>
      <c r="B4" s="22"/>
      <c r="C4" s="22"/>
      <c r="D4" s="22"/>
      <c r="E4" s="22"/>
      <c r="F4" s="22"/>
      <c r="G4" s="22"/>
      <c r="H4" s="22"/>
      <c r="I4" s="22"/>
      <c r="J4" s="22"/>
      <c r="K4" s="22"/>
      <c r="L4" s="22"/>
      <c r="M4" s="22"/>
      <c r="N4" s="22"/>
      <c r="O4" s="22"/>
      <c r="P4" s="22"/>
    </row>
    <row r="5" spans="1:16" ht="16.55" customHeight="1">
      <c r="A5" s="22"/>
      <c r="B5" s="22"/>
      <c r="C5" s="22"/>
      <c r="D5" s="22"/>
      <c r="E5" s="22"/>
      <c r="F5" s="22"/>
      <c r="G5" s="22"/>
      <c r="H5" s="22"/>
      <c r="I5" s="22"/>
      <c r="J5" s="22"/>
      <c r="K5" s="22"/>
      <c r="L5" s="22"/>
      <c r="M5" s="22"/>
      <c r="N5" s="22"/>
      <c r="O5" s="22"/>
      <c r="P5" s="22"/>
    </row>
    <row r="6" spans="1:16" ht="16.55" customHeight="1">
      <c r="A6" s="22"/>
      <c r="B6" s="22"/>
      <c r="C6" s="22"/>
      <c r="D6" s="22"/>
      <c r="E6" s="22"/>
      <c r="F6" s="22"/>
      <c r="G6" s="22"/>
      <c r="H6" s="22"/>
      <c r="I6" s="22"/>
      <c r="J6" s="22"/>
      <c r="K6" s="22"/>
      <c r="L6" s="22"/>
      <c r="M6" s="22"/>
      <c r="N6" s="22"/>
      <c r="O6" s="22"/>
      <c r="P6" s="22"/>
    </row>
    <row r="7" spans="1:16" ht="16.55" customHeight="1">
      <c r="A7" s="22"/>
      <c r="B7" s="22"/>
      <c r="C7" s="22"/>
      <c r="D7" s="22"/>
      <c r="E7" s="22"/>
      <c r="F7" s="22"/>
      <c r="G7" s="22"/>
      <c r="H7" s="22"/>
      <c r="I7" s="22"/>
      <c r="J7" s="22"/>
      <c r="K7" s="22"/>
      <c r="L7" s="22"/>
      <c r="M7" s="22"/>
      <c r="N7" s="22"/>
      <c r="O7" s="22"/>
      <c r="P7" s="22"/>
    </row>
    <row r="8" spans="1:16" ht="16.55" customHeight="1">
      <c r="A8" s="22"/>
      <c r="B8" s="22"/>
      <c r="C8" s="22"/>
      <c r="D8" s="22"/>
      <c r="E8" s="22"/>
      <c r="F8" s="22"/>
      <c r="G8" s="22"/>
      <c r="H8" s="22"/>
      <c r="I8" s="22"/>
      <c r="J8" s="22"/>
      <c r="K8" s="22"/>
      <c r="L8" s="22"/>
      <c r="M8" s="22"/>
      <c r="N8" s="22"/>
      <c r="O8" s="22"/>
      <c r="P8" s="22"/>
    </row>
    <row r="9" spans="1:16" ht="16.55" customHeight="1">
      <c r="A9" s="22"/>
      <c r="B9" s="22"/>
      <c r="C9" s="22"/>
      <c r="D9" s="22"/>
      <c r="E9" s="22"/>
      <c r="F9" s="22"/>
      <c r="G9" s="22"/>
      <c r="H9" s="22"/>
      <c r="I9" s="22"/>
      <c r="J9" s="22"/>
      <c r="K9" s="22"/>
      <c r="L9" s="22"/>
      <c r="M9" s="22"/>
      <c r="N9" s="22"/>
      <c r="O9" s="22"/>
      <c r="P9" s="22"/>
    </row>
    <row r="10" spans="1:16" ht="16.55" customHeight="1">
      <c r="A10" s="22"/>
      <c r="B10" s="22"/>
      <c r="C10" s="22"/>
      <c r="D10" s="22"/>
      <c r="E10" s="22"/>
      <c r="F10" s="22"/>
      <c r="G10" s="22"/>
      <c r="H10" s="22"/>
      <c r="I10" s="22"/>
      <c r="J10" s="22"/>
      <c r="K10" s="22"/>
      <c r="L10" s="22"/>
      <c r="M10" s="22"/>
      <c r="N10" s="22"/>
      <c r="O10" s="22"/>
      <c r="P10" s="22"/>
    </row>
    <row r="11" spans="1:16" ht="16.55" customHeight="1">
      <c r="A11" s="22"/>
      <c r="B11" s="22"/>
      <c r="C11" s="22"/>
      <c r="D11" s="22"/>
      <c r="E11" s="22"/>
      <c r="F11" s="22"/>
      <c r="G11" s="22"/>
      <c r="H11" s="22"/>
      <c r="I11" s="22"/>
      <c r="J11" s="22"/>
      <c r="K11" s="22"/>
      <c r="L11" s="22"/>
      <c r="M11" s="22"/>
      <c r="N11" s="22"/>
      <c r="O11" s="22"/>
      <c r="P11" s="22"/>
    </row>
    <row r="12" spans="1:16" ht="16.55" customHeight="1">
      <c r="A12" s="22"/>
      <c r="B12" s="22"/>
      <c r="C12" s="22"/>
      <c r="D12" s="22"/>
      <c r="E12" s="22"/>
      <c r="F12" s="22"/>
      <c r="G12" s="22"/>
      <c r="H12" s="22"/>
      <c r="I12" s="22"/>
      <c r="J12" s="22"/>
      <c r="K12" s="22"/>
      <c r="L12" s="22"/>
      <c r="M12" s="22"/>
      <c r="N12" s="22"/>
      <c r="O12" s="22"/>
      <c r="P12" s="22"/>
    </row>
    <row r="13" spans="1:16" ht="16.55" customHeight="1">
      <c r="A13" s="22"/>
      <c r="B13" s="22"/>
      <c r="C13" s="22"/>
      <c r="D13" s="22"/>
      <c r="E13" s="22"/>
      <c r="F13" s="22"/>
      <c r="G13" s="22"/>
      <c r="H13" s="22"/>
      <c r="I13" s="22"/>
      <c r="J13" s="22"/>
      <c r="K13" s="22"/>
      <c r="L13" s="22"/>
      <c r="M13" s="22"/>
      <c r="N13" s="22"/>
      <c r="O13" s="22"/>
      <c r="P13" s="22"/>
    </row>
    <row r="14" spans="1:16" ht="16.55" customHeight="1">
      <c r="A14" s="22"/>
      <c r="B14" s="22"/>
      <c r="C14" s="22"/>
      <c r="D14" s="22"/>
      <c r="E14" s="22"/>
      <c r="F14" s="22"/>
      <c r="G14" s="22"/>
      <c r="H14" s="22"/>
      <c r="I14" s="22"/>
      <c r="J14" s="22"/>
      <c r="K14" s="22"/>
      <c r="L14" s="22"/>
      <c r="M14" s="22"/>
      <c r="N14" s="22"/>
      <c r="O14" s="22"/>
      <c r="P14" s="22"/>
    </row>
    <row r="15" spans="1:16" ht="16.55" customHeight="1">
      <c r="A15" s="22"/>
      <c r="B15" s="22"/>
      <c r="C15" s="22"/>
      <c r="D15" s="22"/>
      <c r="E15" s="22"/>
      <c r="F15" s="22"/>
      <c r="G15" s="22"/>
      <c r="H15" s="22"/>
      <c r="I15" s="22"/>
      <c r="J15" s="22"/>
      <c r="K15" s="22"/>
      <c r="L15" s="22"/>
      <c r="M15" s="22"/>
      <c r="N15" s="22"/>
      <c r="O15" s="22"/>
      <c r="P15" s="22"/>
    </row>
    <row r="16" spans="1:16" ht="16.55" customHeight="1">
      <c r="A16" s="22"/>
      <c r="B16" s="22"/>
      <c r="C16" s="22"/>
      <c r="D16" s="22"/>
      <c r="E16" s="22"/>
      <c r="F16" s="22"/>
      <c r="G16" s="22"/>
      <c r="H16" s="22"/>
      <c r="I16" s="22"/>
      <c r="J16" s="22"/>
      <c r="K16" s="22"/>
      <c r="L16" s="22"/>
      <c r="M16" s="22"/>
      <c r="N16" s="22"/>
      <c r="O16" s="22"/>
      <c r="P16" s="22"/>
    </row>
    <row r="17" spans="1:16" ht="16.55" customHeight="1">
      <c r="A17" s="22"/>
      <c r="B17" s="22"/>
      <c r="C17" s="22"/>
      <c r="D17" s="22"/>
      <c r="E17" s="22"/>
      <c r="F17" s="22"/>
      <c r="G17" s="22"/>
      <c r="H17" s="22"/>
      <c r="I17" s="22"/>
      <c r="J17" s="22"/>
      <c r="K17" s="22"/>
      <c r="L17" s="22"/>
      <c r="M17" s="22"/>
      <c r="N17" s="22"/>
      <c r="O17" s="22"/>
      <c r="P17" s="22"/>
    </row>
    <row r="18" spans="1:16" ht="16.55" customHeight="1">
      <c r="A18" s="22"/>
      <c r="B18" s="22"/>
      <c r="C18" s="22"/>
      <c r="D18" s="22"/>
      <c r="E18" s="22"/>
      <c r="F18" s="22"/>
      <c r="G18" s="22"/>
      <c r="H18" s="22"/>
      <c r="I18" s="22"/>
      <c r="J18" s="22"/>
      <c r="K18" s="22"/>
      <c r="L18" s="22"/>
      <c r="M18" s="22"/>
      <c r="N18" s="22"/>
      <c r="O18" s="22"/>
      <c r="P18" s="22"/>
    </row>
    <row r="19" spans="1:16" ht="16.55" customHeight="1">
      <c r="A19" s="22"/>
      <c r="B19" s="22"/>
      <c r="C19" s="22"/>
      <c r="D19" s="22"/>
      <c r="E19" s="22"/>
      <c r="F19" s="22"/>
      <c r="G19" s="22"/>
      <c r="H19" s="22"/>
      <c r="I19" s="22"/>
      <c r="J19" s="22"/>
      <c r="K19" s="22"/>
      <c r="L19" s="22"/>
      <c r="M19" s="22"/>
      <c r="N19" s="22"/>
      <c r="O19" s="22"/>
      <c r="P19" s="22"/>
    </row>
    <row r="20" spans="1:16" ht="16.55" customHeight="1">
      <c r="A20" s="22"/>
      <c r="B20" s="22"/>
      <c r="C20" s="22"/>
      <c r="D20" s="22"/>
      <c r="E20" s="22"/>
      <c r="F20" s="22"/>
      <c r="G20" s="22"/>
      <c r="H20" s="22"/>
      <c r="I20" s="22"/>
      <c r="J20" s="22"/>
      <c r="K20" s="22"/>
      <c r="L20" s="22"/>
      <c r="M20" s="22"/>
      <c r="N20" s="22"/>
      <c r="O20" s="22"/>
      <c r="P20" s="22"/>
    </row>
    <row r="21" spans="1:16" ht="16.55" customHeight="1">
      <c r="A21" s="22"/>
      <c r="B21" s="22"/>
      <c r="C21" s="22"/>
      <c r="D21" s="22"/>
      <c r="E21" s="22"/>
      <c r="F21" s="22"/>
      <c r="G21" s="22"/>
      <c r="H21" s="22"/>
      <c r="I21" s="22"/>
      <c r="J21" s="22"/>
      <c r="K21" s="22"/>
      <c r="L21" s="22"/>
      <c r="M21" s="22"/>
      <c r="N21" s="22"/>
      <c r="O21" s="22"/>
      <c r="P21" s="22"/>
    </row>
    <row r="22" spans="1:16" ht="16.55" customHeight="1">
      <c r="A22" s="22"/>
      <c r="B22" s="22"/>
      <c r="C22" s="22"/>
      <c r="D22" s="22"/>
      <c r="E22" s="22"/>
      <c r="F22" s="22"/>
      <c r="G22" s="22"/>
      <c r="H22" s="22"/>
      <c r="I22" s="22"/>
      <c r="J22" s="22"/>
      <c r="K22" s="22"/>
      <c r="L22" s="22"/>
      <c r="M22" s="22"/>
      <c r="N22" s="22"/>
      <c r="O22" s="22"/>
      <c r="P22" s="22"/>
    </row>
    <row r="23" spans="1:16" ht="16.55" customHeight="1">
      <c r="A23" s="22"/>
      <c r="B23" s="22"/>
      <c r="C23" s="22"/>
      <c r="D23" s="22"/>
      <c r="E23" s="22"/>
      <c r="F23" s="22"/>
      <c r="G23" s="22"/>
      <c r="H23" s="22"/>
      <c r="I23" s="22"/>
      <c r="J23" s="22"/>
      <c r="K23" s="22"/>
      <c r="L23" s="22"/>
      <c r="M23" s="22"/>
      <c r="N23" s="22"/>
      <c r="O23" s="22"/>
      <c r="P23" s="22"/>
    </row>
    <row r="24" spans="1:16" ht="16.55" customHeight="1">
      <c r="A24" s="22"/>
      <c r="B24" s="22"/>
      <c r="C24" s="22"/>
      <c r="D24" s="22"/>
      <c r="E24" s="22"/>
      <c r="F24" s="22"/>
      <c r="G24" s="22"/>
      <c r="H24" s="22"/>
      <c r="I24" s="22"/>
      <c r="J24" s="22"/>
      <c r="K24" s="22"/>
      <c r="L24" s="22"/>
      <c r="M24" s="22"/>
      <c r="N24" s="22"/>
      <c r="O24" s="22"/>
      <c r="P24" s="22"/>
    </row>
    <row r="25" spans="1:16" ht="16.55" customHeight="1">
      <c r="A25" s="22"/>
      <c r="B25" s="22"/>
      <c r="C25" s="22"/>
      <c r="D25" s="22"/>
      <c r="E25" s="22"/>
      <c r="F25" s="22"/>
      <c r="G25" s="22"/>
      <c r="H25" s="22"/>
      <c r="I25" s="22"/>
      <c r="J25" s="22"/>
      <c r="K25" s="22"/>
      <c r="L25" s="22"/>
      <c r="M25" s="22"/>
      <c r="N25" s="22"/>
      <c r="O25" s="22"/>
      <c r="P25" s="22"/>
    </row>
    <row r="26" spans="1:16" ht="16.55" customHeight="1">
      <c r="A26" s="22"/>
      <c r="B26" s="22"/>
      <c r="C26" s="22"/>
      <c r="D26" s="22"/>
      <c r="E26" s="22"/>
      <c r="F26" s="22"/>
      <c r="G26" s="22"/>
      <c r="H26" s="22"/>
      <c r="I26" s="22"/>
      <c r="J26" s="22"/>
      <c r="K26" s="22"/>
      <c r="L26" s="22"/>
      <c r="M26" s="22"/>
      <c r="N26" s="22"/>
      <c r="O26" s="22"/>
      <c r="P26" s="22"/>
    </row>
    <row r="27" spans="1:16" ht="16.55" customHeight="1">
      <c r="A27" s="22"/>
      <c r="B27" s="22"/>
      <c r="C27" s="22"/>
      <c r="D27" s="22"/>
      <c r="E27" s="22"/>
      <c r="F27" s="22"/>
      <c r="G27" s="22"/>
      <c r="H27" s="22"/>
      <c r="I27" s="22"/>
      <c r="J27" s="22"/>
      <c r="K27" s="22"/>
      <c r="L27" s="22"/>
      <c r="M27" s="22"/>
      <c r="N27" s="22"/>
      <c r="O27" s="22"/>
      <c r="P27" s="22"/>
    </row>
    <row r="28" spans="1:16" ht="16.55" customHeight="1">
      <c r="A28" s="22"/>
      <c r="B28" s="22"/>
      <c r="C28" s="22"/>
      <c r="D28" s="22"/>
      <c r="E28" s="22"/>
      <c r="F28" s="22"/>
      <c r="G28" s="22"/>
      <c r="H28" s="22"/>
      <c r="I28" s="22"/>
      <c r="J28" s="22"/>
      <c r="K28" s="22"/>
      <c r="L28" s="22"/>
      <c r="M28" s="22"/>
      <c r="N28" s="22"/>
      <c r="O28" s="22"/>
      <c r="P28" s="22"/>
    </row>
    <row r="29" spans="1:16" ht="16.55" customHeight="1">
      <c r="A29" s="22"/>
      <c r="B29" s="22"/>
      <c r="C29" s="22"/>
      <c r="D29" s="22"/>
      <c r="E29" s="22"/>
      <c r="F29" s="22"/>
      <c r="G29" s="22"/>
      <c r="H29" s="22"/>
      <c r="I29" s="22"/>
      <c r="J29" s="22"/>
      <c r="K29" s="22"/>
      <c r="L29" s="22"/>
      <c r="M29" s="22"/>
      <c r="N29" s="22"/>
      <c r="O29" s="22"/>
      <c r="P29" s="22"/>
    </row>
    <row r="30" spans="1:16" ht="16.55" customHeight="1">
      <c r="A30" s="22"/>
      <c r="B30" s="22"/>
      <c r="C30" s="22"/>
      <c r="D30" s="22"/>
      <c r="E30" s="22"/>
      <c r="F30" s="22"/>
      <c r="G30" s="22"/>
      <c r="H30" s="22"/>
      <c r="I30" s="22"/>
      <c r="J30" s="22"/>
      <c r="K30" s="22"/>
      <c r="L30" s="22"/>
      <c r="M30" s="22"/>
      <c r="N30" s="22"/>
      <c r="O30" s="22"/>
      <c r="P30" s="22"/>
    </row>
    <row r="31" spans="1:16" ht="16.55" customHeight="1">
      <c r="A31" s="22"/>
      <c r="B31" s="22"/>
      <c r="C31" s="22"/>
      <c r="D31" s="22"/>
      <c r="E31" s="22"/>
      <c r="F31" s="22"/>
      <c r="G31" s="22"/>
      <c r="H31" s="22"/>
      <c r="I31" s="22"/>
      <c r="J31" s="22"/>
      <c r="K31" s="22"/>
      <c r="L31" s="22"/>
      <c r="M31" s="22"/>
      <c r="N31" s="22"/>
      <c r="O31" s="22"/>
      <c r="P31" s="22"/>
    </row>
    <row r="32" spans="1:16" ht="31.6" customHeight="1" thickBot="1">
      <c r="A32" s="22"/>
      <c r="B32" s="22"/>
      <c r="C32" s="22"/>
      <c r="D32" s="22"/>
      <c r="E32" s="22"/>
      <c r="F32" s="22"/>
      <c r="G32" s="22"/>
      <c r="H32" s="22"/>
      <c r="I32" s="22"/>
      <c r="J32" s="24" t="s">
        <v>0</v>
      </c>
      <c r="K32" s="22"/>
      <c r="L32" s="22"/>
      <c r="M32" s="22"/>
      <c r="N32" s="22"/>
      <c r="O32" s="22"/>
      <c r="P32" s="22"/>
    </row>
    <row r="33" spans="1:16" ht="38.950000000000003"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8.950000000000003" customHeight="1">
      <c r="A34" s="22"/>
      <c r="B34" s="31"/>
      <c r="C34" s="1186" t="s">
        <v>557</v>
      </c>
      <c r="D34" s="1186"/>
      <c r="E34" s="1187"/>
      <c r="F34" s="32">
        <v>14.04</v>
      </c>
      <c r="G34" s="33">
        <v>17.79</v>
      </c>
      <c r="H34" s="33">
        <v>20.059999999999999</v>
      </c>
      <c r="I34" s="33">
        <v>22.22</v>
      </c>
      <c r="J34" s="34">
        <v>21.68</v>
      </c>
      <c r="K34" s="22"/>
      <c r="L34" s="22"/>
      <c r="M34" s="22"/>
      <c r="N34" s="22"/>
      <c r="O34" s="22"/>
      <c r="P34" s="22"/>
    </row>
    <row r="35" spans="1:16" ht="38.950000000000003" customHeight="1">
      <c r="A35" s="22"/>
      <c r="B35" s="35"/>
      <c r="C35" s="1180" t="s">
        <v>558</v>
      </c>
      <c r="D35" s="1181"/>
      <c r="E35" s="1182"/>
      <c r="F35" s="36">
        <v>3.94</v>
      </c>
      <c r="G35" s="37">
        <v>2.52</v>
      </c>
      <c r="H35" s="37">
        <v>2.87</v>
      </c>
      <c r="I35" s="37">
        <v>4.9800000000000004</v>
      </c>
      <c r="J35" s="38">
        <v>3.3</v>
      </c>
      <c r="K35" s="22"/>
      <c r="L35" s="22"/>
      <c r="M35" s="22"/>
      <c r="N35" s="22"/>
      <c r="O35" s="22"/>
      <c r="P35" s="22"/>
    </row>
    <row r="36" spans="1:16" ht="38.950000000000003" customHeight="1">
      <c r="A36" s="22"/>
      <c r="B36" s="35"/>
      <c r="C36" s="1180" t="s">
        <v>559</v>
      </c>
      <c r="D36" s="1181"/>
      <c r="E36" s="1182"/>
      <c r="F36" s="36">
        <v>0.39</v>
      </c>
      <c r="G36" s="37">
        <v>0.62</v>
      </c>
      <c r="H36" s="37">
        <v>1.03</v>
      </c>
      <c r="I36" s="37">
        <v>1.23</v>
      </c>
      <c r="J36" s="38">
        <v>1.83</v>
      </c>
      <c r="K36" s="22"/>
      <c r="L36" s="22"/>
      <c r="M36" s="22"/>
      <c r="N36" s="22"/>
      <c r="O36" s="22"/>
      <c r="P36" s="22"/>
    </row>
    <row r="37" spans="1:16" ht="38.950000000000003" customHeight="1">
      <c r="A37" s="22"/>
      <c r="B37" s="35"/>
      <c r="C37" s="1180" t="s">
        <v>560</v>
      </c>
      <c r="D37" s="1181"/>
      <c r="E37" s="1182"/>
      <c r="F37" s="36">
        <v>1.25</v>
      </c>
      <c r="G37" s="37">
        <v>0.85</v>
      </c>
      <c r="H37" s="37">
        <v>0.86</v>
      </c>
      <c r="I37" s="37">
        <v>0.22</v>
      </c>
      <c r="J37" s="38">
        <v>1.1499999999999999</v>
      </c>
      <c r="K37" s="22"/>
      <c r="L37" s="22"/>
      <c r="M37" s="22"/>
      <c r="N37" s="22"/>
      <c r="O37" s="22"/>
      <c r="P37" s="22"/>
    </row>
    <row r="38" spans="1:16" ht="38.950000000000003" customHeight="1">
      <c r="A38" s="22"/>
      <c r="B38" s="35"/>
      <c r="C38" s="1180" t="s">
        <v>561</v>
      </c>
      <c r="D38" s="1181"/>
      <c r="E38" s="1182"/>
      <c r="F38" s="36">
        <v>0.04</v>
      </c>
      <c r="G38" s="37">
        <v>0.41</v>
      </c>
      <c r="H38" s="37">
        <v>0.73</v>
      </c>
      <c r="I38" s="37">
        <v>0.93</v>
      </c>
      <c r="J38" s="38">
        <v>0.96</v>
      </c>
      <c r="K38" s="22"/>
      <c r="L38" s="22"/>
      <c r="M38" s="22"/>
      <c r="N38" s="22"/>
      <c r="O38" s="22"/>
      <c r="P38" s="22"/>
    </row>
    <row r="39" spans="1:16" ht="38.950000000000003" customHeight="1">
      <c r="A39" s="22"/>
      <c r="B39" s="35"/>
      <c r="C39" s="1180" t="s">
        <v>562</v>
      </c>
      <c r="D39" s="1181"/>
      <c r="E39" s="1182"/>
      <c r="F39" s="36">
        <v>0.09</v>
      </c>
      <c r="G39" s="37">
        <v>0.15</v>
      </c>
      <c r="H39" s="37">
        <v>0.08</v>
      </c>
      <c r="I39" s="37">
        <v>0.1</v>
      </c>
      <c r="J39" s="38">
        <v>0.15</v>
      </c>
      <c r="K39" s="22"/>
      <c r="L39" s="22"/>
      <c r="M39" s="22"/>
      <c r="N39" s="22"/>
      <c r="O39" s="22"/>
      <c r="P39" s="22"/>
    </row>
    <row r="40" spans="1:16" ht="38.950000000000003" customHeight="1">
      <c r="A40" s="22"/>
      <c r="B40" s="35"/>
      <c r="C40" s="1180" t="s">
        <v>563</v>
      </c>
      <c r="D40" s="1181"/>
      <c r="E40" s="1182"/>
      <c r="F40" s="36">
        <v>0.16</v>
      </c>
      <c r="G40" s="37">
        <v>0.19</v>
      </c>
      <c r="H40" s="37">
        <v>0.23</v>
      </c>
      <c r="I40" s="37">
        <v>0.19</v>
      </c>
      <c r="J40" s="38">
        <v>0.13</v>
      </c>
      <c r="K40" s="22"/>
      <c r="L40" s="22"/>
      <c r="M40" s="22"/>
      <c r="N40" s="22"/>
      <c r="O40" s="22"/>
      <c r="P40" s="22"/>
    </row>
    <row r="41" spans="1:16" ht="38.950000000000003" customHeight="1">
      <c r="A41" s="22"/>
      <c r="B41" s="35"/>
      <c r="C41" s="1180" t="s">
        <v>564</v>
      </c>
      <c r="D41" s="1181"/>
      <c r="E41" s="1182"/>
      <c r="F41" s="36">
        <v>0.02</v>
      </c>
      <c r="G41" s="37">
        <v>0</v>
      </c>
      <c r="H41" s="37">
        <v>0.01</v>
      </c>
      <c r="I41" s="37">
        <v>0.01</v>
      </c>
      <c r="J41" s="38">
        <v>0.04</v>
      </c>
      <c r="K41" s="22"/>
      <c r="L41" s="22"/>
      <c r="M41" s="22"/>
      <c r="N41" s="22"/>
      <c r="O41" s="22"/>
      <c r="P41" s="22"/>
    </row>
    <row r="42" spans="1:16" ht="38.950000000000003" customHeight="1">
      <c r="A42" s="22"/>
      <c r="B42" s="39"/>
      <c r="C42" s="1180" t="s">
        <v>565</v>
      </c>
      <c r="D42" s="1181"/>
      <c r="E42" s="1182"/>
      <c r="F42" s="36" t="s">
        <v>507</v>
      </c>
      <c r="G42" s="37" t="s">
        <v>507</v>
      </c>
      <c r="H42" s="37" t="s">
        <v>507</v>
      </c>
      <c r="I42" s="37" t="s">
        <v>507</v>
      </c>
      <c r="J42" s="38" t="s">
        <v>507</v>
      </c>
      <c r="K42" s="22"/>
      <c r="L42" s="22"/>
      <c r="M42" s="22"/>
      <c r="N42" s="22"/>
      <c r="O42" s="22"/>
      <c r="P42" s="22"/>
    </row>
    <row r="43" spans="1:16" ht="38.950000000000003" customHeight="1" thickBot="1">
      <c r="A43" s="22"/>
      <c r="B43" s="40"/>
      <c r="C43" s="1183" t="s">
        <v>566</v>
      </c>
      <c r="D43" s="1184"/>
      <c r="E43" s="1185"/>
      <c r="F43" s="41">
        <v>0.18</v>
      </c>
      <c r="G43" s="42">
        <v>0.21</v>
      </c>
      <c r="H43" s="42">
        <v>0.18</v>
      </c>
      <c r="I43" s="42">
        <v>0.24</v>
      </c>
      <c r="J43" s="43">
        <v>0.2</v>
      </c>
      <c r="K43" s="22"/>
      <c r="L43" s="22"/>
      <c r="M43" s="22"/>
      <c r="N43" s="22"/>
      <c r="O43" s="22"/>
      <c r="P43" s="22"/>
    </row>
    <row r="44" spans="1:16" ht="38.950000000000003"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FP1PfwZR7/y5rr+T45YJaii+O8xD0mvCowctMZKboCG5VQ/asMBDdabTdn6kstSVudwV4eC/Zk7XIZ8q9hPw==" saltValue="6f7rV2P+ED8FiVYR5KMO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6" customHeight="1">
      <c r="A1" s="48"/>
      <c r="B1" s="48"/>
      <c r="C1" s="48"/>
      <c r="D1" s="48"/>
      <c r="E1" s="48"/>
      <c r="F1" s="48"/>
      <c r="G1" s="48"/>
      <c r="H1" s="48"/>
      <c r="I1" s="48"/>
      <c r="J1" s="48"/>
      <c r="K1" s="48"/>
      <c r="L1" s="48"/>
      <c r="M1" s="48"/>
      <c r="N1" s="48"/>
      <c r="O1" s="48"/>
      <c r="P1" s="48"/>
      <c r="Q1" s="48"/>
      <c r="R1" s="48"/>
      <c r="S1" s="48"/>
      <c r="T1" s="48"/>
      <c r="U1" s="48"/>
    </row>
    <row r="2" spans="1:21" ht="13.6" customHeight="1">
      <c r="A2" s="48"/>
      <c r="B2" s="48"/>
      <c r="C2" s="48"/>
      <c r="D2" s="48"/>
      <c r="E2" s="48"/>
      <c r="F2" s="48"/>
      <c r="G2" s="48"/>
      <c r="H2" s="48"/>
      <c r="I2" s="48"/>
      <c r="J2" s="48"/>
      <c r="K2" s="48"/>
      <c r="L2" s="48"/>
      <c r="M2" s="48"/>
      <c r="N2" s="48"/>
      <c r="O2" s="48"/>
      <c r="P2" s="48"/>
      <c r="Q2" s="48"/>
      <c r="R2" s="48"/>
      <c r="S2" s="48"/>
      <c r="T2" s="48"/>
      <c r="U2" s="48"/>
    </row>
    <row r="3" spans="1:21" ht="13.6" customHeight="1">
      <c r="A3" s="48"/>
      <c r="B3" s="48"/>
      <c r="C3" s="48"/>
      <c r="D3" s="48"/>
      <c r="E3" s="48"/>
      <c r="F3" s="48"/>
      <c r="G3" s="48"/>
      <c r="H3" s="48"/>
      <c r="I3" s="48"/>
      <c r="J3" s="48"/>
      <c r="K3" s="48"/>
      <c r="L3" s="48"/>
      <c r="M3" s="48"/>
      <c r="N3" s="48"/>
      <c r="O3" s="48"/>
      <c r="P3" s="48"/>
      <c r="Q3" s="48"/>
      <c r="R3" s="48"/>
      <c r="S3" s="48"/>
      <c r="T3" s="48"/>
      <c r="U3" s="48"/>
    </row>
    <row r="4" spans="1:21" ht="13.6" customHeight="1">
      <c r="A4" s="48"/>
      <c r="B4" s="48"/>
      <c r="C4" s="48"/>
      <c r="D4" s="48"/>
      <c r="E4" s="48"/>
      <c r="F4" s="48"/>
      <c r="G4" s="48"/>
      <c r="H4" s="48"/>
      <c r="I4" s="48"/>
      <c r="J4" s="48"/>
      <c r="K4" s="48"/>
      <c r="L4" s="48"/>
      <c r="M4" s="48"/>
      <c r="N4" s="48"/>
      <c r="O4" s="48"/>
      <c r="P4" s="48"/>
      <c r="Q4" s="48"/>
      <c r="R4" s="48"/>
      <c r="S4" s="48"/>
      <c r="T4" s="48"/>
      <c r="U4" s="48"/>
    </row>
    <row r="5" spans="1:21" ht="13.6" customHeight="1">
      <c r="A5" s="48"/>
      <c r="B5" s="48"/>
      <c r="C5" s="48"/>
      <c r="D5" s="48"/>
      <c r="E5" s="48"/>
      <c r="F5" s="48"/>
      <c r="G5" s="48"/>
      <c r="H5" s="48"/>
      <c r="I5" s="48"/>
      <c r="J5" s="48"/>
      <c r="K5" s="48"/>
      <c r="L5" s="48"/>
      <c r="M5" s="48"/>
      <c r="N5" s="48"/>
      <c r="O5" s="48"/>
      <c r="P5" s="48"/>
      <c r="Q5" s="48"/>
      <c r="R5" s="48"/>
      <c r="S5" s="48"/>
      <c r="T5" s="48"/>
      <c r="U5" s="48"/>
    </row>
    <row r="6" spans="1:21" ht="13.6" customHeight="1">
      <c r="A6" s="48"/>
      <c r="B6" s="48"/>
      <c r="C6" s="48"/>
      <c r="D6" s="48"/>
      <c r="E6" s="48"/>
      <c r="F6" s="48"/>
      <c r="G6" s="48"/>
      <c r="H6" s="48"/>
      <c r="I6" s="48"/>
      <c r="J6" s="48"/>
      <c r="K6" s="48"/>
      <c r="L6" s="48"/>
      <c r="M6" s="48"/>
      <c r="N6" s="48"/>
      <c r="O6" s="48"/>
      <c r="P6" s="48"/>
      <c r="Q6" s="48"/>
      <c r="R6" s="48"/>
      <c r="S6" s="48"/>
      <c r="T6" s="48"/>
      <c r="U6" s="48"/>
    </row>
    <row r="7" spans="1:21" ht="13.6" customHeight="1">
      <c r="A7" s="48"/>
      <c r="B7" s="48"/>
      <c r="C7" s="48"/>
      <c r="D7" s="48"/>
      <c r="E7" s="48"/>
      <c r="F7" s="48"/>
      <c r="G7" s="48"/>
      <c r="H7" s="48"/>
      <c r="I7" s="48"/>
      <c r="J7" s="48"/>
      <c r="K7" s="48"/>
      <c r="L7" s="48"/>
      <c r="M7" s="48"/>
      <c r="N7" s="48"/>
      <c r="O7" s="48"/>
      <c r="P7" s="48"/>
      <c r="Q7" s="48"/>
      <c r="R7" s="48"/>
      <c r="S7" s="48"/>
      <c r="T7" s="48"/>
      <c r="U7" s="48"/>
    </row>
    <row r="8" spans="1:21" ht="13.6" customHeight="1">
      <c r="A8" s="48"/>
      <c r="B8" s="48"/>
      <c r="C8" s="48"/>
      <c r="D8" s="48"/>
      <c r="E8" s="48"/>
      <c r="F8" s="48"/>
      <c r="G8" s="48"/>
      <c r="H8" s="48"/>
      <c r="I8" s="48"/>
      <c r="J8" s="48"/>
      <c r="K8" s="48"/>
      <c r="L8" s="48"/>
      <c r="M8" s="48"/>
      <c r="N8" s="48"/>
      <c r="O8" s="48"/>
      <c r="P8" s="48"/>
      <c r="Q8" s="48"/>
      <c r="R8" s="48"/>
      <c r="S8" s="48"/>
      <c r="T8" s="48"/>
      <c r="U8" s="48"/>
    </row>
    <row r="9" spans="1:21" ht="13.6" customHeight="1">
      <c r="A9" s="48"/>
      <c r="B9" s="48"/>
      <c r="C9" s="48"/>
      <c r="D9" s="48"/>
      <c r="E9" s="48"/>
      <c r="F9" s="48"/>
      <c r="G9" s="48"/>
      <c r="H9" s="48"/>
      <c r="I9" s="48"/>
      <c r="J9" s="48"/>
      <c r="K9" s="48"/>
      <c r="L9" s="48"/>
      <c r="M9" s="48"/>
      <c r="N9" s="48"/>
      <c r="O9" s="48"/>
      <c r="P9" s="48"/>
      <c r="Q9" s="48"/>
      <c r="R9" s="48"/>
      <c r="S9" s="48"/>
      <c r="T9" s="48"/>
      <c r="U9" s="48"/>
    </row>
    <row r="10" spans="1:21" ht="13.6" customHeight="1">
      <c r="A10" s="48"/>
      <c r="B10" s="48"/>
      <c r="C10" s="48"/>
      <c r="D10" s="48"/>
      <c r="E10" s="48"/>
      <c r="F10" s="48"/>
      <c r="G10" s="48"/>
      <c r="H10" s="48"/>
      <c r="I10" s="48"/>
      <c r="J10" s="48"/>
      <c r="K10" s="48"/>
      <c r="L10" s="48"/>
      <c r="M10" s="48"/>
      <c r="N10" s="48"/>
      <c r="O10" s="48"/>
      <c r="P10" s="48"/>
      <c r="Q10" s="48"/>
      <c r="R10" s="48"/>
      <c r="S10" s="48"/>
      <c r="T10" s="48"/>
      <c r="U10" s="48"/>
    </row>
    <row r="11" spans="1:21" ht="13.6" customHeight="1">
      <c r="A11" s="48"/>
      <c r="B11" s="48"/>
      <c r="C11" s="48"/>
      <c r="D11" s="48"/>
      <c r="E11" s="48"/>
      <c r="F11" s="48"/>
      <c r="G11" s="48"/>
      <c r="H11" s="48"/>
      <c r="I11" s="48"/>
      <c r="J11" s="48"/>
      <c r="K11" s="48"/>
      <c r="L11" s="48"/>
      <c r="M11" s="48"/>
      <c r="N11" s="48"/>
      <c r="O11" s="48"/>
      <c r="P11" s="48"/>
      <c r="Q11" s="48"/>
      <c r="R11" s="48"/>
      <c r="S11" s="48"/>
      <c r="T11" s="48"/>
      <c r="U11" s="48"/>
    </row>
    <row r="12" spans="1:21" ht="13.6" customHeight="1">
      <c r="A12" s="48"/>
      <c r="B12" s="48"/>
      <c r="C12" s="48"/>
      <c r="D12" s="48"/>
      <c r="E12" s="48"/>
      <c r="F12" s="48"/>
      <c r="G12" s="48"/>
      <c r="H12" s="48"/>
      <c r="I12" s="48"/>
      <c r="J12" s="48"/>
      <c r="K12" s="48"/>
      <c r="L12" s="48"/>
      <c r="M12" s="48"/>
      <c r="N12" s="48"/>
      <c r="O12" s="48"/>
      <c r="P12" s="48"/>
      <c r="Q12" s="48"/>
      <c r="R12" s="48"/>
      <c r="S12" s="48"/>
      <c r="T12" s="48"/>
      <c r="U12" s="48"/>
    </row>
    <row r="13" spans="1:21" ht="13.6" customHeight="1">
      <c r="A13" s="48"/>
      <c r="B13" s="48"/>
      <c r="C13" s="48"/>
      <c r="D13" s="48"/>
      <c r="E13" s="48"/>
      <c r="F13" s="48"/>
      <c r="G13" s="48"/>
      <c r="H13" s="48"/>
      <c r="I13" s="48"/>
      <c r="J13" s="48"/>
      <c r="K13" s="48"/>
      <c r="L13" s="48"/>
      <c r="M13" s="48"/>
      <c r="N13" s="48"/>
      <c r="O13" s="48"/>
      <c r="P13" s="48"/>
      <c r="Q13" s="48"/>
      <c r="R13" s="48"/>
      <c r="S13" s="48"/>
      <c r="T13" s="48"/>
      <c r="U13" s="48"/>
    </row>
    <row r="14" spans="1:21" ht="13.6" customHeight="1">
      <c r="A14" s="48"/>
      <c r="B14" s="48"/>
      <c r="C14" s="48"/>
      <c r="D14" s="48"/>
      <c r="E14" s="48"/>
      <c r="F14" s="48"/>
      <c r="G14" s="48"/>
      <c r="H14" s="48"/>
      <c r="I14" s="48"/>
      <c r="J14" s="48"/>
      <c r="K14" s="48"/>
      <c r="L14" s="48"/>
      <c r="M14" s="48"/>
      <c r="N14" s="48"/>
      <c r="O14" s="48"/>
      <c r="P14" s="48"/>
      <c r="Q14" s="48"/>
      <c r="R14" s="48"/>
      <c r="S14" s="48"/>
      <c r="T14" s="48"/>
      <c r="U14" s="48"/>
    </row>
    <row r="15" spans="1:21" ht="13.6" customHeight="1">
      <c r="A15" s="48"/>
      <c r="B15" s="48"/>
      <c r="C15" s="48"/>
      <c r="D15" s="48"/>
      <c r="E15" s="48"/>
      <c r="F15" s="48"/>
      <c r="G15" s="48"/>
      <c r="H15" s="48"/>
      <c r="I15" s="48"/>
      <c r="J15" s="48"/>
      <c r="K15" s="48"/>
      <c r="L15" s="48"/>
      <c r="M15" s="48"/>
      <c r="N15" s="48"/>
      <c r="O15" s="48"/>
      <c r="P15" s="48"/>
      <c r="Q15" s="48"/>
      <c r="R15" s="48"/>
      <c r="S15" s="48"/>
      <c r="T15" s="48"/>
      <c r="U15" s="48"/>
    </row>
    <row r="16" spans="1:21" ht="13.6" customHeight="1">
      <c r="A16" s="48"/>
      <c r="B16" s="48"/>
      <c r="C16" s="48"/>
      <c r="D16" s="48"/>
      <c r="E16" s="48"/>
      <c r="F16" s="48"/>
      <c r="G16" s="48"/>
      <c r="H16" s="48"/>
      <c r="I16" s="48"/>
      <c r="J16" s="48"/>
      <c r="K16" s="48"/>
      <c r="L16" s="48"/>
      <c r="M16" s="48"/>
      <c r="N16" s="48"/>
      <c r="O16" s="48"/>
      <c r="P16" s="48"/>
      <c r="Q16" s="48"/>
      <c r="R16" s="48"/>
      <c r="S16" s="48"/>
      <c r="T16" s="48"/>
      <c r="U16" s="48"/>
    </row>
    <row r="17" spans="1:21" ht="13.6" customHeight="1">
      <c r="A17" s="48"/>
      <c r="B17" s="48"/>
      <c r="C17" s="48"/>
      <c r="D17" s="48"/>
      <c r="E17" s="48"/>
      <c r="F17" s="48"/>
      <c r="G17" s="48"/>
      <c r="H17" s="48"/>
      <c r="I17" s="48"/>
      <c r="J17" s="48"/>
      <c r="K17" s="48"/>
      <c r="L17" s="48"/>
      <c r="M17" s="48"/>
      <c r="N17" s="48"/>
      <c r="O17" s="48"/>
      <c r="P17" s="48"/>
      <c r="Q17" s="48"/>
      <c r="R17" s="48"/>
      <c r="S17" s="48"/>
      <c r="T17" s="48"/>
      <c r="U17" s="48"/>
    </row>
    <row r="18" spans="1:21" ht="13.6" customHeight="1">
      <c r="A18" s="48"/>
      <c r="B18" s="48"/>
      <c r="C18" s="48"/>
      <c r="D18" s="48"/>
      <c r="E18" s="48"/>
      <c r="F18" s="48"/>
      <c r="G18" s="48"/>
      <c r="H18" s="48"/>
      <c r="I18" s="48"/>
      <c r="J18" s="48"/>
      <c r="K18" s="48"/>
      <c r="L18" s="48"/>
      <c r="M18" s="48"/>
      <c r="N18" s="48"/>
      <c r="O18" s="48"/>
      <c r="P18" s="48"/>
      <c r="Q18" s="48"/>
      <c r="R18" s="48"/>
      <c r="S18" s="48"/>
      <c r="T18" s="48"/>
      <c r="U18" s="48"/>
    </row>
    <row r="19" spans="1:21" ht="13.6" customHeight="1">
      <c r="A19" s="48"/>
      <c r="B19" s="48"/>
      <c r="C19" s="48"/>
      <c r="D19" s="48"/>
      <c r="E19" s="48"/>
      <c r="F19" s="48"/>
      <c r="G19" s="48"/>
      <c r="H19" s="48"/>
      <c r="I19" s="48"/>
      <c r="J19" s="48"/>
      <c r="K19" s="48"/>
      <c r="L19" s="48"/>
      <c r="M19" s="48"/>
      <c r="N19" s="48"/>
      <c r="O19" s="48"/>
      <c r="P19" s="48"/>
      <c r="Q19" s="48"/>
      <c r="R19" s="48"/>
      <c r="S19" s="48"/>
      <c r="T19" s="48"/>
      <c r="U19" s="48"/>
    </row>
    <row r="20" spans="1:21" ht="13.6" customHeight="1">
      <c r="A20" s="48"/>
      <c r="B20" s="48"/>
      <c r="C20" s="48"/>
      <c r="D20" s="48"/>
      <c r="E20" s="48"/>
      <c r="F20" s="48"/>
      <c r="G20" s="48"/>
      <c r="H20" s="48"/>
      <c r="I20" s="48"/>
      <c r="J20" s="48"/>
      <c r="K20" s="48"/>
      <c r="L20" s="48"/>
      <c r="M20" s="48"/>
      <c r="N20" s="48"/>
      <c r="O20" s="48"/>
      <c r="P20" s="48"/>
      <c r="Q20" s="48"/>
      <c r="R20" s="48"/>
      <c r="S20" s="48"/>
      <c r="T20" s="48"/>
      <c r="U20" s="48"/>
    </row>
    <row r="21" spans="1:21" ht="13.6" customHeight="1">
      <c r="A21" s="48"/>
      <c r="B21" s="48"/>
      <c r="C21" s="48"/>
      <c r="D21" s="48"/>
      <c r="E21" s="48"/>
      <c r="F21" s="48"/>
      <c r="G21" s="48"/>
      <c r="H21" s="48"/>
      <c r="I21" s="48"/>
      <c r="J21" s="48"/>
      <c r="K21" s="48"/>
      <c r="L21" s="48"/>
      <c r="M21" s="48"/>
      <c r="N21" s="48"/>
      <c r="O21" s="48"/>
      <c r="P21" s="48"/>
      <c r="Q21" s="48"/>
      <c r="R21" s="48"/>
      <c r="S21" s="48"/>
      <c r="T21" s="48"/>
      <c r="U21" s="48"/>
    </row>
    <row r="22" spans="1:21" ht="13.6" customHeight="1">
      <c r="A22" s="48"/>
      <c r="B22" s="48"/>
      <c r="C22" s="48"/>
      <c r="D22" s="48"/>
      <c r="E22" s="48"/>
      <c r="F22" s="48"/>
      <c r="G22" s="48"/>
      <c r="H22" s="48"/>
      <c r="I22" s="48"/>
      <c r="J22" s="48"/>
      <c r="K22" s="48"/>
      <c r="L22" s="48"/>
      <c r="M22" s="48"/>
      <c r="N22" s="48"/>
      <c r="O22" s="48"/>
      <c r="P22" s="48"/>
      <c r="Q22" s="48"/>
      <c r="R22" s="48"/>
      <c r="S22" s="48"/>
      <c r="T22" s="48"/>
      <c r="U22" s="48"/>
    </row>
    <row r="23" spans="1:21" ht="13.6" customHeight="1">
      <c r="A23" s="48"/>
      <c r="B23" s="48"/>
      <c r="C23" s="48"/>
      <c r="D23" s="48"/>
      <c r="E23" s="48"/>
      <c r="F23" s="48"/>
      <c r="G23" s="48"/>
      <c r="H23" s="48"/>
      <c r="I23" s="48"/>
      <c r="J23" s="48"/>
      <c r="K23" s="48"/>
      <c r="L23" s="48"/>
      <c r="M23" s="48"/>
      <c r="N23" s="48"/>
      <c r="O23" s="48"/>
      <c r="P23" s="48"/>
      <c r="Q23" s="48"/>
      <c r="R23" s="48"/>
      <c r="S23" s="48"/>
      <c r="T23" s="48"/>
      <c r="U23" s="48"/>
    </row>
    <row r="24" spans="1:21" ht="13.6" customHeight="1">
      <c r="A24" s="48"/>
      <c r="B24" s="48"/>
      <c r="C24" s="48"/>
      <c r="D24" s="48"/>
      <c r="E24" s="48"/>
      <c r="F24" s="48"/>
      <c r="G24" s="48"/>
      <c r="H24" s="48"/>
      <c r="I24" s="48"/>
      <c r="J24" s="48"/>
      <c r="K24" s="48"/>
      <c r="L24" s="48"/>
      <c r="M24" s="48"/>
      <c r="N24" s="48"/>
      <c r="O24" s="48"/>
      <c r="P24" s="48"/>
      <c r="Q24" s="48"/>
      <c r="R24" s="48"/>
      <c r="S24" s="48"/>
      <c r="T24" s="48"/>
      <c r="U24" s="48"/>
    </row>
    <row r="25" spans="1:21" ht="13.6" customHeight="1">
      <c r="A25" s="48"/>
      <c r="B25" s="48"/>
      <c r="C25" s="48"/>
      <c r="D25" s="48"/>
      <c r="E25" s="48"/>
      <c r="F25" s="48"/>
      <c r="G25" s="48"/>
      <c r="H25" s="48"/>
      <c r="I25" s="48"/>
      <c r="J25" s="48"/>
      <c r="K25" s="48"/>
      <c r="L25" s="48"/>
      <c r="M25" s="48"/>
      <c r="N25" s="48"/>
      <c r="O25" s="48"/>
      <c r="P25" s="48"/>
      <c r="Q25" s="48"/>
      <c r="R25" s="48"/>
      <c r="S25" s="48"/>
      <c r="T25" s="48"/>
      <c r="U25" s="48"/>
    </row>
    <row r="26" spans="1:21" ht="13.6" customHeight="1">
      <c r="A26" s="48"/>
      <c r="B26" s="48"/>
      <c r="C26" s="48"/>
      <c r="D26" s="48"/>
      <c r="E26" s="48"/>
      <c r="F26" s="48"/>
      <c r="G26" s="48"/>
      <c r="H26" s="48"/>
      <c r="I26" s="48"/>
      <c r="J26" s="48"/>
      <c r="K26" s="48"/>
      <c r="L26" s="48"/>
      <c r="M26" s="48"/>
      <c r="N26" s="48"/>
      <c r="O26" s="48"/>
      <c r="P26" s="48"/>
      <c r="Q26" s="48"/>
      <c r="R26" s="48"/>
      <c r="S26" s="48"/>
      <c r="T26" s="48"/>
      <c r="U26" s="48"/>
    </row>
    <row r="27" spans="1:21" ht="13.6" customHeight="1">
      <c r="A27" s="48"/>
      <c r="B27" s="48"/>
      <c r="C27" s="48"/>
      <c r="D27" s="48"/>
      <c r="E27" s="48"/>
      <c r="F27" s="48"/>
      <c r="G27" s="48"/>
      <c r="H27" s="48"/>
      <c r="I27" s="48"/>
      <c r="J27" s="48"/>
      <c r="K27" s="48"/>
      <c r="L27" s="48"/>
      <c r="M27" s="48"/>
      <c r="N27" s="48"/>
      <c r="O27" s="48"/>
      <c r="P27" s="48"/>
      <c r="Q27" s="48"/>
      <c r="R27" s="48"/>
      <c r="S27" s="48"/>
      <c r="T27" s="48"/>
      <c r="U27" s="48"/>
    </row>
    <row r="28" spans="1:21" ht="13.6" customHeight="1">
      <c r="A28" s="48"/>
      <c r="B28" s="48"/>
      <c r="C28" s="48"/>
      <c r="D28" s="48"/>
      <c r="E28" s="48"/>
      <c r="F28" s="48"/>
      <c r="G28" s="48"/>
      <c r="H28" s="48"/>
      <c r="I28" s="48"/>
      <c r="J28" s="48"/>
      <c r="K28" s="48"/>
      <c r="L28" s="48"/>
      <c r="M28" s="48"/>
      <c r="N28" s="48"/>
      <c r="O28" s="48"/>
      <c r="P28" s="48"/>
      <c r="Q28" s="48"/>
      <c r="R28" s="48"/>
      <c r="S28" s="48"/>
      <c r="T28" s="48"/>
      <c r="U28" s="48"/>
    </row>
    <row r="29" spans="1:21" ht="13.6" customHeight="1">
      <c r="A29" s="48"/>
      <c r="B29" s="48"/>
      <c r="C29" s="48"/>
      <c r="D29" s="48"/>
      <c r="E29" s="48"/>
      <c r="F29" s="48"/>
      <c r="G29" s="48"/>
      <c r="H29" s="48"/>
      <c r="I29" s="48"/>
      <c r="J29" s="48"/>
      <c r="K29" s="48"/>
      <c r="L29" s="48"/>
      <c r="M29" s="48"/>
      <c r="N29" s="48"/>
      <c r="O29" s="48"/>
      <c r="P29" s="48"/>
      <c r="Q29" s="48"/>
      <c r="R29" s="48"/>
      <c r="S29" s="48"/>
      <c r="T29" s="48"/>
      <c r="U29" s="48"/>
    </row>
    <row r="30" spans="1:21" ht="13.6" customHeight="1">
      <c r="A30" s="48"/>
      <c r="B30" s="48"/>
      <c r="C30" s="48"/>
      <c r="D30" s="48"/>
      <c r="E30" s="48"/>
      <c r="F30" s="48"/>
      <c r="G30" s="48"/>
      <c r="H30" s="48"/>
      <c r="I30" s="48"/>
      <c r="J30" s="48"/>
      <c r="K30" s="48"/>
      <c r="L30" s="48"/>
      <c r="M30" s="48"/>
      <c r="N30" s="48"/>
      <c r="O30" s="48"/>
      <c r="P30" s="48"/>
      <c r="Q30" s="48"/>
      <c r="R30" s="48"/>
      <c r="S30" s="48"/>
      <c r="T30" s="48"/>
      <c r="U30" s="48"/>
    </row>
    <row r="31" spans="1:21" ht="13.6" customHeight="1">
      <c r="A31" s="48"/>
      <c r="B31" s="48"/>
      <c r="C31" s="48"/>
      <c r="D31" s="48"/>
      <c r="E31" s="48"/>
      <c r="F31" s="48"/>
      <c r="G31" s="48"/>
      <c r="H31" s="48"/>
      <c r="I31" s="48"/>
      <c r="J31" s="48"/>
      <c r="K31" s="48"/>
      <c r="L31" s="48"/>
      <c r="M31" s="48"/>
      <c r="N31" s="48"/>
      <c r="O31" s="48"/>
      <c r="P31" s="48"/>
      <c r="Q31" s="48"/>
      <c r="R31" s="48"/>
      <c r="S31" s="48"/>
      <c r="T31" s="48"/>
      <c r="U31" s="48"/>
    </row>
    <row r="32" spans="1:21" ht="13.6" customHeight="1">
      <c r="A32" s="48"/>
      <c r="B32" s="48"/>
      <c r="C32" s="48"/>
      <c r="D32" s="48"/>
      <c r="E32" s="48"/>
      <c r="F32" s="48"/>
      <c r="G32" s="48"/>
      <c r="H32" s="48"/>
      <c r="I32" s="48"/>
      <c r="J32" s="48"/>
      <c r="K32" s="48"/>
      <c r="L32" s="48"/>
      <c r="M32" s="48"/>
      <c r="N32" s="48"/>
      <c r="O32" s="48"/>
      <c r="P32" s="48"/>
      <c r="Q32" s="48"/>
      <c r="R32" s="48"/>
      <c r="S32" s="48"/>
      <c r="T32" s="48"/>
      <c r="U32" s="48"/>
    </row>
    <row r="33" spans="1:21" ht="13.6" customHeight="1">
      <c r="A33" s="48"/>
      <c r="B33" s="48"/>
      <c r="C33" s="48"/>
      <c r="D33" s="48"/>
      <c r="E33" s="48"/>
      <c r="F33" s="48"/>
      <c r="G33" s="48"/>
      <c r="H33" s="48"/>
      <c r="I33" s="48"/>
      <c r="J33" s="48"/>
      <c r="K33" s="48"/>
      <c r="L33" s="48"/>
      <c r="M33" s="48"/>
      <c r="N33" s="48"/>
      <c r="O33" s="48"/>
      <c r="P33" s="48"/>
      <c r="Q33" s="48"/>
      <c r="R33" s="48"/>
      <c r="S33" s="48"/>
      <c r="T33" s="48"/>
      <c r="U33" s="48"/>
    </row>
    <row r="34" spans="1:21" ht="13.6" customHeight="1">
      <c r="A34" s="48"/>
      <c r="B34" s="48"/>
      <c r="C34" s="48"/>
      <c r="D34" s="48"/>
      <c r="E34" s="48"/>
      <c r="F34" s="48"/>
      <c r="G34" s="48"/>
      <c r="H34" s="48"/>
      <c r="I34" s="48"/>
      <c r="J34" s="48"/>
      <c r="K34" s="48"/>
      <c r="L34" s="48"/>
      <c r="M34" s="48"/>
      <c r="N34" s="48"/>
      <c r="O34" s="48"/>
      <c r="P34" s="48"/>
      <c r="Q34" s="48"/>
      <c r="R34" s="48"/>
      <c r="S34" s="48"/>
      <c r="T34" s="48"/>
      <c r="U34" s="48"/>
    </row>
    <row r="35" spans="1:21" ht="13.6" customHeight="1">
      <c r="A35" s="48"/>
      <c r="B35" s="48"/>
      <c r="C35" s="48"/>
      <c r="D35" s="48"/>
      <c r="E35" s="48"/>
      <c r="F35" s="48"/>
      <c r="G35" s="48"/>
      <c r="H35" s="48"/>
      <c r="I35" s="48"/>
      <c r="J35" s="48"/>
      <c r="K35" s="48"/>
      <c r="L35" s="48"/>
      <c r="M35" s="48"/>
      <c r="N35" s="48"/>
      <c r="O35" s="48"/>
      <c r="P35" s="48"/>
      <c r="Q35" s="48"/>
      <c r="R35" s="48"/>
      <c r="S35" s="48"/>
      <c r="T35" s="48"/>
      <c r="U35" s="48"/>
    </row>
    <row r="36" spans="1:21" ht="13.6" customHeight="1">
      <c r="A36" s="48"/>
      <c r="B36" s="48"/>
      <c r="C36" s="48"/>
      <c r="D36" s="48"/>
      <c r="E36" s="48"/>
      <c r="F36" s="48"/>
      <c r="G36" s="48"/>
      <c r="H36" s="48"/>
      <c r="I36" s="48"/>
      <c r="J36" s="48"/>
      <c r="K36" s="48"/>
      <c r="L36" s="48"/>
      <c r="M36" s="48"/>
      <c r="N36" s="48"/>
      <c r="O36" s="48"/>
      <c r="P36" s="48"/>
      <c r="Q36" s="48"/>
      <c r="R36" s="48"/>
      <c r="S36" s="48"/>
      <c r="T36" s="48"/>
      <c r="U36" s="48"/>
    </row>
    <row r="37" spans="1:21" ht="13.6" customHeight="1">
      <c r="A37" s="48"/>
      <c r="B37" s="48"/>
      <c r="C37" s="48"/>
      <c r="D37" s="48"/>
      <c r="E37" s="48"/>
      <c r="F37" s="48"/>
      <c r="G37" s="48"/>
      <c r="H37" s="48"/>
      <c r="I37" s="48"/>
      <c r="J37" s="48"/>
      <c r="K37" s="48"/>
      <c r="L37" s="48"/>
      <c r="M37" s="48"/>
      <c r="N37" s="48"/>
      <c r="O37" s="48"/>
      <c r="P37" s="48"/>
      <c r="Q37" s="48"/>
      <c r="R37" s="48"/>
      <c r="S37" s="48"/>
      <c r="T37" s="48"/>
      <c r="U37" s="48"/>
    </row>
    <row r="38" spans="1:21" ht="13.6" customHeight="1">
      <c r="A38" s="48"/>
      <c r="B38" s="48"/>
      <c r="C38" s="48"/>
      <c r="D38" s="48"/>
      <c r="E38" s="48"/>
      <c r="F38" s="48"/>
      <c r="G38" s="48"/>
      <c r="H38" s="48"/>
      <c r="I38" s="48"/>
      <c r="J38" s="48"/>
      <c r="K38" s="48"/>
      <c r="L38" s="48"/>
      <c r="M38" s="48"/>
      <c r="N38" s="48"/>
      <c r="O38" s="48"/>
      <c r="P38" s="48"/>
      <c r="Q38" s="48"/>
      <c r="R38" s="48"/>
      <c r="S38" s="48"/>
      <c r="T38" s="48"/>
      <c r="U38" s="48"/>
    </row>
    <row r="39" spans="1:21" ht="13.6" customHeight="1">
      <c r="A39" s="48"/>
      <c r="B39" s="48"/>
      <c r="C39" s="48"/>
      <c r="D39" s="48"/>
      <c r="E39" s="48"/>
      <c r="F39" s="48"/>
      <c r="G39" s="48"/>
      <c r="H39" s="48"/>
      <c r="I39" s="48"/>
      <c r="J39" s="48"/>
      <c r="K39" s="48"/>
      <c r="L39" s="48"/>
      <c r="M39" s="48"/>
      <c r="N39" s="48"/>
      <c r="O39" s="48"/>
      <c r="P39" s="48"/>
      <c r="Q39" s="48"/>
      <c r="R39" s="48"/>
      <c r="S39" s="48"/>
      <c r="T39" s="48"/>
      <c r="U39" s="48"/>
    </row>
    <row r="40" spans="1:21" ht="13.6" customHeight="1">
      <c r="A40" s="48"/>
      <c r="B40" s="48"/>
      <c r="C40" s="48"/>
      <c r="D40" s="48"/>
      <c r="E40" s="48"/>
      <c r="F40" s="48"/>
      <c r="G40" s="48"/>
      <c r="H40" s="48"/>
      <c r="I40" s="48"/>
      <c r="J40" s="48"/>
      <c r="K40" s="48"/>
      <c r="L40" s="48"/>
      <c r="M40" s="48"/>
      <c r="N40" s="48"/>
      <c r="O40" s="48"/>
      <c r="P40" s="48"/>
      <c r="Q40" s="48"/>
      <c r="R40" s="48"/>
      <c r="S40" s="48"/>
      <c r="T40" s="48"/>
      <c r="U40" s="48"/>
    </row>
    <row r="41" spans="1:21" ht="13.6" customHeight="1">
      <c r="A41" s="48"/>
      <c r="B41" s="48"/>
      <c r="C41" s="48"/>
      <c r="D41" s="48"/>
      <c r="E41" s="48"/>
      <c r="F41" s="48"/>
      <c r="G41" s="48"/>
      <c r="H41" s="48"/>
      <c r="I41" s="48"/>
      <c r="J41" s="48"/>
      <c r="K41" s="48"/>
      <c r="L41" s="48"/>
      <c r="M41" s="48"/>
      <c r="N41" s="48"/>
      <c r="O41" s="48"/>
      <c r="P41" s="48"/>
      <c r="Q41" s="48"/>
      <c r="R41" s="48"/>
      <c r="S41" s="48"/>
      <c r="T41" s="48"/>
      <c r="U41" s="48"/>
    </row>
    <row r="42" spans="1:21" ht="13.6" customHeight="1">
      <c r="A42" s="48"/>
      <c r="B42" s="48"/>
      <c r="C42" s="48"/>
      <c r="D42" s="48"/>
      <c r="E42" s="48"/>
      <c r="F42" s="48"/>
      <c r="G42" s="48"/>
      <c r="H42" s="48"/>
      <c r="I42" s="48"/>
      <c r="J42" s="48"/>
      <c r="K42" s="48"/>
      <c r="L42" s="48"/>
      <c r="M42" s="48"/>
      <c r="N42" s="48"/>
      <c r="O42" s="48"/>
      <c r="P42" s="48"/>
      <c r="Q42" s="48"/>
      <c r="R42" s="48"/>
      <c r="S42" s="48"/>
      <c r="T42" s="48"/>
      <c r="U42" s="48"/>
    </row>
    <row r="43" spans="1:21" ht="30.8"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8"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8" customHeight="1">
      <c r="A45" s="48"/>
      <c r="B45" s="1196" t="s">
        <v>10</v>
      </c>
      <c r="C45" s="1197"/>
      <c r="D45" s="58"/>
      <c r="E45" s="1202" t="s">
        <v>11</v>
      </c>
      <c r="F45" s="1202"/>
      <c r="G45" s="1202"/>
      <c r="H45" s="1202"/>
      <c r="I45" s="1202"/>
      <c r="J45" s="1203"/>
      <c r="K45" s="59">
        <v>9827</v>
      </c>
      <c r="L45" s="60">
        <v>9611</v>
      </c>
      <c r="M45" s="60">
        <v>9044</v>
      </c>
      <c r="N45" s="60">
        <v>8368</v>
      </c>
      <c r="O45" s="61">
        <v>8907</v>
      </c>
      <c r="P45" s="48"/>
      <c r="Q45" s="48"/>
      <c r="R45" s="48"/>
      <c r="S45" s="48"/>
      <c r="T45" s="48"/>
      <c r="U45" s="48"/>
    </row>
    <row r="46" spans="1:21" ht="30.8" customHeight="1">
      <c r="A46" s="48"/>
      <c r="B46" s="1198"/>
      <c r="C46" s="1199"/>
      <c r="D46" s="62"/>
      <c r="E46" s="1190" t="s">
        <v>12</v>
      </c>
      <c r="F46" s="1190"/>
      <c r="G46" s="1190"/>
      <c r="H46" s="1190"/>
      <c r="I46" s="1190"/>
      <c r="J46" s="1191"/>
      <c r="K46" s="63" t="s">
        <v>507</v>
      </c>
      <c r="L46" s="64" t="s">
        <v>507</v>
      </c>
      <c r="M46" s="64" t="s">
        <v>507</v>
      </c>
      <c r="N46" s="64" t="s">
        <v>507</v>
      </c>
      <c r="O46" s="65" t="s">
        <v>507</v>
      </c>
      <c r="P46" s="48"/>
      <c r="Q46" s="48"/>
      <c r="R46" s="48"/>
      <c r="S46" s="48"/>
      <c r="T46" s="48"/>
      <c r="U46" s="48"/>
    </row>
    <row r="47" spans="1:21" ht="30.8" customHeight="1">
      <c r="A47" s="48"/>
      <c r="B47" s="1198"/>
      <c r="C47" s="1199"/>
      <c r="D47" s="62"/>
      <c r="E47" s="1190" t="s">
        <v>13</v>
      </c>
      <c r="F47" s="1190"/>
      <c r="G47" s="1190"/>
      <c r="H47" s="1190"/>
      <c r="I47" s="1190"/>
      <c r="J47" s="1191"/>
      <c r="K47" s="63">
        <v>99</v>
      </c>
      <c r="L47" s="64">
        <v>99</v>
      </c>
      <c r="M47" s="64">
        <v>99</v>
      </c>
      <c r="N47" s="64">
        <v>99</v>
      </c>
      <c r="O47" s="65">
        <v>99</v>
      </c>
      <c r="P47" s="48"/>
      <c r="Q47" s="48"/>
      <c r="R47" s="48"/>
      <c r="S47" s="48"/>
      <c r="T47" s="48"/>
      <c r="U47" s="48"/>
    </row>
    <row r="48" spans="1:21" ht="30.8" customHeight="1">
      <c r="A48" s="48"/>
      <c r="B48" s="1198"/>
      <c r="C48" s="1199"/>
      <c r="D48" s="62"/>
      <c r="E48" s="1190" t="s">
        <v>14</v>
      </c>
      <c r="F48" s="1190"/>
      <c r="G48" s="1190"/>
      <c r="H48" s="1190"/>
      <c r="I48" s="1190"/>
      <c r="J48" s="1191"/>
      <c r="K48" s="63">
        <v>4119</v>
      </c>
      <c r="L48" s="64">
        <v>3997</v>
      </c>
      <c r="M48" s="64">
        <v>4084</v>
      </c>
      <c r="N48" s="64">
        <v>3925</v>
      </c>
      <c r="O48" s="65">
        <v>3956</v>
      </c>
      <c r="P48" s="48"/>
      <c r="Q48" s="48"/>
      <c r="R48" s="48"/>
      <c r="S48" s="48"/>
      <c r="T48" s="48"/>
      <c r="U48" s="48"/>
    </row>
    <row r="49" spans="1:21" ht="30.8" customHeight="1">
      <c r="A49" s="48"/>
      <c r="B49" s="1198"/>
      <c r="C49" s="1199"/>
      <c r="D49" s="62"/>
      <c r="E49" s="1190" t="s">
        <v>15</v>
      </c>
      <c r="F49" s="1190"/>
      <c r="G49" s="1190"/>
      <c r="H49" s="1190"/>
      <c r="I49" s="1190"/>
      <c r="J49" s="1191"/>
      <c r="K49" s="63">
        <v>614</v>
      </c>
      <c r="L49" s="64">
        <v>548</v>
      </c>
      <c r="M49" s="64">
        <v>375</v>
      </c>
      <c r="N49" s="64">
        <v>371</v>
      </c>
      <c r="O49" s="65">
        <v>414</v>
      </c>
      <c r="P49" s="48"/>
      <c r="Q49" s="48"/>
      <c r="R49" s="48"/>
      <c r="S49" s="48"/>
      <c r="T49" s="48"/>
      <c r="U49" s="48"/>
    </row>
    <row r="50" spans="1:21" ht="30.8" customHeight="1">
      <c r="A50" s="48"/>
      <c r="B50" s="1198"/>
      <c r="C50" s="1199"/>
      <c r="D50" s="62"/>
      <c r="E50" s="1190" t="s">
        <v>16</v>
      </c>
      <c r="F50" s="1190"/>
      <c r="G50" s="1190"/>
      <c r="H50" s="1190"/>
      <c r="I50" s="1190"/>
      <c r="J50" s="1191"/>
      <c r="K50" s="63">
        <v>198</v>
      </c>
      <c r="L50" s="64">
        <v>196</v>
      </c>
      <c r="M50" s="64">
        <v>199</v>
      </c>
      <c r="N50" s="64">
        <v>180</v>
      </c>
      <c r="O50" s="65">
        <v>180</v>
      </c>
      <c r="P50" s="48"/>
      <c r="Q50" s="48"/>
      <c r="R50" s="48"/>
      <c r="S50" s="48"/>
      <c r="T50" s="48"/>
      <c r="U50" s="48"/>
    </row>
    <row r="51" spans="1:21" ht="30.8" customHeight="1">
      <c r="A51" s="48"/>
      <c r="B51" s="1200"/>
      <c r="C51" s="1201"/>
      <c r="D51" s="66"/>
      <c r="E51" s="1190" t="s">
        <v>17</v>
      </c>
      <c r="F51" s="1190"/>
      <c r="G51" s="1190"/>
      <c r="H51" s="1190"/>
      <c r="I51" s="1190"/>
      <c r="J51" s="1191"/>
      <c r="K51" s="63">
        <v>0</v>
      </c>
      <c r="L51" s="64" t="s">
        <v>507</v>
      </c>
      <c r="M51" s="64">
        <v>0</v>
      </c>
      <c r="N51" s="64">
        <v>0</v>
      </c>
      <c r="O51" s="65">
        <v>1</v>
      </c>
      <c r="P51" s="48"/>
      <c r="Q51" s="48"/>
      <c r="R51" s="48"/>
      <c r="S51" s="48"/>
      <c r="T51" s="48"/>
      <c r="U51" s="48"/>
    </row>
    <row r="52" spans="1:21" ht="30.8" customHeight="1">
      <c r="A52" s="48"/>
      <c r="B52" s="1188" t="s">
        <v>18</v>
      </c>
      <c r="C52" s="1189"/>
      <c r="D52" s="66"/>
      <c r="E52" s="1190" t="s">
        <v>19</v>
      </c>
      <c r="F52" s="1190"/>
      <c r="G52" s="1190"/>
      <c r="H52" s="1190"/>
      <c r="I52" s="1190"/>
      <c r="J52" s="1191"/>
      <c r="K52" s="63">
        <v>9354</v>
      </c>
      <c r="L52" s="64">
        <v>9365</v>
      </c>
      <c r="M52" s="64">
        <v>9096</v>
      </c>
      <c r="N52" s="64">
        <v>9243</v>
      </c>
      <c r="O52" s="65">
        <v>9702</v>
      </c>
      <c r="P52" s="48"/>
      <c r="Q52" s="48"/>
      <c r="R52" s="48"/>
      <c r="S52" s="48"/>
      <c r="T52" s="48"/>
      <c r="U52" s="48"/>
    </row>
    <row r="53" spans="1:21" ht="30.8" customHeight="1" thickBot="1">
      <c r="A53" s="48"/>
      <c r="B53" s="1192" t="s">
        <v>20</v>
      </c>
      <c r="C53" s="1193"/>
      <c r="D53" s="67"/>
      <c r="E53" s="1194" t="s">
        <v>21</v>
      </c>
      <c r="F53" s="1194"/>
      <c r="G53" s="1194"/>
      <c r="H53" s="1194"/>
      <c r="I53" s="1194"/>
      <c r="J53" s="1195"/>
      <c r="K53" s="68">
        <v>5503</v>
      </c>
      <c r="L53" s="69">
        <v>5086</v>
      </c>
      <c r="M53" s="69">
        <v>4705</v>
      </c>
      <c r="N53" s="69">
        <v>3700</v>
      </c>
      <c r="O53" s="70">
        <v>3855</v>
      </c>
      <c r="P53" s="48"/>
      <c r="Q53" s="48"/>
      <c r="R53" s="48"/>
      <c r="S53" s="48"/>
      <c r="T53" s="48"/>
      <c r="U53" s="48"/>
    </row>
    <row r="54" spans="1:21" ht="24.05"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05" customHeight="1">
      <c r="A55" s="48"/>
      <c r="B55" s="71"/>
      <c r="C55" s="48"/>
      <c r="D55" s="48"/>
      <c r="E55" s="48"/>
      <c r="F55" s="48"/>
      <c r="G55" s="48"/>
      <c r="H55" s="48"/>
      <c r="I55" s="48"/>
      <c r="J55" s="48"/>
      <c r="K55" s="48"/>
      <c r="L55" s="48"/>
      <c r="M55" s="48"/>
      <c r="N55" s="48"/>
      <c r="O55" s="48"/>
      <c r="P55" s="48"/>
      <c r="Q55" s="48"/>
      <c r="R55" s="48"/>
      <c r="S55" s="48"/>
      <c r="T55" s="48"/>
      <c r="U55" s="48"/>
    </row>
    <row r="56" spans="1:21" ht="24.05"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5sb+DxhzImvUtUvSSrem8xBdYeIxvN6sHf4oiNQVorBKxLs/SHIapIjWVPV43PIaiBTYOqJsO6u0gBiGvUqSw==" saltValue="gfjbuldOt2lkGjvUuklG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6"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05" customHeight="1"/>
    <row r="2" ht="15.05" customHeight="1"/>
    <row r="3" ht="15.05" customHeight="1"/>
    <row r="4" ht="15.05" customHeight="1"/>
    <row r="5" ht="15.05" customHeight="1"/>
    <row r="6" ht="15.05" customHeight="1"/>
    <row r="7" ht="15.05" customHeight="1"/>
    <row r="8" ht="15.05" customHeight="1"/>
    <row r="9" ht="15.05" customHeight="1"/>
    <row r="10" ht="15.05" customHeight="1"/>
    <row r="11" ht="15.05" customHeight="1"/>
    <row r="12" ht="15.05" customHeight="1"/>
    <row r="13" ht="15.05" customHeight="1"/>
    <row r="14" ht="15.05" customHeight="1"/>
    <row r="15" ht="15.05" customHeight="1"/>
    <row r="16" ht="15.05" customHeight="1"/>
    <row r="17" ht="15.05" customHeight="1"/>
    <row r="18" ht="15.05" customHeight="1"/>
    <row r="19" ht="15.05" customHeight="1"/>
    <row r="20" ht="15.05" customHeight="1"/>
    <row r="21" ht="15.05" customHeight="1"/>
    <row r="22" ht="15.05" customHeight="1"/>
    <row r="23" ht="15.05" customHeight="1"/>
    <row r="24" ht="15.05" customHeight="1"/>
    <row r="25" ht="15.05" customHeight="1"/>
    <row r="26" ht="15.05" customHeight="1"/>
    <row r="27" ht="15.05" customHeight="1"/>
    <row r="28" ht="15.05" customHeight="1"/>
    <row r="29" ht="15.05" customHeight="1"/>
    <row r="30" ht="15.05" customHeight="1"/>
    <row r="31" ht="15.05" customHeight="1"/>
    <row r="32" ht="15.05" customHeight="1"/>
    <row r="33" spans="2:13" ht="15.05" customHeight="1"/>
    <row r="34" spans="2:13" ht="15.05" customHeight="1"/>
    <row r="35" spans="2:13" ht="15.05" customHeight="1"/>
    <row r="36" spans="2:13" ht="15.05" customHeight="1"/>
    <row r="37" spans="2:13" ht="15.05" customHeight="1"/>
    <row r="38" spans="2:13" ht="15.05" customHeight="1"/>
    <row r="39" spans="2:13" ht="27.85" customHeight="1" thickBot="1">
      <c r="M39" s="73" t="s">
        <v>8</v>
      </c>
    </row>
    <row r="40" spans="2:13" ht="27.85" customHeight="1" thickBot="1">
      <c r="B40" s="74" t="s">
        <v>9</v>
      </c>
      <c r="C40" s="75"/>
      <c r="D40" s="75"/>
      <c r="E40" s="76"/>
      <c r="F40" s="76"/>
      <c r="G40" s="76"/>
      <c r="H40" s="77" t="s">
        <v>2</v>
      </c>
      <c r="I40" s="78" t="s">
        <v>549</v>
      </c>
      <c r="J40" s="79" t="s">
        <v>550</v>
      </c>
      <c r="K40" s="79" t="s">
        <v>551</v>
      </c>
      <c r="L40" s="79" t="s">
        <v>552</v>
      </c>
      <c r="M40" s="80" t="s">
        <v>553</v>
      </c>
    </row>
    <row r="41" spans="2:13" ht="27.85" customHeight="1">
      <c r="B41" s="1216" t="s">
        <v>23</v>
      </c>
      <c r="C41" s="1217"/>
      <c r="D41" s="81"/>
      <c r="E41" s="1218" t="s">
        <v>24</v>
      </c>
      <c r="F41" s="1218"/>
      <c r="G41" s="1218"/>
      <c r="H41" s="1219"/>
      <c r="I41" s="82">
        <v>96259</v>
      </c>
      <c r="J41" s="83">
        <v>94685</v>
      </c>
      <c r="K41" s="83">
        <v>99016</v>
      </c>
      <c r="L41" s="83">
        <v>106220</v>
      </c>
      <c r="M41" s="84">
        <v>109642</v>
      </c>
    </row>
    <row r="42" spans="2:13" ht="27.85" customHeight="1">
      <c r="B42" s="1206"/>
      <c r="C42" s="1207"/>
      <c r="D42" s="85"/>
      <c r="E42" s="1210" t="s">
        <v>25</v>
      </c>
      <c r="F42" s="1210"/>
      <c r="G42" s="1210"/>
      <c r="H42" s="1211"/>
      <c r="I42" s="86">
        <v>1171</v>
      </c>
      <c r="J42" s="87">
        <v>1018</v>
      </c>
      <c r="K42" s="87">
        <v>858</v>
      </c>
      <c r="L42" s="87">
        <v>712</v>
      </c>
      <c r="M42" s="88">
        <v>561</v>
      </c>
    </row>
    <row r="43" spans="2:13" ht="27.85" customHeight="1">
      <c r="B43" s="1206"/>
      <c r="C43" s="1207"/>
      <c r="D43" s="85"/>
      <c r="E43" s="1210" t="s">
        <v>26</v>
      </c>
      <c r="F43" s="1210"/>
      <c r="G43" s="1210"/>
      <c r="H43" s="1211"/>
      <c r="I43" s="86">
        <v>56224</v>
      </c>
      <c r="J43" s="87">
        <v>54598</v>
      </c>
      <c r="K43" s="87">
        <v>53353</v>
      </c>
      <c r="L43" s="87">
        <v>51271</v>
      </c>
      <c r="M43" s="88">
        <v>48351</v>
      </c>
    </row>
    <row r="44" spans="2:13" ht="27.85" customHeight="1">
      <c r="B44" s="1206"/>
      <c r="C44" s="1207"/>
      <c r="D44" s="85"/>
      <c r="E44" s="1210" t="s">
        <v>27</v>
      </c>
      <c r="F44" s="1210"/>
      <c r="G44" s="1210"/>
      <c r="H44" s="1211"/>
      <c r="I44" s="86">
        <v>3125</v>
      </c>
      <c r="J44" s="87">
        <v>3167</v>
      </c>
      <c r="K44" s="87">
        <v>3852</v>
      </c>
      <c r="L44" s="87">
        <v>4085</v>
      </c>
      <c r="M44" s="88">
        <v>4059</v>
      </c>
    </row>
    <row r="45" spans="2:13" ht="27.85" customHeight="1">
      <c r="B45" s="1206"/>
      <c r="C45" s="1207"/>
      <c r="D45" s="85"/>
      <c r="E45" s="1210" t="s">
        <v>28</v>
      </c>
      <c r="F45" s="1210"/>
      <c r="G45" s="1210"/>
      <c r="H45" s="1211"/>
      <c r="I45" s="86">
        <v>11049</v>
      </c>
      <c r="J45" s="87">
        <v>10165</v>
      </c>
      <c r="K45" s="87">
        <v>9510</v>
      </c>
      <c r="L45" s="87">
        <v>9210</v>
      </c>
      <c r="M45" s="88">
        <v>9183</v>
      </c>
    </row>
    <row r="46" spans="2:13" ht="27.85" customHeight="1">
      <c r="B46" s="1206"/>
      <c r="C46" s="1207"/>
      <c r="D46" s="89"/>
      <c r="E46" s="1210" t="s">
        <v>29</v>
      </c>
      <c r="F46" s="1210"/>
      <c r="G46" s="1210"/>
      <c r="H46" s="1211"/>
      <c r="I46" s="86">
        <v>14</v>
      </c>
      <c r="J46" s="87">
        <v>10</v>
      </c>
      <c r="K46" s="87">
        <v>6</v>
      </c>
      <c r="L46" s="87">
        <v>2</v>
      </c>
      <c r="M46" s="88" t="s">
        <v>507</v>
      </c>
    </row>
    <row r="47" spans="2:13" ht="27.85" customHeight="1">
      <c r="B47" s="1206"/>
      <c r="C47" s="1207"/>
      <c r="D47" s="90"/>
      <c r="E47" s="1220" t="s">
        <v>30</v>
      </c>
      <c r="F47" s="1221"/>
      <c r="G47" s="1221"/>
      <c r="H47" s="1222"/>
      <c r="I47" s="86" t="s">
        <v>507</v>
      </c>
      <c r="J47" s="87" t="s">
        <v>507</v>
      </c>
      <c r="K47" s="87" t="s">
        <v>507</v>
      </c>
      <c r="L47" s="87" t="s">
        <v>507</v>
      </c>
      <c r="M47" s="88" t="s">
        <v>507</v>
      </c>
    </row>
    <row r="48" spans="2:13" ht="27.85" customHeight="1">
      <c r="B48" s="1206"/>
      <c r="C48" s="1207"/>
      <c r="D48" s="85"/>
      <c r="E48" s="1210" t="s">
        <v>31</v>
      </c>
      <c r="F48" s="1210"/>
      <c r="G48" s="1210"/>
      <c r="H48" s="1211"/>
      <c r="I48" s="86" t="s">
        <v>507</v>
      </c>
      <c r="J48" s="87" t="s">
        <v>507</v>
      </c>
      <c r="K48" s="87" t="s">
        <v>507</v>
      </c>
      <c r="L48" s="87" t="s">
        <v>507</v>
      </c>
      <c r="M48" s="88" t="s">
        <v>507</v>
      </c>
    </row>
    <row r="49" spans="2:13" ht="27.85" customHeight="1">
      <c r="B49" s="1208"/>
      <c r="C49" s="1209"/>
      <c r="D49" s="85"/>
      <c r="E49" s="1210" t="s">
        <v>32</v>
      </c>
      <c r="F49" s="1210"/>
      <c r="G49" s="1210"/>
      <c r="H49" s="1211"/>
      <c r="I49" s="86" t="s">
        <v>507</v>
      </c>
      <c r="J49" s="87" t="s">
        <v>507</v>
      </c>
      <c r="K49" s="87" t="s">
        <v>507</v>
      </c>
      <c r="L49" s="87" t="s">
        <v>507</v>
      </c>
      <c r="M49" s="88" t="s">
        <v>507</v>
      </c>
    </row>
    <row r="50" spans="2:13" ht="27.85" customHeight="1">
      <c r="B50" s="1204" t="s">
        <v>33</v>
      </c>
      <c r="C50" s="1205"/>
      <c r="D50" s="91"/>
      <c r="E50" s="1210" t="s">
        <v>34</v>
      </c>
      <c r="F50" s="1210"/>
      <c r="G50" s="1210"/>
      <c r="H50" s="1211"/>
      <c r="I50" s="86">
        <v>11321</v>
      </c>
      <c r="J50" s="87">
        <v>11512</v>
      </c>
      <c r="K50" s="87">
        <v>11533</v>
      </c>
      <c r="L50" s="87">
        <v>11495</v>
      </c>
      <c r="M50" s="88">
        <v>12536</v>
      </c>
    </row>
    <row r="51" spans="2:13" ht="27.85" customHeight="1">
      <c r="B51" s="1206"/>
      <c r="C51" s="1207"/>
      <c r="D51" s="85"/>
      <c r="E51" s="1210" t="s">
        <v>35</v>
      </c>
      <c r="F51" s="1210"/>
      <c r="G51" s="1210"/>
      <c r="H51" s="1211"/>
      <c r="I51" s="86">
        <v>2461</v>
      </c>
      <c r="J51" s="87">
        <v>2370</v>
      </c>
      <c r="K51" s="87">
        <v>2923</v>
      </c>
      <c r="L51" s="87">
        <v>3514</v>
      </c>
      <c r="M51" s="88">
        <v>2848</v>
      </c>
    </row>
    <row r="52" spans="2:13" ht="27.85" customHeight="1">
      <c r="B52" s="1208"/>
      <c r="C52" s="1209"/>
      <c r="D52" s="85"/>
      <c r="E52" s="1210" t="s">
        <v>36</v>
      </c>
      <c r="F52" s="1210"/>
      <c r="G52" s="1210"/>
      <c r="H52" s="1211"/>
      <c r="I52" s="86">
        <v>104038</v>
      </c>
      <c r="J52" s="87">
        <v>103085</v>
      </c>
      <c r="K52" s="87">
        <v>102296</v>
      </c>
      <c r="L52" s="87">
        <v>103378</v>
      </c>
      <c r="M52" s="88">
        <v>102259</v>
      </c>
    </row>
    <row r="53" spans="2:13" ht="27.85" customHeight="1" thickBot="1">
      <c r="B53" s="1212" t="s">
        <v>37</v>
      </c>
      <c r="C53" s="1213"/>
      <c r="D53" s="92"/>
      <c r="E53" s="1214" t="s">
        <v>38</v>
      </c>
      <c r="F53" s="1214"/>
      <c r="G53" s="1214"/>
      <c r="H53" s="1215"/>
      <c r="I53" s="93">
        <v>50023</v>
      </c>
      <c r="J53" s="94">
        <v>46675</v>
      </c>
      <c r="K53" s="94">
        <v>49841</v>
      </c>
      <c r="L53" s="94">
        <v>53112</v>
      </c>
      <c r="M53" s="95">
        <v>54153</v>
      </c>
    </row>
    <row r="54" spans="2:13" ht="27.85" customHeight="1">
      <c r="B54" s="96" t="s">
        <v>39</v>
      </c>
      <c r="C54" s="97"/>
      <c r="D54" s="97"/>
      <c r="E54" s="98"/>
      <c r="F54" s="98"/>
      <c r="G54" s="98"/>
      <c r="H54" s="98"/>
      <c r="I54" s="99"/>
      <c r="J54" s="99"/>
      <c r="K54" s="99"/>
      <c r="L54" s="99"/>
      <c r="M54" s="99"/>
    </row>
    <row r="55" spans="2:13" ht="12.8" customHeight="1"/>
    <row r="56" spans="2:13" ht="12.8" hidden="1" customHeight="1"/>
    <row r="57" spans="2:13" ht="12.8" hidden="1" customHeight="1"/>
    <row r="58" spans="2:13" ht="12.8" hidden="1" customHeight="1"/>
    <row r="59" spans="2:13" ht="13.1" hidden="1"/>
    <row r="60" spans="2:13" ht="13.1" hidden="1"/>
    <row r="61" spans="2:13" ht="13.1" hidden="1"/>
    <row r="62" spans="2:13" ht="13.1" hidden="1"/>
    <row r="63" spans="2:13" ht="13.1" hidden="1"/>
    <row r="64" spans="2:13" ht="13.1" hidden="1"/>
    <row r="65" ht="13.1" hidden="1"/>
    <row r="66" ht="13.6" hidden="1" customHeight="1"/>
    <row r="67" ht="13.6" hidden="1" customHeight="1"/>
    <row r="68" ht="13.6" hidden="1" customHeight="1"/>
    <row r="69" ht="13.6" hidden="1" customHeight="1"/>
    <row r="70" ht="13.6" hidden="1" customHeight="1"/>
    <row r="71" ht="13.6" hidden="1" customHeight="1"/>
    <row r="72" ht="13.6" hidden="1" customHeight="1"/>
    <row r="73" ht="13.6" hidden="1" customHeight="1"/>
    <row r="74" ht="13.6" hidden="1" customHeight="1"/>
    <row r="75" ht="13.6" hidden="1" customHeight="1"/>
    <row r="76" ht="13.6" hidden="1" customHeight="1"/>
    <row r="77" ht="13.6" hidden="1" customHeight="1"/>
    <row r="78" ht="13.6" hidden="1" customHeight="1"/>
    <row r="79" ht="13.6" hidden="1" customHeight="1"/>
    <row r="80" ht="13.6" hidden="1" customHeight="1"/>
    <row r="81" ht="13.6" hidden="1" customHeight="1"/>
    <row r="82" ht="13.6" hidden="1" customHeight="1"/>
    <row r="83" ht="13.6" hidden="1" customHeight="1"/>
    <row r="84" ht="13.6" hidden="1" customHeight="1"/>
    <row r="85" ht="13.6" hidden="1" customHeight="1"/>
    <row r="86" ht="13.6" hidden="1" customHeight="1"/>
  </sheetData>
  <sheetProtection algorithmName="SHA-512" hashValue="d0nZYDSgQrG0JYgpiX0n0PDw82p3AqKKYzXZNRTCpgThiHuTTBS5ej0LEgf/AM62c5+I26jFDw7p3H5VeDq7RQ==" saltValue="YDUFqF0bMtkHUq2mjrVu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5" customHeight="1"/>
    <row r="2" ht="16.55" customHeight="1"/>
    <row r="3" ht="16.55" customHeight="1"/>
    <row r="4" ht="16.55" customHeight="1"/>
    <row r="5" ht="16.55" customHeight="1"/>
    <row r="6" ht="16.55" customHeight="1"/>
    <row r="7" ht="16.55" customHeight="1"/>
    <row r="8" ht="16.55" customHeight="1"/>
    <row r="9" ht="16.55" customHeight="1"/>
    <row r="10" ht="16.55" customHeight="1"/>
    <row r="11" ht="16.55" customHeight="1"/>
    <row r="12" ht="16.55" customHeight="1"/>
    <row r="13" ht="16.55" customHeight="1"/>
    <row r="14" ht="16.55" customHeight="1"/>
    <row r="15" ht="16.55" customHeight="1"/>
    <row r="16" ht="16.55" customHeight="1"/>
    <row r="17" ht="16.55" customHeight="1"/>
    <row r="18" ht="16.55" customHeight="1"/>
    <row r="19" ht="16.55" customHeight="1"/>
    <row r="20" ht="16.55" customHeight="1"/>
    <row r="21" ht="16.55" customHeight="1"/>
    <row r="22" ht="16.55" customHeight="1"/>
    <row r="23" ht="16.55" customHeight="1"/>
    <row r="24" ht="16.55" customHeight="1"/>
    <row r="25" ht="16.55" customHeight="1"/>
    <row r="26" ht="16.55" customHeight="1"/>
    <row r="27" ht="16.55" customHeight="1"/>
    <row r="28" ht="16.55" customHeight="1"/>
    <row r="29" ht="16.55" customHeight="1"/>
    <row r="30" ht="16.55" customHeight="1"/>
    <row r="31" ht="16.55" customHeight="1"/>
    <row r="32" ht="16.55" customHeight="1"/>
    <row r="33" ht="16.55" customHeight="1"/>
    <row r="34" ht="16.55" customHeight="1"/>
    <row r="35" ht="16.55" customHeight="1"/>
    <row r="36" ht="16.55" customHeight="1"/>
    <row r="37" ht="16.55" customHeight="1"/>
    <row r="38" ht="16.55" customHeight="1"/>
    <row r="39" ht="16.55" customHeight="1"/>
    <row r="40" ht="16.55" customHeight="1"/>
    <row r="41" ht="16.55" customHeight="1"/>
    <row r="42" ht="16.55" customHeight="1"/>
    <row r="43" ht="16.55" customHeight="1"/>
    <row r="44" ht="16.55" customHeight="1"/>
    <row r="45" ht="16.55" customHeight="1"/>
    <row r="46" ht="16.55" customHeight="1"/>
    <row r="47" ht="16.55" customHeight="1"/>
    <row r="48" ht="16.55" customHeight="1"/>
    <row r="49" spans="2:8" ht="20.3" customHeight="1"/>
    <row r="50" spans="2:8" ht="16.55" customHeight="1"/>
    <row r="51" spans="2:8" ht="29.3" customHeight="1"/>
    <row r="52" spans="2:8" ht="29.3" customHeight="1"/>
    <row r="53" spans="2:8" ht="52.55" customHeight="1" thickBot="1">
      <c r="B53" s="2"/>
      <c r="C53" s="2"/>
      <c r="D53" s="2"/>
      <c r="E53" s="2"/>
      <c r="F53" s="2"/>
      <c r="G53" s="2"/>
      <c r="H53" s="100" t="s">
        <v>40</v>
      </c>
    </row>
    <row r="54" spans="2:8" ht="29.3" customHeight="1" thickBot="1">
      <c r="B54" s="101" t="s">
        <v>1</v>
      </c>
      <c r="C54" s="102"/>
      <c r="D54" s="102"/>
      <c r="E54" s="103" t="s">
        <v>2</v>
      </c>
      <c r="F54" s="104" t="s">
        <v>551</v>
      </c>
      <c r="G54" s="104" t="s">
        <v>552</v>
      </c>
      <c r="H54" s="105" t="s">
        <v>553</v>
      </c>
    </row>
    <row r="55" spans="2:8" ht="52.55" customHeight="1">
      <c r="B55" s="106"/>
      <c r="C55" s="1231" t="s">
        <v>41</v>
      </c>
      <c r="D55" s="1231"/>
      <c r="E55" s="1232"/>
      <c r="F55" s="107">
        <v>3736</v>
      </c>
      <c r="G55" s="107">
        <v>3387</v>
      </c>
      <c r="H55" s="108">
        <v>3341</v>
      </c>
    </row>
    <row r="56" spans="2:8" ht="52.55" customHeight="1">
      <c r="B56" s="109"/>
      <c r="C56" s="1233" t="s">
        <v>42</v>
      </c>
      <c r="D56" s="1233"/>
      <c r="E56" s="1234"/>
      <c r="F56" s="110">
        <v>3896</v>
      </c>
      <c r="G56" s="110">
        <v>4155</v>
      </c>
      <c r="H56" s="111">
        <v>4117</v>
      </c>
    </row>
    <row r="57" spans="2:8" ht="53.2" customHeight="1">
      <c r="B57" s="109"/>
      <c r="C57" s="1235" t="s">
        <v>43</v>
      </c>
      <c r="D57" s="1235"/>
      <c r="E57" s="1236"/>
      <c r="F57" s="112">
        <v>7394</v>
      </c>
      <c r="G57" s="112">
        <v>6481</v>
      </c>
      <c r="H57" s="113">
        <v>7317</v>
      </c>
    </row>
    <row r="58" spans="2:8" ht="45.85" customHeight="1">
      <c r="B58" s="114"/>
      <c r="C58" s="1223" t="s">
        <v>578</v>
      </c>
      <c r="D58" s="1224"/>
      <c r="E58" s="1225"/>
      <c r="F58" s="115">
        <v>2865</v>
      </c>
      <c r="G58" s="115">
        <v>2865</v>
      </c>
      <c r="H58" s="116">
        <v>2793</v>
      </c>
    </row>
    <row r="59" spans="2:8" ht="45.85" customHeight="1">
      <c r="B59" s="114"/>
      <c r="C59" s="1223" t="s">
        <v>579</v>
      </c>
      <c r="D59" s="1224"/>
      <c r="E59" s="1225"/>
      <c r="F59" s="115">
        <v>158</v>
      </c>
      <c r="G59" s="115">
        <v>659</v>
      </c>
      <c r="H59" s="116">
        <v>1438</v>
      </c>
    </row>
    <row r="60" spans="2:8" ht="45.85" customHeight="1">
      <c r="B60" s="114"/>
      <c r="C60" s="1223" t="s">
        <v>580</v>
      </c>
      <c r="D60" s="1224"/>
      <c r="E60" s="1225"/>
      <c r="F60" s="115">
        <v>1091</v>
      </c>
      <c r="G60" s="115">
        <v>692</v>
      </c>
      <c r="H60" s="116">
        <v>653</v>
      </c>
    </row>
    <row r="61" spans="2:8" ht="45.85" customHeight="1">
      <c r="B61" s="114"/>
      <c r="C61" s="1223" t="s">
        <v>581</v>
      </c>
      <c r="D61" s="1224"/>
      <c r="E61" s="1225"/>
      <c r="F61" s="115">
        <v>689</v>
      </c>
      <c r="G61" s="115">
        <v>489</v>
      </c>
      <c r="H61" s="116">
        <v>489</v>
      </c>
    </row>
    <row r="62" spans="2:8" ht="45.85" customHeight="1" thickBot="1">
      <c r="B62" s="117"/>
      <c r="C62" s="1226" t="s">
        <v>582</v>
      </c>
      <c r="D62" s="1227"/>
      <c r="E62" s="1228"/>
      <c r="F62" s="118">
        <v>1496</v>
      </c>
      <c r="G62" s="118">
        <v>584</v>
      </c>
      <c r="H62" s="119">
        <v>460</v>
      </c>
    </row>
    <row r="63" spans="2:8" ht="52.55" customHeight="1" thickBot="1">
      <c r="B63" s="120"/>
      <c r="C63" s="1229" t="s">
        <v>44</v>
      </c>
      <c r="D63" s="1229"/>
      <c r="E63" s="1230"/>
      <c r="F63" s="121">
        <v>15026</v>
      </c>
      <c r="G63" s="121">
        <v>14023</v>
      </c>
      <c r="H63" s="122">
        <v>14774</v>
      </c>
    </row>
    <row r="64" spans="2:8" ht="15.05" customHeight="1"/>
    <row r="65" ht="0" hidden="1" customHeight="1"/>
    <row r="66" ht="0" hidden="1" customHeight="1"/>
  </sheetData>
  <sheetProtection algorithmName="SHA-512" hashValue="x6iLfLAzU4Ffy6pSNel26cb2FQhtXaTtk5wy/fp/iEz40ov2KyORpGogjDpEU8GK0XDckaEkKC2eaxCi2OIroA==" saltValue="Nf6VIRB0J4ge665CMlTB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1"/>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45</v>
      </c>
      <c r="E2" s="134"/>
      <c r="F2" s="135" t="s">
        <v>546</v>
      </c>
      <c r="G2" s="136"/>
      <c r="H2" s="137"/>
    </row>
    <row r="3" spans="1:8">
      <c r="A3" s="133" t="s">
        <v>539</v>
      </c>
      <c r="B3" s="138"/>
      <c r="C3" s="139"/>
      <c r="D3" s="140">
        <v>47612</v>
      </c>
      <c r="E3" s="141"/>
      <c r="F3" s="142">
        <v>41235</v>
      </c>
      <c r="G3" s="143"/>
      <c r="H3" s="144"/>
    </row>
    <row r="4" spans="1:8">
      <c r="A4" s="145"/>
      <c r="B4" s="146"/>
      <c r="C4" s="147"/>
      <c r="D4" s="148">
        <v>22857</v>
      </c>
      <c r="E4" s="149"/>
      <c r="F4" s="150">
        <v>22086</v>
      </c>
      <c r="G4" s="151"/>
      <c r="H4" s="152"/>
    </row>
    <row r="5" spans="1:8">
      <c r="A5" s="133" t="s">
        <v>541</v>
      </c>
      <c r="B5" s="138"/>
      <c r="C5" s="139"/>
      <c r="D5" s="140">
        <v>44772</v>
      </c>
      <c r="E5" s="141"/>
      <c r="F5" s="142">
        <v>41862</v>
      </c>
      <c r="G5" s="143"/>
      <c r="H5" s="144"/>
    </row>
    <row r="6" spans="1:8">
      <c r="A6" s="145"/>
      <c r="B6" s="146"/>
      <c r="C6" s="147"/>
      <c r="D6" s="148">
        <v>25711</v>
      </c>
      <c r="E6" s="149"/>
      <c r="F6" s="150">
        <v>23710</v>
      </c>
      <c r="G6" s="151"/>
      <c r="H6" s="152"/>
    </row>
    <row r="7" spans="1:8">
      <c r="A7" s="133" t="s">
        <v>542</v>
      </c>
      <c r="B7" s="138"/>
      <c r="C7" s="139"/>
      <c r="D7" s="140">
        <v>57099</v>
      </c>
      <c r="E7" s="141"/>
      <c r="F7" s="142">
        <v>43554</v>
      </c>
      <c r="G7" s="143"/>
      <c r="H7" s="144"/>
    </row>
    <row r="8" spans="1:8">
      <c r="A8" s="145"/>
      <c r="B8" s="146"/>
      <c r="C8" s="147"/>
      <c r="D8" s="148">
        <v>29762</v>
      </c>
      <c r="E8" s="149"/>
      <c r="F8" s="150">
        <v>24811</v>
      </c>
      <c r="G8" s="151"/>
      <c r="H8" s="152"/>
    </row>
    <row r="9" spans="1:8">
      <c r="A9" s="133" t="s">
        <v>543</v>
      </c>
      <c r="B9" s="138"/>
      <c r="C9" s="139"/>
      <c r="D9" s="140">
        <v>89568</v>
      </c>
      <c r="E9" s="141"/>
      <c r="F9" s="142">
        <v>46395</v>
      </c>
      <c r="G9" s="143"/>
      <c r="H9" s="144"/>
    </row>
    <row r="10" spans="1:8">
      <c r="A10" s="145"/>
      <c r="B10" s="146"/>
      <c r="C10" s="147"/>
      <c r="D10" s="148">
        <v>56969</v>
      </c>
      <c r="E10" s="149"/>
      <c r="F10" s="150">
        <v>26304</v>
      </c>
      <c r="G10" s="151"/>
      <c r="H10" s="152"/>
    </row>
    <row r="11" spans="1:8">
      <c r="A11" s="133" t="s">
        <v>544</v>
      </c>
      <c r="B11" s="138"/>
      <c r="C11" s="139"/>
      <c r="D11" s="140">
        <v>66741</v>
      </c>
      <c r="E11" s="141"/>
      <c r="F11" s="142">
        <v>48088</v>
      </c>
      <c r="G11" s="143"/>
      <c r="H11" s="144"/>
    </row>
    <row r="12" spans="1:8">
      <c r="A12" s="145"/>
      <c r="B12" s="146"/>
      <c r="C12" s="153"/>
      <c r="D12" s="148">
        <v>32323</v>
      </c>
      <c r="E12" s="149"/>
      <c r="F12" s="150">
        <v>25183</v>
      </c>
      <c r="G12" s="151"/>
      <c r="H12" s="152"/>
    </row>
    <row r="13" spans="1:8">
      <c r="A13" s="133"/>
      <c r="B13" s="138"/>
      <c r="C13" s="154"/>
      <c r="D13" s="155">
        <v>61158</v>
      </c>
      <c r="E13" s="156"/>
      <c r="F13" s="157">
        <v>44227</v>
      </c>
      <c r="G13" s="158"/>
      <c r="H13" s="144"/>
    </row>
    <row r="14" spans="1:8">
      <c r="A14" s="145"/>
      <c r="B14" s="146"/>
      <c r="C14" s="147"/>
      <c r="D14" s="148">
        <v>33524</v>
      </c>
      <c r="E14" s="149"/>
      <c r="F14" s="150">
        <v>24419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4.01</v>
      </c>
      <c r="C19" s="159">
        <f>ROUND(VALUE(SUBSTITUTE(実質収支比率等に係る経年分析!G$48,"▲","-")),2)</f>
        <v>2.61</v>
      </c>
      <c r="D19" s="159">
        <f>ROUND(VALUE(SUBSTITUTE(実質収支比率等に係る経年分析!H$48,"▲","-")),2)</f>
        <v>2.97</v>
      </c>
      <c r="E19" s="159">
        <f>ROUND(VALUE(SUBSTITUTE(実質収支比率等に係る経年分析!I$48,"▲","-")),2)</f>
        <v>5.13</v>
      </c>
      <c r="F19" s="159">
        <f>ROUND(VALUE(SUBSTITUTE(実質収支比率等に係る経年分析!J$48,"▲","-")),2)</f>
        <v>3.42</v>
      </c>
    </row>
    <row r="20" spans="1:11">
      <c r="A20" s="159" t="s">
        <v>48</v>
      </c>
      <c r="B20" s="159">
        <f>ROUND(VALUE(SUBSTITUTE(実質収支比率等に係る経年分析!F$47,"▲","-")),2)</f>
        <v>7.04</v>
      </c>
      <c r="C20" s="159">
        <f>ROUND(VALUE(SUBSTITUTE(実質収支比率等に係る経年分析!G$47,"▲","-")),2)</f>
        <v>7.38</v>
      </c>
      <c r="D20" s="159">
        <f>ROUND(VALUE(SUBSTITUTE(実質収支比率等に係る経年分析!H$47,"▲","-")),2)</f>
        <v>7.32</v>
      </c>
      <c r="E20" s="159">
        <f>ROUND(VALUE(SUBSTITUTE(実質収支比率等に係る経年分析!I$47,"▲","-")),2)</f>
        <v>6.67</v>
      </c>
      <c r="F20" s="159">
        <f>ROUND(VALUE(SUBSTITUTE(実質収支比率等に係る経年分析!J$47,"▲","-")),2)</f>
        <v>6.4</v>
      </c>
    </row>
    <row r="21" spans="1:11">
      <c r="A21" s="159" t="s">
        <v>49</v>
      </c>
      <c r="B21" s="159">
        <f>IF(ISNUMBER(VALUE(SUBSTITUTE(実質収支比率等に係る経年分析!F$49,"▲","-"))),ROUND(VALUE(SUBSTITUTE(実質収支比率等に係る経年分析!F$49,"▲","-")),2),NA())</f>
        <v>-0.27</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0.36</v>
      </c>
      <c r="E21" s="159">
        <f>IF(ISNUMBER(VALUE(SUBSTITUTE(実質収支比率等に係る経年分析!I$49,"▲","-"))),ROUND(VALUE(SUBSTITUTE(実質収支比率等に係る経年分析!I$49,"▲","-")),2),NA())</f>
        <v>1.46</v>
      </c>
      <c r="F21" s="159">
        <f>IF(ISNUMBER(VALUE(SUBSTITUTE(実質収支比率等に係る経年分析!J$49,"▲","-"))),ROUND(VALUE(SUBSTITUTE(実質収支比率等に係る経年分析!J$49,"▲","-")),2),NA())</f>
        <v>-1.66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都市計画駐車場特別会計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都市計画下水道事業特別会計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自動車運送事業会計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1.1499999999999999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v>
      </c>
    </row>
    <row r="36" spans="1:16">
      <c r="A36" s="160" t="str">
        <f>IF(連結実質赤字比率に係る赤字・黒字の構成分析!C$34="",NA(),連結実質赤字比率に係る赤字・黒字の構成分析!C$34)</f>
        <v>市民病院事業会計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20.059999999999999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9354</v>
      </c>
      <c r="E42" s="161"/>
      <c r="F42" s="161"/>
      <c r="G42" s="161">
        <f>'実質公債費比率（分子）の構造'!L$52</f>
        <v>9365</v>
      </c>
      <c r="H42" s="161"/>
      <c r="I42" s="161"/>
      <c r="J42" s="161">
        <f>'実質公債費比率（分子）の構造'!M$52</f>
        <v>9096</v>
      </c>
      <c r="K42" s="161"/>
      <c r="L42" s="161"/>
      <c r="M42" s="161">
        <f>'実質公債費比率（分子）の構造'!N$52</f>
        <v>9243</v>
      </c>
      <c r="N42" s="161"/>
      <c r="O42" s="161"/>
      <c r="P42" s="161">
        <f>'実質公債費比率（分子）の構造'!O$52</f>
        <v>9702</v>
      </c>
    </row>
    <row r="43" spans="1:16">
      <c r="A43" s="161" t="s">
        <v>57</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c r="A44" s="161" t="s">
        <v>58</v>
      </c>
      <c r="B44" s="161">
        <f>'実質公債費比率（分子）の構造'!K$50</f>
        <v>198</v>
      </c>
      <c r="C44" s="161"/>
      <c r="D44" s="161"/>
      <c r="E44" s="161">
        <f>'実質公債費比率（分子）の構造'!L$50</f>
        <v>196</v>
      </c>
      <c r="F44" s="161"/>
      <c r="G44" s="161"/>
      <c r="H44" s="161">
        <f>'実質公債費比率（分子）の構造'!M$50</f>
        <v>199</v>
      </c>
      <c r="I44" s="161"/>
      <c r="J44" s="161"/>
      <c r="K44" s="161">
        <f>'実質公債費比率（分子）の構造'!N$50</f>
        <v>180</v>
      </c>
      <c r="L44" s="161"/>
      <c r="M44" s="161"/>
      <c r="N44" s="161">
        <f>'実質公債費比率（分子）の構造'!O$50</f>
        <v>180</v>
      </c>
      <c r="O44" s="161"/>
      <c r="P44" s="161"/>
    </row>
    <row r="45" spans="1:16">
      <c r="A45" s="161" t="s">
        <v>59</v>
      </c>
      <c r="B45" s="161">
        <f>'実質公債費比率（分子）の構造'!K$49</f>
        <v>614</v>
      </c>
      <c r="C45" s="161"/>
      <c r="D45" s="161"/>
      <c r="E45" s="161">
        <f>'実質公債費比率（分子）の構造'!L$49</f>
        <v>548</v>
      </c>
      <c r="F45" s="161"/>
      <c r="G45" s="161"/>
      <c r="H45" s="161">
        <f>'実質公債費比率（分子）の構造'!M$49</f>
        <v>375</v>
      </c>
      <c r="I45" s="161"/>
      <c r="J45" s="161"/>
      <c r="K45" s="161">
        <f>'実質公債費比率（分子）の構造'!N$49</f>
        <v>371</v>
      </c>
      <c r="L45" s="161"/>
      <c r="M45" s="161"/>
      <c r="N45" s="161">
        <f>'実質公債費比率（分子）の構造'!O$49</f>
        <v>414</v>
      </c>
      <c r="O45" s="161"/>
      <c r="P45" s="161"/>
    </row>
    <row r="46" spans="1:16">
      <c r="A46" s="161" t="s">
        <v>60</v>
      </c>
      <c r="B46" s="161">
        <f>'実質公債費比率（分子）の構造'!K$48</f>
        <v>4119</v>
      </c>
      <c r="C46" s="161"/>
      <c r="D46" s="161"/>
      <c r="E46" s="161">
        <f>'実質公債費比率（分子）の構造'!L$48</f>
        <v>3997</v>
      </c>
      <c r="F46" s="161"/>
      <c r="G46" s="161"/>
      <c r="H46" s="161">
        <f>'実質公債費比率（分子）の構造'!M$48</f>
        <v>4084</v>
      </c>
      <c r="I46" s="161"/>
      <c r="J46" s="161"/>
      <c r="K46" s="161">
        <f>'実質公債費比率（分子）の構造'!N$48</f>
        <v>3925</v>
      </c>
      <c r="L46" s="161"/>
      <c r="M46" s="161"/>
      <c r="N46" s="161">
        <f>'実質公債費比率（分子）の構造'!O$48</f>
        <v>3956</v>
      </c>
      <c r="O46" s="161"/>
      <c r="P46" s="161"/>
    </row>
    <row r="47" spans="1:16">
      <c r="A47" s="161" t="s">
        <v>61</v>
      </c>
      <c r="B47" s="161">
        <f>'実質公債費比率（分子）の構造'!K$47</f>
        <v>99</v>
      </c>
      <c r="C47" s="161"/>
      <c r="D47" s="161"/>
      <c r="E47" s="161">
        <f>'実質公債費比率（分子）の構造'!L$47</f>
        <v>99</v>
      </c>
      <c r="F47" s="161"/>
      <c r="G47" s="161"/>
      <c r="H47" s="161">
        <f>'実質公債費比率（分子）の構造'!M$47</f>
        <v>99</v>
      </c>
      <c r="I47" s="161"/>
      <c r="J47" s="161"/>
      <c r="K47" s="161">
        <f>'実質公債費比率（分子）の構造'!N$47</f>
        <v>99</v>
      </c>
      <c r="L47" s="161"/>
      <c r="M47" s="161"/>
      <c r="N47" s="161">
        <f>'実質公債費比率（分子）の構造'!O$47</f>
        <v>99</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9827</v>
      </c>
      <c r="C49" s="161"/>
      <c r="D49" s="161"/>
      <c r="E49" s="161">
        <f>'実質公債費比率（分子）の構造'!L$45</f>
        <v>9611</v>
      </c>
      <c r="F49" s="161"/>
      <c r="G49" s="161"/>
      <c r="H49" s="161">
        <f>'実質公債費比率（分子）の構造'!M$45</f>
        <v>9044</v>
      </c>
      <c r="I49" s="161"/>
      <c r="J49" s="161"/>
      <c r="K49" s="161">
        <f>'実質公債費比率（分子）の構造'!N$45</f>
        <v>8368</v>
      </c>
      <c r="L49" s="161"/>
      <c r="M49" s="161"/>
      <c r="N49" s="161">
        <f>'実質公債費比率（分子）の構造'!O$45</f>
        <v>8907</v>
      </c>
      <c r="O49" s="161"/>
      <c r="P49" s="161"/>
    </row>
    <row r="50" spans="1:16">
      <c r="A50" s="161" t="s">
        <v>64</v>
      </c>
      <c r="B50" s="161" t="e">
        <f>NA()</f>
        <v>#N/A</v>
      </c>
      <c r="C50" s="161">
        <f>IF(ISNUMBER('実質公債費比率（分子）の構造'!K$53),'実質公債費比率（分子）の構造'!K$53,NA())</f>
        <v>5503</v>
      </c>
      <c r="D50" s="161" t="e">
        <f>NA()</f>
        <v>#N/A</v>
      </c>
      <c r="E50" s="161" t="e">
        <f>NA()</f>
        <v>#N/A</v>
      </c>
      <c r="F50" s="161">
        <f>IF(ISNUMBER('実質公債費比率（分子）の構造'!L$53),'実質公債費比率（分子）の構造'!L$53,NA())</f>
        <v>5086</v>
      </c>
      <c r="G50" s="161" t="e">
        <f>NA()</f>
        <v>#N/A</v>
      </c>
      <c r="H50" s="161" t="e">
        <f>NA()</f>
        <v>#N/A</v>
      </c>
      <c r="I50" s="161">
        <f>IF(ISNUMBER('実質公債費比率（分子）の構造'!M$53),'実質公債費比率（分子）の構造'!M$53,NA())</f>
        <v>4705</v>
      </c>
      <c r="J50" s="161" t="e">
        <f>NA()</f>
        <v>#N/A</v>
      </c>
      <c r="K50" s="161" t="e">
        <f>NA()</f>
        <v>#N/A</v>
      </c>
      <c r="L50" s="161">
        <f>IF(ISNUMBER('実質公債費比率（分子）の構造'!N$53),'実質公債費比率（分子）の構造'!N$53,NA())</f>
        <v>3700</v>
      </c>
      <c r="M50" s="161" t="e">
        <f>NA()</f>
        <v>#N/A</v>
      </c>
      <c r="N50" s="161" t="e">
        <f>NA()</f>
        <v>#N/A</v>
      </c>
      <c r="O50" s="161">
        <f>IF(ISNUMBER('実質公債費比率（分子）の構造'!O$53),'実質公債費比率（分子）の構造'!O$53,NA())</f>
        <v>3855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104038</v>
      </c>
      <c r="E56" s="160"/>
      <c r="F56" s="160"/>
      <c r="G56" s="160">
        <f>'将来負担比率（分子）の構造'!J$52</f>
        <v>103085</v>
      </c>
      <c r="H56" s="160"/>
      <c r="I56" s="160"/>
      <c r="J56" s="160">
        <f>'将来負担比率（分子）の構造'!K$52</f>
        <v>102296</v>
      </c>
      <c r="K56" s="160"/>
      <c r="L56" s="160"/>
      <c r="M56" s="160">
        <f>'将来負担比率（分子）の構造'!L$52</f>
        <v>103378</v>
      </c>
      <c r="N56" s="160"/>
      <c r="O56" s="160"/>
      <c r="P56" s="160">
        <f>'将来負担比率（分子）の構造'!M$52</f>
        <v>102259</v>
      </c>
    </row>
    <row r="57" spans="1:16">
      <c r="A57" s="160" t="s">
        <v>35</v>
      </c>
      <c r="B57" s="160"/>
      <c r="C57" s="160"/>
      <c r="D57" s="160">
        <f>'将来負担比率（分子）の構造'!I$51</f>
        <v>2461</v>
      </c>
      <c r="E57" s="160"/>
      <c r="F57" s="160"/>
      <c r="G57" s="160">
        <f>'将来負担比率（分子）の構造'!J$51</f>
        <v>2370</v>
      </c>
      <c r="H57" s="160"/>
      <c r="I57" s="160"/>
      <c r="J57" s="160">
        <f>'将来負担比率（分子）の構造'!K$51</f>
        <v>2923</v>
      </c>
      <c r="K57" s="160"/>
      <c r="L57" s="160"/>
      <c r="M57" s="160">
        <f>'将来負担比率（分子）の構造'!L$51</f>
        <v>3514</v>
      </c>
      <c r="N57" s="160"/>
      <c r="O57" s="160"/>
      <c r="P57" s="160">
        <f>'将来負担比率（分子）の構造'!M$51</f>
        <v>2848</v>
      </c>
    </row>
    <row r="58" spans="1:16">
      <c r="A58" s="160" t="s">
        <v>34</v>
      </c>
      <c r="B58" s="160"/>
      <c r="C58" s="160"/>
      <c r="D58" s="160">
        <f>'将来負担比率（分子）の構造'!I$50</f>
        <v>11321</v>
      </c>
      <c r="E58" s="160"/>
      <c r="F58" s="160"/>
      <c r="G58" s="160">
        <f>'将来負担比率（分子）の構造'!J$50</f>
        <v>11512</v>
      </c>
      <c r="H58" s="160"/>
      <c r="I58" s="160"/>
      <c r="J58" s="160">
        <f>'将来負担比率（分子）の構造'!K$50</f>
        <v>11533</v>
      </c>
      <c r="K58" s="160"/>
      <c r="L58" s="160"/>
      <c r="M58" s="160">
        <f>'将来負担比率（分子）の構造'!L$50</f>
        <v>11495</v>
      </c>
      <c r="N58" s="160"/>
      <c r="O58" s="160"/>
      <c r="P58" s="160">
        <f>'将来負担比率（分子）の構造'!M$50</f>
        <v>12536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14</v>
      </c>
      <c r="C61" s="160"/>
      <c r="D61" s="160"/>
      <c r="E61" s="160">
        <f>'将来負担比率（分子）の構造'!J$46</f>
        <v>10</v>
      </c>
      <c r="F61" s="160"/>
      <c r="G61" s="160"/>
      <c r="H61" s="160">
        <f>'将来負担比率（分子）の構造'!K$46</f>
        <v>6</v>
      </c>
      <c r="I61" s="160"/>
      <c r="J61" s="160"/>
      <c r="K61" s="160">
        <f>'将来負担比率（分子）の構造'!L$46</f>
        <v>2</v>
      </c>
      <c r="L61" s="160"/>
      <c r="M61" s="160"/>
      <c r="N61" s="160" t="str">
        <f>'将来負担比率（分子）の構造'!M$46</f>
        <v>-</v>
      </c>
      <c r="O61" s="160"/>
      <c r="P61" s="160"/>
    </row>
    <row r="62" spans="1:16">
      <c r="A62" s="160" t="s">
        <v>28</v>
      </c>
      <c r="B62" s="160">
        <f>'将来負担比率（分子）の構造'!I$45</f>
        <v>11049</v>
      </c>
      <c r="C62" s="160"/>
      <c r="D62" s="160"/>
      <c r="E62" s="160">
        <f>'将来負担比率（分子）の構造'!J$45</f>
        <v>10165</v>
      </c>
      <c r="F62" s="160"/>
      <c r="G62" s="160"/>
      <c r="H62" s="160">
        <f>'将来負担比率（分子）の構造'!K$45</f>
        <v>9510</v>
      </c>
      <c r="I62" s="160"/>
      <c r="J62" s="160"/>
      <c r="K62" s="160">
        <f>'将来負担比率（分子）の構造'!L$45</f>
        <v>9210</v>
      </c>
      <c r="L62" s="160"/>
      <c r="M62" s="160"/>
      <c r="N62" s="160">
        <f>'将来負担比率（分子）の構造'!M$45</f>
        <v>9183</v>
      </c>
      <c r="O62" s="160"/>
      <c r="P62" s="160"/>
    </row>
    <row r="63" spans="1:16">
      <c r="A63" s="160" t="s">
        <v>27</v>
      </c>
      <c r="B63" s="160">
        <f>'将来負担比率（分子）の構造'!I$44</f>
        <v>3125</v>
      </c>
      <c r="C63" s="160"/>
      <c r="D63" s="160"/>
      <c r="E63" s="160">
        <f>'将来負担比率（分子）の構造'!J$44</f>
        <v>3167</v>
      </c>
      <c r="F63" s="160"/>
      <c r="G63" s="160"/>
      <c r="H63" s="160">
        <f>'将来負担比率（分子）の構造'!K$44</f>
        <v>3852</v>
      </c>
      <c r="I63" s="160"/>
      <c r="J63" s="160"/>
      <c r="K63" s="160">
        <f>'将来負担比率（分子）の構造'!L$44</f>
        <v>4085</v>
      </c>
      <c r="L63" s="160"/>
      <c r="M63" s="160"/>
      <c r="N63" s="160">
        <f>'将来負担比率（分子）の構造'!M$44</f>
        <v>4059</v>
      </c>
      <c r="O63" s="160"/>
      <c r="P63" s="160"/>
    </row>
    <row r="64" spans="1:16">
      <c r="A64" s="160" t="s">
        <v>26</v>
      </c>
      <c r="B64" s="160">
        <f>'将来負担比率（分子）の構造'!I$43</f>
        <v>56224</v>
      </c>
      <c r="C64" s="160"/>
      <c r="D64" s="160"/>
      <c r="E64" s="160">
        <f>'将来負担比率（分子）の構造'!J$43</f>
        <v>54598</v>
      </c>
      <c r="F64" s="160"/>
      <c r="G64" s="160"/>
      <c r="H64" s="160">
        <f>'将来負担比率（分子）の構造'!K$43</f>
        <v>53353</v>
      </c>
      <c r="I64" s="160"/>
      <c r="J64" s="160"/>
      <c r="K64" s="160">
        <f>'将来負担比率（分子）の構造'!L$43</f>
        <v>51271</v>
      </c>
      <c r="L64" s="160"/>
      <c r="M64" s="160"/>
      <c r="N64" s="160">
        <f>'将来負担比率（分子）の構造'!M$43</f>
        <v>48351</v>
      </c>
      <c r="O64" s="160"/>
      <c r="P64" s="160"/>
    </row>
    <row r="65" spans="1:16">
      <c r="A65" s="160" t="s">
        <v>25</v>
      </c>
      <c r="B65" s="160">
        <f>'将来負担比率（分子）の構造'!I$42</f>
        <v>1171</v>
      </c>
      <c r="C65" s="160"/>
      <c r="D65" s="160"/>
      <c r="E65" s="160">
        <f>'将来負担比率（分子）の構造'!J$42</f>
        <v>1018</v>
      </c>
      <c r="F65" s="160"/>
      <c r="G65" s="160"/>
      <c r="H65" s="160">
        <f>'将来負担比率（分子）の構造'!K$42</f>
        <v>858</v>
      </c>
      <c r="I65" s="160"/>
      <c r="J65" s="160"/>
      <c r="K65" s="160">
        <f>'将来負担比率（分子）の構造'!L$42</f>
        <v>712</v>
      </c>
      <c r="L65" s="160"/>
      <c r="M65" s="160"/>
      <c r="N65" s="160">
        <f>'将来負担比率（分子）の構造'!M$42</f>
        <v>561</v>
      </c>
      <c r="O65" s="160"/>
      <c r="P65" s="160"/>
    </row>
    <row r="66" spans="1:16">
      <c r="A66" s="160" t="s">
        <v>24</v>
      </c>
      <c r="B66" s="160">
        <f>'将来負担比率（分子）の構造'!I$41</f>
        <v>96259</v>
      </c>
      <c r="C66" s="160"/>
      <c r="D66" s="160"/>
      <c r="E66" s="160">
        <f>'将来負担比率（分子）の構造'!J$41</f>
        <v>94685</v>
      </c>
      <c r="F66" s="160"/>
      <c r="G66" s="160"/>
      <c r="H66" s="160">
        <f>'将来負担比率（分子）の構造'!K$41</f>
        <v>99016</v>
      </c>
      <c r="I66" s="160"/>
      <c r="J66" s="160"/>
      <c r="K66" s="160">
        <f>'将来負担比率（分子）の構造'!L$41</f>
        <v>106220</v>
      </c>
      <c r="L66" s="160"/>
      <c r="M66" s="160"/>
      <c r="N66" s="160">
        <f>'将来負担比率（分子）の構造'!M$41</f>
        <v>109642</v>
      </c>
      <c r="O66" s="160"/>
      <c r="P66" s="160"/>
    </row>
    <row r="67" spans="1:16">
      <c r="A67" s="160" t="s">
        <v>68</v>
      </c>
      <c r="B67" s="160" t="e">
        <f>NA()</f>
        <v>#N/A</v>
      </c>
      <c r="C67" s="160">
        <f>IF(ISNUMBER('将来負担比率（分子）の構造'!I$53), IF('将来負担比率（分子）の構造'!I$53 &lt; 0, 0, '将来負担比率（分子）の構造'!I$53), NA())</f>
        <v>50023</v>
      </c>
      <c r="D67" s="160" t="e">
        <f>NA()</f>
        <v>#N/A</v>
      </c>
      <c r="E67" s="160" t="e">
        <f>NA()</f>
        <v>#N/A</v>
      </c>
      <c r="F67" s="160">
        <f>IF(ISNUMBER('将来負担比率（分子）の構造'!J$53), IF('将来負担比率（分子）の構造'!J$53 &lt; 0, 0, '将来負担比率（分子）の構造'!J$53), NA())</f>
        <v>46675</v>
      </c>
      <c r="G67" s="160" t="e">
        <f>NA()</f>
        <v>#N/A</v>
      </c>
      <c r="H67" s="160" t="e">
        <f>NA()</f>
        <v>#N/A</v>
      </c>
      <c r="I67" s="160">
        <f>IF(ISNUMBER('将来負担比率（分子）の構造'!K$53), IF('将来負担比率（分子）の構造'!K$53 &lt; 0, 0, '将来負担比率（分子）の構造'!K$53), NA())</f>
        <v>49841</v>
      </c>
      <c r="J67" s="160" t="e">
        <f>NA()</f>
        <v>#N/A</v>
      </c>
      <c r="K67" s="160" t="e">
        <f>NA()</f>
        <v>#N/A</v>
      </c>
      <c r="L67" s="160">
        <f>IF(ISNUMBER('将来負担比率（分子）の構造'!L$53), IF('将来負担比率（分子）の構造'!L$53 &lt; 0, 0, '将来負担比率（分子）の構造'!L$53), NA())</f>
        <v>53112</v>
      </c>
      <c r="M67" s="160" t="e">
        <f>NA()</f>
        <v>#N/A</v>
      </c>
      <c r="N67" s="160" t="e">
        <f>NA()</f>
        <v>#N/A</v>
      </c>
      <c r="O67" s="160">
        <f>IF(ISNUMBER('将来負担比率（分子）の構造'!M$53), IF('将来負担比率（分子）の構造'!M$53 &lt; 0, 0, '将来負担比率（分子）の構造'!M$53), NA())</f>
        <v>54153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3736</v>
      </c>
      <c r="C72" s="164">
        <f>基金残高に係る経年分析!G55</f>
        <v>3387</v>
      </c>
      <c r="D72" s="164">
        <f>基金残高に係る経年分析!H55</f>
        <v>3341</v>
      </c>
    </row>
    <row r="73" spans="1:16">
      <c r="A73" s="163" t="s">
        <v>71</v>
      </c>
      <c r="B73" s="164">
        <f>基金残高に係る経年分析!F56</f>
        <v>3896</v>
      </c>
      <c r="C73" s="164">
        <f>基金残高に係る経年分析!G56</f>
        <v>4155</v>
      </c>
      <c r="D73" s="164">
        <f>基金残高に係る経年分析!H56</f>
        <v>4117</v>
      </c>
    </row>
    <row r="74" spans="1:16">
      <c r="A74" s="163" t="s">
        <v>72</v>
      </c>
      <c r="B74" s="164">
        <f>基金残高に係る経年分析!F57</f>
        <v>7394</v>
      </c>
      <c r="C74" s="164">
        <f>基金残高に係る経年分析!G57</f>
        <v>6481</v>
      </c>
      <c r="D74" s="164">
        <f>基金残高に係る経年分析!H57</f>
        <v>7317</v>
      </c>
    </row>
  </sheetData>
  <sheetProtection algorithmName="SHA-512" hashValue="TAMHY3kHjxTIPhbKV1dJCgu/EJ47hPxrcQ0gD2ldkoJYcrKFOkdZGuUiqsQmS4AjoGtX5oMSkcK1L3xo7Kdk3Q==" saltValue="4GxFCS4TZjJGK007vZXF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3" customHeight="1" zeroHeight="1"/>
  <cols>
    <col min="1" max="95" width="1.6640625" style="205" customWidth="1"/>
    <col min="96" max="133" width="1.6640625" style="221" customWidth="1"/>
    <col min="134" max="143" width="1.6640625" style="205" customWidth="1"/>
    <col min="144" max="16384" width="0" style="205" hidden="1"/>
  </cols>
  <sheetData>
    <row r="1" spans="2:143" ht="22.6"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6"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3"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3"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3" customHeight="1">
      <c r="B5" s="702" t="s">
        <v>218</v>
      </c>
      <c r="C5" s="703"/>
      <c r="D5" s="703"/>
      <c r="E5" s="703"/>
      <c r="F5" s="703"/>
      <c r="G5" s="703"/>
      <c r="H5" s="703"/>
      <c r="I5" s="703"/>
      <c r="J5" s="703"/>
      <c r="K5" s="703"/>
      <c r="L5" s="703"/>
      <c r="M5" s="703"/>
      <c r="N5" s="703"/>
      <c r="O5" s="703"/>
      <c r="P5" s="703"/>
      <c r="Q5" s="704"/>
      <c r="R5" s="668">
        <v>30472546</v>
      </c>
      <c r="S5" s="669"/>
      <c r="T5" s="669"/>
      <c r="U5" s="669"/>
      <c r="V5" s="669"/>
      <c r="W5" s="669"/>
      <c r="X5" s="669"/>
      <c r="Y5" s="715"/>
      <c r="Z5" s="733">
        <v>29.2</v>
      </c>
      <c r="AA5" s="733"/>
      <c r="AB5" s="733"/>
      <c r="AC5" s="733"/>
      <c r="AD5" s="734">
        <v>30472546</v>
      </c>
      <c r="AE5" s="734"/>
      <c r="AF5" s="734"/>
      <c r="AG5" s="734"/>
      <c r="AH5" s="734"/>
      <c r="AI5" s="734"/>
      <c r="AJ5" s="734"/>
      <c r="AK5" s="734"/>
      <c r="AL5" s="716">
        <v>60.7</v>
      </c>
      <c r="AM5" s="685"/>
      <c r="AN5" s="685"/>
      <c r="AO5" s="717"/>
      <c r="AP5" s="702" t="s">
        <v>219</v>
      </c>
      <c r="AQ5" s="703"/>
      <c r="AR5" s="703"/>
      <c r="AS5" s="703"/>
      <c r="AT5" s="703"/>
      <c r="AU5" s="703"/>
      <c r="AV5" s="703"/>
      <c r="AW5" s="703"/>
      <c r="AX5" s="703"/>
      <c r="AY5" s="703"/>
      <c r="AZ5" s="703"/>
      <c r="BA5" s="703"/>
      <c r="BB5" s="703"/>
      <c r="BC5" s="703"/>
      <c r="BD5" s="703"/>
      <c r="BE5" s="703"/>
      <c r="BF5" s="704"/>
      <c r="BG5" s="603">
        <v>30472546</v>
      </c>
      <c r="BH5" s="606"/>
      <c r="BI5" s="606"/>
      <c r="BJ5" s="606"/>
      <c r="BK5" s="606"/>
      <c r="BL5" s="606"/>
      <c r="BM5" s="606"/>
      <c r="BN5" s="607"/>
      <c r="BO5" s="665">
        <v>100</v>
      </c>
      <c r="BP5" s="665"/>
      <c r="BQ5" s="665"/>
      <c r="BR5" s="665"/>
      <c r="BS5" s="666">
        <v>2351920</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3" customHeight="1">
      <c r="B6" s="600" t="s">
        <v>223</v>
      </c>
      <c r="C6" s="601"/>
      <c r="D6" s="601"/>
      <c r="E6" s="601"/>
      <c r="F6" s="601"/>
      <c r="G6" s="601"/>
      <c r="H6" s="601"/>
      <c r="I6" s="601"/>
      <c r="J6" s="601"/>
      <c r="K6" s="601"/>
      <c r="L6" s="601"/>
      <c r="M6" s="601"/>
      <c r="N6" s="601"/>
      <c r="O6" s="601"/>
      <c r="P6" s="601"/>
      <c r="Q6" s="602"/>
      <c r="R6" s="603">
        <v>713840</v>
      </c>
      <c r="S6" s="606"/>
      <c r="T6" s="606"/>
      <c r="U6" s="606"/>
      <c r="V6" s="606"/>
      <c r="W6" s="606"/>
      <c r="X6" s="606"/>
      <c r="Y6" s="607"/>
      <c r="Z6" s="665">
        <v>0.7</v>
      </c>
      <c r="AA6" s="665"/>
      <c r="AB6" s="665"/>
      <c r="AC6" s="665"/>
      <c r="AD6" s="666">
        <v>713840</v>
      </c>
      <c r="AE6" s="666"/>
      <c r="AF6" s="666"/>
      <c r="AG6" s="666"/>
      <c r="AH6" s="666"/>
      <c r="AI6" s="666"/>
      <c r="AJ6" s="666"/>
      <c r="AK6" s="666"/>
      <c r="AL6" s="608">
        <v>1.4</v>
      </c>
      <c r="AM6" s="609"/>
      <c r="AN6" s="609"/>
      <c r="AO6" s="667"/>
      <c r="AP6" s="600" t="s">
        <v>224</v>
      </c>
      <c r="AQ6" s="601"/>
      <c r="AR6" s="601"/>
      <c r="AS6" s="601"/>
      <c r="AT6" s="601"/>
      <c r="AU6" s="601"/>
      <c r="AV6" s="601"/>
      <c r="AW6" s="601"/>
      <c r="AX6" s="601"/>
      <c r="AY6" s="601"/>
      <c r="AZ6" s="601"/>
      <c r="BA6" s="601"/>
      <c r="BB6" s="601"/>
      <c r="BC6" s="601"/>
      <c r="BD6" s="601"/>
      <c r="BE6" s="601"/>
      <c r="BF6" s="602"/>
      <c r="BG6" s="603">
        <v>30472546</v>
      </c>
      <c r="BH6" s="606"/>
      <c r="BI6" s="606"/>
      <c r="BJ6" s="606"/>
      <c r="BK6" s="606"/>
      <c r="BL6" s="606"/>
      <c r="BM6" s="606"/>
      <c r="BN6" s="607"/>
      <c r="BO6" s="665">
        <v>100</v>
      </c>
      <c r="BP6" s="665"/>
      <c r="BQ6" s="665"/>
      <c r="BR6" s="665"/>
      <c r="BS6" s="666">
        <v>2351920</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548149</v>
      </c>
      <c r="CS6" s="606"/>
      <c r="CT6" s="606"/>
      <c r="CU6" s="606"/>
      <c r="CV6" s="606"/>
      <c r="CW6" s="606"/>
      <c r="CX6" s="606"/>
      <c r="CY6" s="607"/>
      <c r="CZ6" s="716">
        <v>0.5</v>
      </c>
      <c r="DA6" s="685"/>
      <c r="DB6" s="685"/>
      <c r="DC6" s="719"/>
      <c r="DD6" s="611" t="s">
        <v>121</v>
      </c>
      <c r="DE6" s="606"/>
      <c r="DF6" s="606"/>
      <c r="DG6" s="606"/>
      <c r="DH6" s="606"/>
      <c r="DI6" s="606"/>
      <c r="DJ6" s="606"/>
      <c r="DK6" s="606"/>
      <c r="DL6" s="606"/>
      <c r="DM6" s="606"/>
      <c r="DN6" s="606"/>
      <c r="DO6" s="606"/>
      <c r="DP6" s="607"/>
      <c r="DQ6" s="611">
        <v>547029</v>
      </c>
      <c r="DR6" s="606"/>
      <c r="DS6" s="606"/>
      <c r="DT6" s="606"/>
      <c r="DU6" s="606"/>
      <c r="DV6" s="606"/>
      <c r="DW6" s="606"/>
      <c r="DX6" s="606"/>
      <c r="DY6" s="606"/>
      <c r="DZ6" s="606"/>
      <c r="EA6" s="606"/>
      <c r="EB6" s="606"/>
      <c r="EC6" s="646"/>
    </row>
    <row r="7" spans="2:143" ht="11.3" customHeight="1">
      <c r="B7" s="600" t="s">
        <v>226</v>
      </c>
      <c r="C7" s="601"/>
      <c r="D7" s="601"/>
      <c r="E7" s="601"/>
      <c r="F7" s="601"/>
      <c r="G7" s="601"/>
      <c r="H7" s="601"/>
      <c r="I7" s="601"/>
      <c r="J7" s="601"/>
      <c r="K7" s="601"/>
      <c r="L7" s="601"/>
      <c r="M7" s="601"/>
      <c r="N7" s="601"/>
      <c r="O7" s="601"/>
      <c r="P7" s="601"/>
      <c r="Q7" s="602"/>
      <c r="R7" s="603">
        <v>52028</v>
      </c>
      <c r="S7" s="606"/>
      <c r="T7" s="606"/>
      <c r="U7" s="606"/>
      <c r="V7" s="606"/>
      <c r="W7" s="606"/>
      <c r="X7" s="606"/>
      <c r="Y7" s="607"/>
      <c r="Z7" s="665">
        <v>0</v>
      </c>
      <c r="AA7" s="665"/>
      <c r="AB7" s="665"/>
      <c r="AC7" s="665"/>
      <c r="AD7" s="666">
        <v>52028</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13056274</v>
      </c>
      <c r="BH7" s="606"/>
      <c r="BI7" s="606"/>
      <c r="BJ7" s="606"/>
      <c r="BK7" s="606"/>
      <c r="BL7" s="606"/>
      <c r="BM7" s="606"/>
      <c r="BN7" s="607"/>
      <c r="BO7" s="665">
        <v>42.8</v>
      </c>
      <c r="BP7" s="665"/>
      <c r="BQ7" s="665"/>
      <c r="BR7" s="665"/>
      <c r="BS7" s="666">
        <v>507081</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7725557</v>
      </c>
      <c r="CS7" s="606"/>
      <c r="CT7" s="606"/>
      <c r="CU7" s="606"/>
      <c r="CV7" s="606"/>
      <c r="CW7" s="606"/>
      <c r="CX7" s="606"/>
      <c r="CY7" s="607"/>
      <c r="CZ7" s="665">
        <v>7.6</v>
      </c>
      <c r="DA7" s="665"/>
      <c r="DB7" s="665"/>
      <c r="DC7" s="665"/>
      <c r="DD7" s="611">
        <v>305482</v>
      </c>
      <c r="DE7" s="606"/>
      <c r="DF7" s="606"/>
      <c r="DG7" s="606"/>
      <c r="DH7" s="606"/>
      <c r="DI7" s="606"/>
      <c r="DJ7" s="606"/>
      <c r="DK7" s="606"/>
      <c r="DL7" s="606"/>
      <c r="DM7" s="606"/>
      <c r="DN7" s="606"/>
      <c r="DO7" s="606"/>
      <c r="DP7" s="607"/>
      <c r="DQ7" s="611">
        <v>6467499</v>
      </c>
      <c r="DR7" s="606"/>
      <c r="DS7" s="606"/>
      <c r="DT7" s="606"/>
      <c r="DU7" s="606"/>
      <c r="DV7" s="606"/>
      <c r="DW7" s="606"/>
      <c r="DX7" s="606"/>
      <c r="DY7" s="606"/>
      <c r="DZ7" s="606"/>
      <c r="EA7" s="606"/>
      <c r="EB7" s="606"/>
      <c r="EC7" s="646"/>
    </row>
    <row r="8" spans="2:143" ht="11.3" customHeight="1">
      <c r="B8" s="600" t="s">
        <v>229</v>
      </c>
      <c r="C8" s="601"/>
      <c r="D8" s="601"/>
      <c r="E8" s="601"/>
      <c r="F8" s="601"/>
      <c r="G8" s="601"/>
      <c r="H8" s="601"/>
      <c r="I8" s="601"/>
      <c r="J8" s="601"/>
      <c r="K8" s="601"/>
      <c r="L8" s="601"/>
      <c r="M8" s="601"/>
      <c r="N8" s="601"/>
      <c r="O8" s="601"/>
      <c r="P8" s="601"/>
      <c r="Q8" s="602"/>
      <c r="R8" s="603">
        <v>55761</v>
      </c>
      <c r="S8" s="606"/>
      <c r="T8" s="606"/>
      <c r="U8" s="606"/>
      <c r="V8" s="606"/>
      <c r="W8" s="606"/>
      <c r="X8" s="606"/>
      <c r="Y8" s="607"/>
      <c r="Z8" s="665">
        <v>0.1</v>
      </c>
      <c r="AA8" s="665"/>
      <c r="AB8" s="665"/>
      <c r="AC8" s="665"/>
      <c r="AD8" s="666">
        <v>55761</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394062</v>
      </c>
      <c r="BH8" s="606"/>
      <c r="BI8" s="606"/>
      <c r="BJ8" s="606"/>
      <c r="BK8" s="606"/>
      <c r="BL8" s="606"/>
      <c r="BM8" s="606"/>
      <c r="BN8" s="607"/>
      <c r="BO8" s="665">
        <v>1.3</v>
      </c>
      <c r="BP8" s="665"/>
      <c r="BQ8" s="665"/>
      <c r="BR8" s="665"/>
      <c r="BS8" s="611" t="s">
        <v>165</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36941158</v>
      </c>
      <c r="CS8" s="606"/>
      <c r="CT8" s="606"/>
      <c r="CU8" s="606"/>
      <c r="CV8" s="606"/>
      <c r="CW8" s="606"/>
      <c r="CX8" s="606"/>
      <c r="CY8" s="607"/>
      <c r="CZ8" s="665">
        <v>36.5</v>
      </c>
      <c r="DA8" s="665"/>
      <c r="DB8" s="665"/>
      <c r="DC8" s="665"/>
      <c r="DD8" s="611">
        <v>409377</v>
      </c>
      <c r="DE8" s="606"/>
      <c r="DF8" s="606"/>
      <c r="DG8" s="606"/>
      <c r="DH8" s="606"/>
      <c r="DI8" s="606"/>
      <c r="DJ8" s="606"/>
      <c r="DK8" s="606"/>
      <c r="DL8" s="606"/>
      <c r="DM8" s="606"/>
      <c r="DN8" s="606"/>
      <c r="DO8" s="606"/>
      <c r="DP8" s="607"/>
      <c r="DQ8" s="611">
        <v>16164644</v>
      </c>
      <c r="DR8" s="606"/>
      <c r="DS8" s="606"/>
      <c r="DT8" s="606"/>
      <c r="DU8" s="606"/>
      <c r="DV8" s="606"/>
      <c r="DW8" s="606"/>
      <c r="DX8" s="606"/>
      <c r="DY8" s="606"/>
      <c r="DZ8" s="606"/>
      <c r="EA8" s="606"/>
      <c r="EB8" s="606"/>
      <c r="EC8" s="646"/>
    </row>
    <row r="9" spans="2:143" ht="11.3" customHeight="1">
      <c r="B9" s="600" t="s">
        <v>232</v>
      </c>
      <c r="C9" s="601"/>
      <c r="D9" s="601"/>
      <c r="E9" s="601"/>
      <c r="F9" s="601"/>
      <c r="G9" s="601"/>
      <c r="H9" s="601"/>
      <c r="I9" s="601"/>
      <c r="J9" s="601"/>
      <c r="K9" s="601"/>
      <c r="L9" s="601"/>
      <c r="M9" s="601"/>
      <c r="N9" s="601"/>
      <c r="O9" s="601"/>
      <c r="P9" s="601"/>
      <c r="Q9" s="602"/>
      <c r="R9" s="603">
        <v>49764</v>
      </c>
      <c r="S9" s="606"/>
      <c r="T9" s="606"/>
      <c r="U9" s="606"/>
      <c r="V9" s="606"/>
      <c r="W9" s="606"/>
      <c r="X9" s="606"/>
      <c r="Y9" s="607"/>
      <c r="Z9" s="665">
        <v>0</v>
      </c>
      <c r="AA9" s="665"/>
      <c r="AB9" s="665"/>
      <c r="AC9" s="665"/>
      <c r="AD9" s="666">
        <v>49764</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9969466</v>
      </c>
      <c r="BH9" s="606"/>
      <c r="BI9" s="606"/>
      <c r="BJ9" s="606"/>
      <c r="BK9" s="606"/>
      <c r="BL9" s="606"/>
      <c r="BM9" s="606"/>
      <c r="BN9" s="607"/>
      <c r="BO9" s="665">
        <v>32.700000000000003</v>
      </c>
      <c r="BP9" s="665"/>
      <c r="BQ9" s="665"/>
      <c r="BR9" s="665"/>
      <c r="BS9" s="611" t="s">
        <v>121</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9727117</v>
      </c>
      <c r="CS9" s="606"/>
      <c r="CT9" s="606"/>
      <c r="CU9" s="606"/>
      <c r="CV9" s="606"/>
      <c r="CW9" s="606"/>
      <c r="CX9" s="606"/>
      <c r="CY9" s="607"/>
      <c r="CZ9" s="665">
        <v>9.6</v>
      </c>
      <c r="DA9" s="665"/>
      <c r="DB9" s="665"/>
      <c r="DC9" s="665"/>
      <c r="DD9" s="611">
        <v>1315612</v>
      </c>
      <c r="DE9" s="606"/>
      <c r="DF9" s="606"/>
      <c r="DG9" s="606"/>
      <c r="DH9" s="606"/>
      <c r="DI9" s="606"/>
      <c r="DJ9" s="606"/>
      <c r="DK9" s="606"/>
      <c r="DL9" s="606"/>
      <c r="DM9" s="606"/>
      <c r="DN9" s="606"/>
      <c r="DO9" s="606"/>
      <c r="DP9" s="607"/>
      <c r="DQ9" s="611">
        <v>7788996</v>
      </c>
      <c r="DR9" s="606"/>
      <c r="DS9" s="606"/>
      <c r="DT9" s="606"/>
      <c r="DU9" s="606"/>
      <c r="DV9" s="606"/>
      <c r="DW9" s="606"/>
      <c r="DX9" s="606"/>
      <c r="DY9" s="606"/>
      <c r="DZ9" s="606"/>
      <c r="EA9" s="606"/>
      <c r="EB9" s="606"/>
      <c r="EC9" s="646"/>
    </row>
    <row r="10" spans="2:143" ht="11.3" customHeight="1">
      <c r="B10" s="600" t="s">
        <v>235</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165</v>
      </c>
      <c r="AA10" s="665"/>
      <c r="AB10" s="665"/>
      <c r="AC10" s="665"/>
      <c r="AD10" s="666" t="s">
        <v>121</v>
      </c>
      <c r="AE10" s="666"/>
      <c r="AF10" s="666"/>
      <c r="AG10" s="666"/>
      <c r="AH10" s="666"/>
      <c r="AI10" s="666"/>
      <c r="AJ10" s="666"/>
      <c r="AK10" s="666"/>
      <c r="AL10" s="608" t="s">
        <v>121</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808997</v>
      </c>
      <c r="BH10" s="606"/>
      <c r="BI10" s="606"/>
      <c r="BJ10" s="606"/>
      <c r="BK10" s="606"/>
      <c r="BL10" s="606"/>
      <c r="BM10" s="606"/>
      <c r="BN10" s="607"/>
      <c r="BO10" s="665">
        <v>2.7</v>
      </c>
      <c r="BP10" s="665"/>
      <c r="BQ10" s="665"/>
      <c r="BR10" s="665"/>
      <c r="BS10" s="611">
        <v>134563</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143036</v>
      </c>
      <c r="CS10" s="606"/>
      <c r="CT10" s="606"/>
      <c r="CU10" s="606"/>
      <c r="CV10" s="606"/>
      <c r="CW10" s="606"/>
      <c r="CX10" s="606"/>
      <c r="CY10" s="607"/>
      <c r="CZ10" s="665">
        <v>0.1</v>
      </c>
      <c r="DA10" s="665"/>
      <c r="DB10" s="665"/>
      <c r="DC10" s="665"/>
      <c r="DD10" s="611">
        <v>2070</v>
      </c>
      <c r="DE10" s="606"/>
      <c r="DF10" s="606"/>
      <c r="DG10" s="606"/>
      <c r="DH10" s="606"/>
      <c r="DI10" s="606"/>
      <c r="DJ10" s="606"/>
      <c r="DK10" s="606"/>
      <c r="DL10" s="606"/>
      <c r="DM10" s="606"/>
      <c r="DN10" s="606"/>
      <c r="DO10" s="606"/>
      <c r="DP10" s="607"/>
      <c r="DQ10" s="611">
        <v>112997</v>
      </c>
      <c r="DR10" s="606"/>
      <c r="DS10" s="606"/>
      <c r="DT10" s="606"/>
      <c r="DU10" s="606"/>
      <c r="DV10" s="606"/>
      <c r="DW10" s="606"/>
      <c r="DX10" s="606"/>
      <c r="DY10" s="606"/>
      <c r="DZ10" s="606"/>
      <c r="EA10" s="606"/>
      <c r="EB10" s="606"/>
      <c r="EC10" s="646"/>
    </row>
    <row r="11" spans="2:143" ht="11.3" customHeight="1">
      <c r="B11" s="600" t="s">
        <v>238</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121</v>
      </c>
      <c r="AA11" s="665"/>
      <c r="AB11" s="665"/>
      <c r="AC11" s="665"/>
      <c r="AD11" s="666" t="s">
        <v>165</v>
      </c>
      <c r="AE11" s="666"/>
      <c r="AF11" s="666"/>
      <c r="AG11" s="666"/>
      <c r="AH11" s="666"/>
      <c r="AI11" s="666"/>
      <c r="AJ11" s="666"/>
      <c r="AK11" s="666"/>
      <c r="AL11" s="608" t="s">
        <v>121</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1883749</v>
      </c>
      <c r="BH11" s="606"/>
      <c r="BI11" s="606"/>
      <c r="BJ11" s="606"/>
      <c r="BK11" s="606"/>
      <c r="BL11" s="606"/>
      <c r="BM11" s="606"/>
      <c r="BN11" s="607"/>
      <c r="BO11" s="665">
        <v>6.2</v>
      </c>
      <c r="BP11" s="665"/>
      <c r="BQ11" s="665"/>
      <c r="BR11" s="665"/>
      <c r="BS11" s="611">
        <v>372518</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1807533</v>
      </c>
      <c r="CS11" s="606"/>
      <c r="CT11" s="606"/>
      <c r="CU11" s="606"/>
      <c r="CV11" s="606"/>
      <c r="CW11" s="606"/>
      <c r="CX11" s="606"/>
      <c r="CY11" s="607"/>
      <c r="CZ11" s="665">
        <v>1.8</v>
      </c>
      <c r="DA11" s="665"/>
      <c r="DB11" s="665"/>
      <c r="DC11" s="665"/>
      <c r="DD11" s="611">
        <v>434960</v>
      </c>
      <c r="DE11" s="606"/>
      <c r="DF11" s="606"/>
      <c r="DG11" s="606"/>
      <c r="DH11" s="606"/>
      <c r="DI11" s="606"/>
      <c r="DJ11" s="606"/>
      <c r="DK11" s="606"/>
      <c r="DL11" s="606"/>
      <c r="DM11" s="606"/>
      <c r="DN11" s="606"/>
      <c r="DO11" s="606"/>
      <c r="DP11" s="607"/>
      <c r="DQ11" s="611">
        <v>1290873</v>
      </c>
      <c r="DR11" s="606"/>
      <c r="DS11" s="606"/>
      <c r="DT11" s="606"/>
      <c r="DU11" s="606"/>
      <c r="DV11" s="606"/>
      <c r="DW11" s="606"/>
      <c r="DX11" s="606"/>
      <c r="DY11" s="606"/>
      <c r="DZ11" s="606"/>
      <c r="EA11" s="606"/>
      <c r="EB11" s="606"/>
      <c r="EC11" s="646"/>
    </row>
    <row r="12" spans="2:143" ht="11.3" customHeight="1">
      <c r="B12" s="600" t="s">
        <v>241</v>
      </c>
      <c r="C12" s="601"/>
      <c r="D12" s="601"/>
      <c r="E12" s="601"/>
      <c r="F12" s="601"/>
      <c r="G12" s="601"/>
      <c r="H12" s="601"/>
      <c r="I12" s="601"/>
      <c r="J12" s="601"/>
      <c r="K12" s="601"/>
      <c r="L12" s="601"/>
      <c r="M12" s="601"/>
      <c r="N12" s="601"/>
      <c r="O12" s="601"/>
      <c r="P12" s="601"/>
      <c r="Q12" s="602"/>
      <c r="R12" s="603">
        <v>4234988</v>
      </c>
      <c r="S12" s="606"/>
      <c r="T12" s="606"/>
      <c r="U12" s="606"/>
      <c r="V12" s="606"/>
      <c r="W12" s="606"/>
      <c r="X12" s="606"/>
      <c r="Y12" s="607"/>
      <c r="Z12" s="665">
        <v>4.0999999999999996</v>
      </c>
      <c r="AA12" s="665"/>
      <c r="AB12" s="665"/>
      <c r="AC12" s="665"/>
      <c r="AD12" s="666">
        <v>4234988</v>
      </c>
      <c r="AE12" s="666"/>
      <c r="AF12" s="666"/>
      <c r="AG12" s="666"/>
      <c r="AH12" s="666"/>
      <c r="AI12" s="666"/>
      <c r="AJ12" s="666"/>
      <c r="AK12" s="666"/>
      <c r="AL12" s="608">
        <v>8.4</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14998606</v>
      </c>
      <c r="BH12" s="606"/>
      <c r="BI12" s="606"/>
      <c r="BJ12" s="606"/>
      <c r="BK12" s="606"/>
      <c r="BL12" s="606"/>
      <c r="BM12" s="606"/>
      <c r="BN12" s="607"/>
      <c r="BO12" s="665">
        <v>49.2</v>
      </c>
      <c r="BP12" s="665"/>
      <c r="BQ12" s="665"/>
      <c r="BR12" s="665"/>
      <c r="BS12" s="611">
        <v>1844839</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3195948</v>
      </c>
      <c r="CS12" s="606"/>
      <c r="CT12" s="606"/>
      <c r="CU12" s="606"/>
      <c r="CV12" s="606"/>
      <c r="CW12" s="606"/>
      <c r="CX12" s="606"/>
      <c r="CY12" s="607"/>
      <c r="CZ12" s="665">
        <v>3.2</v>
      </c>
      <c r="DA12" s="665"/>
      <c r="DB12" s="665"/>
      <c r="DC12" s="665"/>
      <c r="DD12" s="611">
        <v>524027</v>
      </c>
      <c r="DE12" s="606"/>
      <c r="DF12" s="606"/>
      <c r="DG12" s="606"/>
      <c r="DH12" s="606"/>
      <c r="DI12" s="606"/>
      <c r="DJ12" s="606"/>
      <c r="DK12" s="606"/>
      <c r="DL12" s="606"/>
      <c r="DM12" s="606"/>
      <c r="DN12" s="606"/>
      <c r="DO12" s="606"/>
      <c r="DP12" s="607"/>
      <c r="DQ12" s="611">
        <v>1966805</v>
      </c>
      <c r="DR12" s="606"/>
      <c r="DS12" s="606"/>
      <c r="DT12" s="606"/>
      <c r="DU12" s="606"/>
      <c r="DV12" s="606"/>
      <c r="DW12" s="606"/>
      <c r="DX12" s="606"/>
      <c r="DY12" s="606"/>
      <c r="DZ12" s="606"/>
      <c r="EA12" s="606"/>
      <c r="EB12" s="606"/>
      <c r="EC12" s="646"/>
    </row>
    <row r="13" spans="2:143" ht="11.3" customHeight="1">
      <c r="B13" s="600" t="s">
        <v>244</v>
      </c>
      <c r="C13" s="601"/>
      <c r="D13" s="601"/>
      <c r="E13" s="601"/>
      <c r="F13" s="601"/>
      <c r="G13" s="601"/>
      <c r="H13" s="601"/>
      <c r="I13" s="601"/>
      <c r="J13" s="601"/>
      <c r="K13" s="601"/>
      <c r="L13" s="601"/>
      <c r="M13" s="601"/>
      <c r="N13" s="601"/>
      <c r="O13" s="601"/>
      <c r="P13" s="601"/>
      <c r="Q13" s="602"/>
      <c r="R13" s="603">
        <v>2797</v>
      </c>
      <c r="S13" s="606"/>
      <c r="T13" s="606"/>
      <c r="U13" s="606"/>
      <c r="V13" s="606"/>
      <c r="W13" s="606"/>
      <c r="X13" s="606"/>
      <c r="Y13" s="607"/>
      <c r="Z13" s="665">
        <v>0</v>
      </c>
      <c r="AA13" s="665"/>
      <c r="AB13" s="665"/>
      <c r="AC13" s="665"/>
      <c r="AD13" s="666">
        <v>2797</v>
      </c>
      <c r="AE13" s="666"/>
      <c r="AF13" s="666"/>
      <c r="AG13" s="666"/>
      <c r="AH13" s="666"/>
      <c r="AI13" s="666"/>
      <c r="AJ13" s="666"/>
      <c r="AK13" s="666"/>
      <c r="AL13" s="608">
        <v>0</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14942527</v>
      </c>
      <c r="BH13" s="606"/>
      <c r="BI13" s="606"/>
      <c r="BJ13" s="606"/>
      <c r="BK13" s="606"/>
      <c r="BL13" s="606"/>
      <c r="BM13" s="606"/>
      <c r="BN13" s="607"/>
      <c r="BO13" s="665">
        <v>49</v>
      </c>
      <c r="BP13" s="665"/>
      <c r="BQ13" s="665"/>
      <c r="BR13" s="665"/>
      <c r="BS13" s="611">
        <v>1844839</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17725619</v>
      </c>
      <c r="CS13" s="606"/>
      <c r="CT13" s="606"/>
      <c r="CU13" s="606"/>
      <c r="CV13" s="606"/>
      <c r="CW13" s="606"/>
      <c r="CX13" s="606"/>
      <c r="CY13" s="607"/>
      <c r="CZ13" s="665">
        <v>17.5</v>
      </c>
      <c r="DA13" s="665"/>
      <c r="DB13" s="665"/>
      <c r="DC13" s="665"/>
      <c r="DD13" s="611">
        <v>10613387</v>
      </c>
      <c r="DE13" s="606"/>
      <c r="DF13" s="606"/>
      <c r="DG13" s="606"/>
      <c r="DH13" s="606"/>
      <c r="DI13" s="606"/>
      <c r="DJ13" s="606"/>
      <c r="DK13" s="606"/>
      <c r="DL13" s="606"/>
      <c r="DM13" s="606"/>
      <c r="DN13" s="606"/>
      <c r="DO13" s="606"/>
      <c r="DP13" s="607"/>
      <c r="DQ13" s="611">
        <v>7195131</v>
      </c>
      <c r="DR13" s="606"/>
      <c r="DS13" s="606"/>
      <c r="DT13" s="606"/>
      <c r="DU13" s="606"/>
      <c r="DV13" s="606"/>
      <c r="DW13" s="606"/>
      <c r="DX13" s="606"/>
      <c r="DY13" s="606"/>
      <c r="DZ13" s="606"/>
      <c r="EA13" s="606"/>
      <c r="EB13" s="606"/>
      <c r="EC13" s="646"/>
    </row>
    <row r="14" spans="2:143" ht="11.3" customHeight="1">
      <c r="B14" s="600" t="s">
        <v>247</v>
      </c>
      <c r="C14" s="601"/>
      <c r="D14" s="601"/>
      <c r="E14" s="601"/>
      <c r="F14" s="601"/>
      <c r="G14" s="601"/>
      <c r="H14" s="601"/>
      <c r="I14" s="601"/>
      <c r="J14" s="601"/>
      <c r="K14" s="601"/>
      <c r="L14" s="601"/>
      <c r="M14" s="601"/>
      <c r="N14" s="601"/>
      <c r="O14" s="601"/>
      <c r="P14" s="601"/>
      <c r="Q14" s="602"/>
      <c r="R14" s="603" t="s">
        <v>165</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121</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550860</v>
      </c>
      <c r="BH14" s="606"/>
      <c r="BI14" s="606"/>
      <c r="BJ14" s="606"/>
      <c r="BK14" s="606"/>
      <c r="BL14" s="606"/>
      <c r="BM14" s="606"/>
      <c r="BN14" s="607"/>
      <c r="BO14" s="665">
        <v>1.8</v>
      </c>
      <c r="BP14" s="665"/>
      <c r="BQ14" s="665"/>
      <c r="BR14" s="665"/>
      <c r="BS14" s="611" t="s">
        <v>121</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2947203</v>
      </c>
      <c r="CS14" s="606"/>
      <c r="CT14" s="606"/>
      <c r="CU14" s="606"/>
      <c r="CV14" s="606"/>
      <c r="CW14" s="606"/>
      <c r="CX14" s="606"/>
      <c r="CY14" s="607"/>
      <c r="CZ14" s="665">
        <v>2.9</v>
      </c>
      <c r="DA14" s="665"/>
      <c r="DB14" s="665"/>
      <c r="DC14" s="665"/>
      <c r="DD14" s="611">
        <v>88879</v>
      </c>
      <c r="DE14" s="606"/>
      <c r="DF14" s="606"/>
      <c r="DG14" s="606"/>
      <c r="DH14" s="606"/>
      <c r="DI14" s="606"/>
      <c r="DJ14" s="606"/>
      <c r="DK14" s="606"/>
      <c r="DL14" s="606"/>
      <c r="DM14" s="606"/>
      <c r="DN14" s="606"/>
      <c r="DO14" s="606"/>
      <c r="DP14" s="607"/>
      <c r="DQ14" s="611">
        <v>2902929</v>
      </c>
      <c r="DR14" s="606"/>
      <c r="DS14" s="606"/>
      <c r="DT14" s="606"/>
      <c r="DU14" s="606"/>
      <c r="DV14" s="606"/>
      <c r="DW14" s="606"/>
      <c r="DX14" s="606"/>
      <c r="DY14" s="606"/>
      <c r="DZ14" s="606"/>
      <c r="EA14" s="606"/>
      <c r="EB14" s="606"/>
      <c r="EC14" s="646"/>
    </row>
    <row r="15" spans="2:143" ht="11.3" customHeight="1">
      <c r="B15" s="600" t="s">
        <v>250</v>
      </c>
      <c r="C15" s="601"/>
      <c r="D15" s="601"/>
      <c r="E15" s="601"/>
      <c r="F15" s="601"/>
      <c r="G15" s="601"/>
      <c r="H15" s="601"/>
      <c r="I15" s="601"/>
      <c r="J15" s="601"/>
      <c r="K15" s="601"/>
      <c r="L15" s="601"/>
      <c r="M15" s="601"/>
      <c r="N15" s="601"/>
      <c r="O15" s="601"/>
      <c r="P15" s="601"/>
      <c r="Q15" s="602"/>
      <c r="R15" s="603">
        <v>176346</v>
      </c>
      <c r="S15" s="606"/>
      <c r="T15" s="606"/>
      <c r="U15" s="606"/>
      <c r="V15" s="606"/>
      <c r="W15" s="606"/>
      <c r="X15" s="606"/>
      <c r="Y15" s="607"/>
      <c r="Z15" s="665">
        <v>0.2</v>
      </c>
      <c r="AA15" s="665"/>
      <c r="AB15" s="665"/>
      <c r="AC15" s="665"/>
      <c r="AD15" s="666">
        <v>176346</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1860123</v>
      </c>
      <c r="BH15" s="606"/>
      <c r="BI15" s="606"/>
      <c r="BJ15" s="606"/>
      <c r="BK15" s="606"/>
      <c r="BL15" s="606"/>
      <c r="BM15" s="606"/>
      <c r="BN15" s="607"/>
      <c r="BO15" s="665">
        <v>6.1</v>
      </c>
      <c r="BP15" s="665"/>
      <c r="BQ15" s="665"/>
      <c r="BR15" s="665"/>
      <c r="BS15" s="611" t="s">
        <v>165</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10672933</v>
      </c>
      <c r="CS15" s="606"/>
      <c r="CT15" s="606"/>
      <c r="CU15" s="606"/>
      <c r="CV15" s="606"/>
      <c r="CW15" s="606"/>
      <c r="CX15" s="606"/>
      <c r="CY15" s="607"/>
      <c r="CZ15" s="665">
        <v>10.5</v>
      </c>
      <c r="DA15" s="665"/>
      <c r="DB15" s="665"/>
      <c r="DC15" s="665"/>
      <c r="DD15" s="611">
        <v>1814130</v>
      </c>
      <c r="DE15" s="606"/>
      <c r="DF15" s="606"/>
      <c r="DG15" s="606"/>
      <c r="DH15" s="606"/>
      <c r="DI15" s="606"/>
      <c r="DJ15" s="606"/>
      <c r="DK15" s="606"/>
      <c r="DL15" s="606"/>
      <c r="DM15" s="606"/>
      <c r="DN15" s="606"/>
      <c r="DO15" s="606"/>
      <c r="DP15" s="607"/>
      <c r="DQ15" s="611">
        <v>6715990</v>
      </c>
      <c r="DR15" s="606"/>
      <c r="DS15" s="606"/>
      <c r="DT15" s="606"/>
      <c r="DU15" s="606"/>
      <c r="DV15" s="606"/>
      <c r="DW15" s="606"/>
      <c r="DX15" s="606"/>
      <c r="DY15" s="606"/>
      <c r="DZ15" s="606"/>
      <c r="EA15" s="606"/>
      <c r="EB15" s="606"/>
      <c r="EC15" s="646"/>
    </row>
    <row r="16" spans="2:143" ht="11.3" customHeight="1">
      <c r="B16" s="600" t="s">
        <v>253</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165</v>
      </c>
      <c r="AE16" s="666"/>
      <c r="AF16" s="666"/>
      <c r="AG16" s="666"/>
      <c r="AH16" s="666"/>
      <c r="AI16" s="666"/>
      <c r="AJ16" s="666"/>
      <c r="AK16" s="666"/>
      <c r="AL16" s="608" t="s">
        <v>165</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v>6683</v>
      </c>
      <c r="BH16" s="606"/>
      <c r="BI16" s="606"/>
      <c r="BJ16" s="606"/>
      <c r="BK16" s="606"/>
      <c r="BL16" s="606"/>
      <c r="BM16" s="606"/>
      <c r="BN16" s="607"/>
      <c r="BO16" s="665">
        <v>0</v>
      </c>
      <c r="BP16" s="665"/>
      <c r="BQ16" s="665"/>
      <c r="BR16" s="665"/>
      <c r="BS16" s="611" t="s">
        <v>165</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49286</v>
      </c>
      <c r="CS16" s="606"/>
      <c r="CT16" s="606"/>
      <c r="CU16" s="606"/>
      <c r="CV16" s="606"/>
      <c r="CW16" s="606"/>
      <c r="CX16" s="606"/>
      <c r="CY16" s="607"/>
      <c r="CZ16" s="665">
        <v>0</v>
      </c>
      <c r="DA16" s="665"/>
      <c r="DB16" s="665"/>
      <c r="DC16" s="665"/>
      <c r="DD16" s="611" t="s">
        <v>121</v>
      </c>
      <c r="DE16" s="606"/>
      <c r="DF16" s="606"/>
      <c r="DG16" s="606"/>
      <c r="DH16" s="606"/>
      <c r="DI16" s="606"/>
      <c r="DJ16" s="606"/>
      <c r="DK16" s="606"/>
      <c r="DL16" s="606"/>
      <c r="DM16" s="606"/>
      <c r="DN16" s="606"/>
      <c r="DO16" s="606"/>
      <c r="DP16" s="607"/>
      <c r="DQ16" s="611" t="s">
        <v>165</v>
      </c>
      <c r="DR16" s="606"/>
      <c r="DS16" s="606"/>
      <c r="DT16" s="606"/>
      <c r="DU16" s="606"/>
      <c r="DV16" s="606"/>
      <c r="DW16" s="606"/>
      <c r="DX16" s="606"/>
      <c r="DY16" s="606"/>
      <c r="DZ16" s="606"/>
      <c r="EA16" s="606"/>
      <c r="EB16" s="606"/>
      <c r="EC16" s="646"/>
    </row>
    <row r="17" spans="2:133" ht="11.3" customHeight="1">
      <c r="B17" s="600" t="s">
        <v>256</v>
      </c>
      <c r="C17" s="601"/>
      <c r="D17" s="601"/>
      <c r="E17" s="601"/>
      <c r="F17" s="601"/>
      <c r="G17" s="601"/>
      <c r="H17" s="601"/>
      <c r="I17" s="601"/>
      <c r="J17" s="601"/>
      <c r="K17" s="601"/>
      <c r="L17" s="601"/>
      <c r="M17" s="601"/>
      <c r="N17" s="601"/>
      <c r="O17" s="601"/>
      <c r="P17" s="601"/>
      <c r="Q17" s="602"/>
      <c r="R17" s="603">
        <v>123978</v>
      </c>
      <c r="S17" s="606"/>
      <c r="T17" s="606"/>
      <c r="U17" s="606"/>
      <c r="V17" s="606"/>
      <c r="W17" s="606"/>
      <c r="X17" s="606"/>
      <c r="Y17" s="607"/>
      <c r="Z17" s="665">
        <v>0.1</v>
      </c>
      <c r="AA17" s="665"/>
      <c r="AB17" s="665"/>
      <c r="AC17" s="665"/>
      <c r="AD17" s="666">
        <v>123978</v>
      </c>
      <c r="AE17" s="666"/>
      <c r="AF17" s="666"/>
      <c r="AG17" s="666"/>
      <c r="AH17" s="666"/>
      <c r="AI17" s="666"/>
      <c r="AJ17" s="666"/>
      <c r="AK17" s="666"/>
      <c r="AL17" s="608">
        <v>0.2</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165</v>
      </c>
      <c r="BP17" s="665"/>
      <c r="BQ17" s="665"/>
      <c r="BR17" s="665"/>
      <c r="BS17" s="611" t="s">
        <v>121</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9457681</v>
      </c>
      <c r="CS17" s="606"/>
      <c r="CT17" s="606"/>
      <c r="CU17" s="606"/>
      <c r="CV17" s="606"/>
      <c r="CW17" s="606"/>
      <c r="CX17" s="606"/>
      <c r="CY17" s="607"/>
      <c r="CZ17" s="665">
        <v>9.3000000000000007</v>
      </c>
      <c r="DA17" s="665"/>
      <c r="DB17" s="665"/>
      <c r="DC17" s="665"/>
      <c r="DD17" s="611" t="s">
        <v>165</v>
      </c>
      <c r="DE17" s="606"/>
      <c r="DF17" s="606"/>
      <c r="DG17" s="606"/>
      <c r="DH17" s="606"/>
      <c r="DI17" s="606"/>
      <c r="DJ17" s="606"/>
      <c r="DK17" s="606"/>
      <c r="DL17" s="606"/>
      <c r="DM17" s="606"/>
      <c r="DN17" s="606"/>
      <c r="DO17" s="606"/>
      <c r="DP17" s="607"/>
      <c r="DQ17" s="611">
        <v>8613444</v>
      </c>
      <c r="DR17" s="606"/>
      <c r="DS17" s="606"/>
      <c r="DT17" s="606"/>
      <c r="DU17" s="606"/>
      <c r="DV17" s="606"/>
      <c r="DW17" s="606"/>
      <c r="DX17" s="606"/>
      <c r="DY17" s="606"/>
      <c r="DZ17" s="606"/>
      <c r="EA17" s="606"/>
      <c r="EB17" s="606"/>
      <c r="EC17" s="646"/>
    </row>
    <row r="18" spans="2:133" ht="11.3" customHeight="1">
      <c r="B18" s="600" t="s">
        <v>259</v>
      </c>
      <c r="C18" s="601"/>
      <c r="D18" s="601"/>
      <c r="E18" s="601"/>
      <c r="F18" s="601"/>
      <c r="G18" s="601"/>
      <c r="H18" s="601"/>
      <c r="I18" s="601"/>
      <c r="J18" s="601"/>
      <c r="K18" s="601"/>
      <c r="L18" s="601"/>
      <c r="M18" s="601"/>
      <c r="N18" s="601"/>
      <c r="O18" s="601"/>
      <c r="P18" s="601"/>
      <c r="Q18" s="602"/>
      <c r="R18" s="603">
        <v>17241454</v>
      </c>
      <c r="S18" s="606"/>
      <c r="T18" s="606"/>
      <c r="U18" s="606"/>
      <c r="V18" s="606"/>
      <c r="W18" s="606"/>
      <c r="X18" s="606"/>
      <c r="Y18" s="607"/>
      <c r="Z18" s="665">
        <v>16.5</v>
      </c>
      <c r="AA18" s="665"/>
      <c r="AB18" s="665"/>
      <c r="AC18" s="665"/>
      <c r="AD18" s="666">
        <v>13661916</v>
      </c>
      <c r="AE18" s="666"/>
      <c r="AF18" s="666"/>
      <c r="AG18" s="666"/>
      <c r="AH18" s="666"/>
      <c r="AI18" s="666"/>
      <c r="AJ18" s="666"/>
      <c r="AK18" s="666"/>
      <c r="AL18" s="608">
        <v>27.2</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165</v>
      </c>
      <c r="BH18" s="606"/>
      <c r="BI18" s="606"/>
      <c r="BJ18" s="606"/>
      <c r="BK18" s="606"/>
      <c r="BL18" s="606"/>
      <c r="BM18" s="606"/>
      <c r="BN18" s="607"/>
      <c r="BO18" s="665" t="s">
        <v>165</v>
      </c>
      <c r="BP18" s="665"/>
      <c r="BQ18" s="665"/>
      <c r="BR18" s="665"/>
      <c r="BS18" s="611" t="s">
        <v>121</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v>340000</v>
      </c>
      <c r="CS18" s="606"/>
      <c r="CT18" s="606"/>
      <c r="CU18" s="606"/>
      <c r="CV18" s="606"/>
      <c r="CW18" s="606"/>
      <c r="CX18" s="606"/>
      <c r="CY18" s="607"/>
      <c r="CZ18" s="665">
        <v>0.3</v>
      </c>
      <c r="DA18" s="665"/>
      <c r="DB18" s="665"/>
      <c r="DC18" s="665"/>
      <c r="DD18" s="611" t="s">
        <v>121</v>
      </c>
      <c r="DE18" s="606"/>
      <c r="DF18" s="606"/>
      <c r="DG18" s="606"/>
      <c r="DH18" s="606"/>
      <c r="DI18" s="606"/>
      <c r="DJ18" s="606"/>
      <c r="DK18" s="606"/>
      <c r="DL18" s="606"/>
      <c r="DM18" s="606"/>
      <c r="DN18" s="606"/>
      <c r="DO18" s="606"/>
      <c r="DP18" s="607"/>
      <c r="DQ18" s="611">
        <v>340000</v>
      </c>
      <c r="DR18" s="606"/>
      <c r="DS18" s="606"/>
      <c r="DT18" s="606"/>
      <c r="DU18" s="606"/>
      <c r="DV18" s="606"/>
      <c r="DW18" s="606"/>
      <c r="DX18" s="606"/>
      <c r="DY18" s="606"/>
      <c r="DZ18" s="606"/>
      <c r="EA18" s="606"/>
      <c r="EB18" s="606"/>
      <c r="EC18" s="646"/>
    </row>
    <row r="19" spans="2:133" ht="11.3" customHeight="1">
      <c r="B19" s="600" t="s">
        <v>262</v>
      </c>
      <c r="C19" s="601"/>
      <c r="D19" s="601"/>
      <c r="E19" s="601"/>
      <c r="F19" s="601"/>
      <c r="G19" s="601"/>
      <c r="H19" s="601"/>
      <c r="I19" s="601"/>
      <c r="J19" s="601"/>
      <c r="K19" s="601"/>
      <c r="L19" s="601"/>
      <c r="M19" s="601"/>
      <c r="N19" s="601"/>
      <c r="O19" s="601"/>
      <c r="P19" s="601"/>
      <c r="Q19" s="602"/>
      <c r="R19" s="603">
        <v>13661916</v>
      </c>
      <c r="S19" s="606"/>
      <c r="T19" s="606"/>
      <c r="U19" s="606"/>
      <c r="V19" s="606"/>
      <c r="W19" s="606"/>
      <c r="X19" s="606"/>
      <c r="Y19" s="607"/>
      <c r="Z19" s="665">
        <v>13.1</v>
      </c>
      <c r="AA19" s="665"/>
      <c r="AB19" s="665"/>
      <c r="AC19" s="665"/>
      <c r="AD19" s="666">
        <v>13661916</v>
      </c>
      <c r="AE19" s="666"/>
      <c r="AF19" s="666"/>
      <c r="AG19" s="666"/>
      <c r="AH19" s="666"/>
      <c r="AI19" s="666"/>
      <c r="AJ19" s="666"/>
      <c r="AK19" s="666"/>
      <c r="AL19" s="608">
        <v>27.2</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t="s">
        <v>165</v>
      </c>
      <c r="BH19" s="606"/>
      <c r="BI19" s="606"/>
      <c r="BJ19" s="606"/>
      <c r="BK19" s="606"/>
      <c r="BL19" s="606"/>
      <c r="BM19" s="606"/>
      <c r="BN19" s="607"/>
      <c r="BO19" s="665" t="s">
        <v>165</v>
      </c>
      <c r="BP19" s="665"/>
      <c r="BQ19" s="665"/>
      <c r="BR19" s="665"/>
      <c r="BS19" s="611" t="s">
        <v>121</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165</v>
      </c>
      <c r="CS19" s="606"/>
      <c r="CT19" s="606"/>
      <c r="CU19" s="606"/>
      <c r="CV19" s="606"/>
      <c r="CW19" s="606"/>
      <c r="CX19" s="606"/>
      <c r="CY19" s="607"/>
      <c r="CZ19" s="665" t="s">
        <v>165</v>
      </c>
      <c r="DA19" s="665"/>
      <c r="DB19" s="665"/>
      <c r="DC19" s="665"/>
      <c r="DD19" s="611" t="s">
        <v>121</v>
      </c>
      <c r="DE19" s="606"/>
      <c r="DF19" s="606"/>
      <c r="DG19" s="606"/>
      <c r="DH19" s="606"/>
      <c r="DI19" s="606"/>
      <c r="DJ19" s="606"/>
      <c r="DK19" s="606"/>
      <c r="DL19" s="606"/>
      <c r="DM19" s="606"/>
      <c r="DN19" s="606"/>
      <c r="DO19" s="606"/>
      <c r="DP19" s="607"/>
      <c r="DQ19" s="611" t="s">
        <v>165</v>
      </c>
      <c r="DR19" s="606"/>
      <c r="DS19" s="606"/>
      <c r="DT19" s="606"/>
      <c r="DU19" s="606"/>
      <c r="DV19" s="606"/>
      <c r="DW19" s="606"/>
      <c r="DX19" s="606"/>
      <c r="DY19" s="606"/>
      <c r="DZ19" s="606"/>
      <c r="EA19" s="606"/>
      <c r="EB19" s="606"/>
      <c r="EC19" s="646"/>
    </row>
    <row r="20" spans="2:133" ht="11.3" customHeight="1">
      <c r="B20" s="600" t="s">
        <v>265</v>
      </c>
      <c r="C20" s="601"/>
      <c r="D20" s="601"/>
      <c r="E20" s="601"/>
      <c r="F20" s="601"/>
      <c r="G20" s="601"/>
      <c r="H20" s="601"/>
      <c r="I20" s="601"/>
      <c r="J20" s="601"/>
      <c r="K20" s="601"/>
      <c r="L20" s="601"/>
      <c r="M20" s="601"/>
      <c r="N20" s="601"/>
      <c r="O20" s="601"/>
      <c r="P20" s="601"/>
      <c r="Q20" s="602"/>
      <c r="R20" s="603">
        <v>1774825</v>
      </c>
      <c r="S20" s="606"/>
      <c r="T20" s="606"/>
      <c r="U20" s="606"/>
      <c r="V20" s="606"/>
      <c r="W20" s="606"/>
      <c r="X20" s="606"/>
      <c r="Y20" s="607"/>
      <c r="Z20" s="665">
        <v>1.7</v>
      </c>
      <c r="AA20" s="665"/>
      <c r="AB20" s="665"/>
      <c r="AC20" s="665"/>
      <c r="AD20" s="666" t="s">
        <v>121</v>
      </c>
      <c r="AE20" s="666"/>
      <c r="AF20" s="666"/>
      <c r="AG20" s="666"/>
      <c r="AH20" s="666"/>
      <c r="AI20" s="666"/>
      <c r="AJ20" s="666"/>
      <c r="AK20" s="666"/>
      <c r="AL20" s="608" t="s">
        <v>165</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t="s">
        <v>121</v>
      </c>
      <c r="BH20" s="606"/>
      <c r="BI20" s="606"/>
      <c r="BJ20" s="606"/>
      <c r="BK20" s="606"/>
      <c r="BL20" s="606"/>
      <c r="BM20" s="606"/>
      <c r="BN20" s="607"/>
      <c r="BO20" s="665" t="s">
        <v>121</v>
      </c>
      <c r="BP20" s="665"/>
      <c r="BQ20" s="665"/>
      <c r="BR20" s="665"/>
      <c r="BS20" s="611" t="s">
        <v>165</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101281220</v>
      </c>
      <c r="CS20" s="606"/>
      <c r="CT20" s="606"/>
      <c r="CU20" s="606"/>
      <c r="CV20" s="606"/>
      <c r="CW20" s="606"/>
      <c r="CX20" s="606"/>
      <c r="CY20" s="607"/>
      <c r="CZ20" s="665">
        <v>100</v>
      </c>
      <c r="DA20" s="665"/>
      <c r="DB20" s="665"/>
      <c r="DC20" s="665"/>
      <c r="DD20" s="611">
        <v>15507924</v>
      </c>
      <c r="DE20" s="606"/>
      <c r="DF20" s="606"/>
      <c r="DG20" s="606"/>
      <c r="DH20" s="606"/>
      <c r="DI20" s="606"/>
      <c r="DJ20" s="606"/>
      <c r="DK20" s="606"/>
      <c r="DL20" s="606"/>
      <c r="DM20" s="606"/>
      <c r="DN20" s="606"/>
      <c r="DO20" s="606"/>
      <c r="DP20" s="607"/>
      <c r="DQ20" s="611">
        <v>60106337</v>
      </c>
      <c r="DR20" s="606"/>
      <c r="DS20" s="606"/>
      <c r="DT20" s="606"/>
      <c r="DU20" s="606"/>
      <c r="DV20" s="606"/>
      <c r="DW20" s="606"/>
      <c r="DX20" s="606"/>
      <c r="DY20" s="606"/>
      <c r="DZ20" s="606"/>
      <c r="EA20" s="606"/>
      <c r="EB20" s="606"/>
      <c r="EC20" s="646"/>
    </row>
    <row r="21" spans="2:133" ht="11.3" customHeight="1">
      <c r="B21" s="600" t="s">
        <v>268</v>
      </c>
      <c r="C21" s="601"/>
      <c r="D21" s="601"/>
      <c r="E21" s="601"/>
      <c r="F21" s="601"/>
      <c r="G21" s="601"/>
      <c r="H21" s="601"/>
      <c r="I21" s="601"/>
      <c r="J21" s="601"/>
      <c r="K21" s="601"/>
      <c r="L21" s="601"/>
      <c r="M21" s="601"/>
      <c r="N21" s="601"/>
      <c r="O21" s="601"/>
      <c r="P21" s="601"/>
      <c r="Q21" s="602"/>
      <c r="R21" s="603">
        <v>1804713</v>
      </c>
      <c r="S21" s="606"/>
      <c r="T21" s="606"/>
      <c r="U21" s="606"/>
      <c r="V21" s="606"/>
      <c r="W21" s="606"/>
      <c r="X21" s="606"/>
      <c r="Y21" s="607"/>
      <c r="Z21" s="665">
        <v>1.7</v>
      </c>
      <c r="AA21" s="665"/>
      <c r="AB21" s="665"/>
      <c r="AC21" s="665"/>
      <c r="AD21" s="666" t="s">
        <v>121</v>
      </c>
      <c r="AE21" s="666"/>
      <c r="AF21" s="666"/>
      <c r="AG21" s="666"/>
      <c r="AH21" s="666"/>
      <c r="AI21" s="666"/>
      <c r="AJ21" s="666"/>
      <c r="AK21" s="666"/>
      <c r="AL21" s="608" t="s">
        <v>121</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165</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3" customHeight="1">
      <c r="B22" s="600" t="s">
        <v>270</v>
      </c>
      <c r="C22" s="601"/>
      <c r="D22" s="601"/>
      <c r="E22" s="601"/>
      <c r="F22" s="601"/>
      <c r="G22" s="601"/>
      <c r="H22" s="601"/>
      <c r="I22" s="601"/>
      <c r="J22" s="601"/>
      <c r="K22" s="601"/>
      <c r="L22" s="601"/>
      <c r="M22" s="601"/>
      <c r="N22" s="601"/>
      <c r="O22" s="601"/>
      <c r="P22" s="601"/>
      <c r="Q22" s="602"/>
      <c r="R22" s="603">
        <v>53123502</v>
      </c>
      <c r="S22" s="606"/>
      <c r="T22" s="606"/>
      <c r="U22" s="606"/>
      <c r="V22" s="606"/>
      <c r="W22" s="606"/>
      <c r="X22" s="606"/>
      <c r="Y22" s="607"/>
      <c r="Z22" s="665">
        <v>50.9</v>
      </c>
      <c r="AA22" s="665"/>
      <c r="AB22" s="665"/>
      <c r="AC22" s="665"/>
      <c r="AD22" s="666">
        <v>49543964</v>
      </c>
      <c r="AE22" s="666"/>
      <c r="AF22" s="666"/>
      <c r="AG22" s="666"/>
      <c r="AH22" s="666"/>
      <c r="AI22" s="666"/>
      <c r="AJ22" s="666"/>
      <c r="AK22" s="666"/>
      <c r="AL22" s="608">
        <v>98.8</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165</v>
      </c>
      <c r="BP22" s="665"/>
      <c r="BQ22" s="665"/>
      <c r="BR22" s="665"/>
      <c r="BS22" s="611" t="s">
        <v>165</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3" customHeight="1">
      <c r="B23" s="600" t="s">
        <v>273</v>
      </c>
      <c r="C23" s="601"/>
      <c r="D23" s="601"/>
      <c r="E23" s="601"/>
      <c r="F23" s="601"/>
      <c r="G23" s="601"/>
      <c r="H23" s="601"/>
      <c r="I23" s="601"/>
      <c r="J23" s="601"/>
      <c r="K23" s="601"/>
      <c r="L23" s="601"/>
      <c r="M23" s="601"/>
      <c r="N23" s="601"/>
      <c r="O23" s="601"/>
      <c r="P23" s="601"/>
      <c r="Q23" s="602"/>
      <c r="R23" s="603">
        <v>35953</v>
      </c>
      <c r="S23" s="606"/>
      <c r="T23" s="606"/>
      <c r="U23" s="606"/>
      <c r="V23" s="606"/>
      <c r="W23" s="606"/>
      <c r="X23" s="606"/>
      <c r="Y23" s="607"/>
      <c r="Z23" s="665">
        <v>0</v>
      </c>
      <c r="AA23" s="665"/>
      <c r="AB23" s="665"/>
      <c r="AC23" s="665"/>
      <c r="AD23" s="666">
        <v>35953</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165</v>
      </c>
      <c r="BH23" s="606"/>
      <c r="BI23" s="606"/>
      <c r="BJ23" s="606"/>
      <c r="BK23" s="606"/>
      <c r="BL23" s="606"/>
      <c r="BM23" s="606"/>
      <c r="BN23" s="607"/>
      <c r="BO23" s="665" t="s">
        <v>121</v>
      </c>
      <c r="BP23" s="665"/>
      <c r="BQ23" s="665"/>
      <c r="BR23" s="665"/>
      <c r="BS23" s="611" t="s">
        <v>165</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3" customHeight="1">
      <c r="B24" s="600" t="s">
        <v>280</v>
      </c>
      <c r="C24" s="601"/>
      <c r="D24" s="601"/>
      <c r="E24" s="601"/>
      <c r="F24" s="601"/>
      <c r="G24" s="601"/>
      <c r="H24" s="601"/>
      <c r="I24" s="601"/>
      <c r="J24" s="601"/>
      <c r="K24" s="601"/>
      <c r="L24" s="601"/>
      <c r="M24" s="601"/>
      <c r="N24" s="601"/>
      <c r="O24" s="601"/>
      <c r="P24" s="601"/>
      <c r="Q24" s="602"/>
      <c r="R24" s="603">
        <v>319342</v>
      </c>
      <c r="S24" s="606"/>
      <c r="T24" s="606"/>
      <c r="U24" s="606"/>
      <c r="V24" s="606"/>
      <c r="W24" s="606"/>
      <c r="X24" s="606"/>
      <c r="Y24" s="607"/>
      <c r="Z24" s="665">
        <v>0.3</v>
      </c>
      <c r="AA24" s="665"/>
      <c r="AB24" s="665"/>
      <c r="AC24" s="665"/>
      <c r="AD24" s="666" t="s">
        <v>165</v>
      </c>
      <c r="AE24" s="666"/>
      <c r="AF24" s="666"/>
      <c r="AG24" s="666"/>
      <c r="AH24" s="666"/>
      <c r="AI24" s="666"/>
      <c r="AJ24" s="666"/>
      <c r="AK24" s="666"/>
      <c r="AL24" s="608" t="s">
        <v>121</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121</v>
      </c>
      <c r="BP24" s="665"/>
      <c r="BQ24" s="665"/>
      <c r="BR24" s="665"/>
      <c r="BS24" s="611" t="s">
        <v>165</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46003377</v>
      </c>
      <c r="CS24" s="669"/>
      <c r="CT24" s="669"/>
      <c r="CU24" s="669"/>
      <c r="CV24" s="669"/>
      <c r="CW24" s="669"/>
      <c r="CX24" s="669"/>
      <c r="CY24" s="715"/>
      <c r="CZ24" s="716">
        <v>45.4</v>
      </c>
      <c r="DA24" s="685"/>
      <c r="DB24" s="685"/>
      <c r="DC24" s="719"/>
      <c r="DD24" s="714">
        <v>25580646</v>
      </c>
      <c r="DE24" s="669"/>
      <c r="DF24" s="669"/>
      <c r="DG24" s="669"/>
      <c r="DH24" s="669"/>
      <c r="DI24" s="669"/>
      <c r="DJ24" s="669"/>
      <c r="DK24" s="715"/>
      <c r="DL24" s="714">
        <v>25510466</v>
      </c>
      <c r="DM24" s="669"/>
      <c r="DN24" s="669"/>
      <c r="DO24" s="669"/>
      <c r="DP24" s="669"/>
      <c r="DQ24" s="669"/>
      <c r="DR24" s="669"/>
      <c r="DS24" s="669"/>
      <c r="DT24" s="669"/>
      <c r="DU24" s="669"/>
      <c r="DV24" s="715"/>
      <c r="DW24" s="716">
        <v>47.1</v>
      </c>
      <c r="DX24" s="685"/>
      <c r="DY24" s="685"/>
      <c r="DZ24" s="685"/>
      <c r="EA24" s="685"/>
      <c r="EB24" s="685"/>
      <c r="EC24" s="717"/>
    </row>
    <row r="25" spans="2:133" ht="11.3" customHeight="1">
      <c r="B25" s="600" t="s">
        <v>283</v>
      </c>
      <c r="C25" s="601"/>
      <c r="D25" s="601"/>
      <c r="E25" s="601"/>
      <c r="F25" s="601"/>
      <c r="G25" s="601"/>
      <c r="H25" s="601"/>
      <c r="I25" s="601"/>
      <c r="J25" s="601"/>
      <c r="K25" s="601"/>
      <c r="L25" s="601"/>
      <c r="M25" s="601"/>
      <c r="N25" s="601"/>
      <c r="O25" s="601"/>
      <c r="P25" s="601"/>
      <c r="Q25" s="602"/>
      <c r="R25" s="603">
        <v>844034</v>
      </c>
      <c r="S25" s="606"/>
      <c r="T25" s="606"/>
      <c r="U25" s="606"/>
      <c r="V25" s="606"/>
      <c r="W25" s="606"/>
      <c r="X25" s="606"/>
      <c r="Y25" s="607"/>
      <c r="Z25" s="665">
        <v>0.8</v>
      </c>
      <c r="AA25" s="665"/>
      <c r="AB25" s="665"/>
      <c r="AC25" s="665"/>
      <c r="AD25" s="666">
        <v>63176</v>
      </c>
      <c r="AE25" s="666"/>
      <c r="AF25" s="666"/>
      <c r="AG25" s="666"/>
      <c r="AH25" s="666"/>
      <c r="AI25" s="666"/>
      <c r="AJ25" s="666"/>
      <c r="AK25" s="666"/>
      <c r="AL25" s="608">
        <v>0.1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165</v>
      </c>
      <c r="BH25" s="606"/>
      <c r="BI25" s="606"/>
      <c r="BJ25" s="606"/>
      <c r="BK25" s="606"/>
      <c r="BL25" s="606"/>
      <c r="BM25" s="606"/>
      <c r="BN25" s="607"/>
      <c r="BO25" s="665" t="s">
        <v>165</v>
      </c>
      <c r="BP25" s="665"/>
      <c r="BQ25" s="665"/>
      <c r="BR25" s="665"/>
      <c r="BS25" s="611" t="s">
        <v>121</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9722336</v>
      </c>
      <c r="CS25" s="604"/>
      <c r="CT25" s="604"/>
      <c r="CU25" s="604"/>
      <c r="CV25" s="604"/>
      <c r="CW25" s="604"/>
      <c r="CX25" s="604"/>
      <c r="CY25" s="605"/>
      <c r="CZ25" s="608">
        <v>9.6</v>
      </c>
      <c r="DA25" s="637"/>
      <c r="DB25" s="637"/>
      <c r="DC25" s="638"/>
      <c r="DD25" s="611">
        <v>9269094</v>
      </c>
      <c r="DE25" s="604"/>
      <c r="DF25" s="604"/>
      <c r="DG25" s="604"/>
      <c r="DH25" s="604"/>
      <c r="DI25" s="604"/>
      <c r="DJ25" s="604"/>
      <c r="DK25" s="605"/>
      <c r="DL25" s="611">
        <v>9234138</v>
      </c>
      <c r="DM25" s="604"/>
      <c r="DN25" s="604"/>
      <c r="DO25" s="604"/>
      <c r="DP25" s="604"/>
      <c r="DQ25" s="604"/>
      <c r="DR25" s="604"/>
      <c r="DS25" s="604"/>
      <c r="DT25" s="604"/>
      <c r="DU25" s="604"/>
      <c r="DV25" s="605"/>
      <c r="DW25" s="608">
        <v>17</v>
      </c>
      <c r="DX25" s="637"/>
      <c r="DY25" s="637"/>
      <c r="DZ25" s="637"/>
      <c r="EA25" s="637"/>
      <c r="EB25" s="637"/>
      <c r="EC25" s="639"/>
    </row>
    <row r="26" spans="2:133" ht="11.3" customHeight="1">
      <c r="B26" s="600" t="s">
        <v>286</v>
      </c>
      <c r="C26" s="601"/>
      <c r="D26" s="601"/>
      <c r="E26" s="601"/>
      <c r="F26" s="601"/>
      <c r="G26" s="601"/>
      <c r="H26" s="601"/>
      <c r="I26" s="601"/>
      <c r="J26" s="601"/>
      <c r="K26" s="601"/>
      <c r="L26" s="601"/>
      <c r="M26" s="601"/>
      <c r="N26" s="601"/>
      <c r="O26" s="601"/>
      <c r="P26" s="601"/>
      <c r="Q26" s="602"/>
      <c r="R26" s="603">
        <v>543895</v>
      </c>
      <c r="S26" s="606"/>
      <c r="T26" s="606"/>
      <c r="U26" s="606"/>
      <c r="V26" s="606"/>
      <c r="W26" s="606"/>
      <c r="X26" s="606"/>
      <c r="Y26" s="607"/>
      <c r="Z26" s="665">
        <v>0.5</v>
      </c>
      <c r="AA26" s="665"/>
      <c r="AB26" s="665"/>
      <c r="AC26" s="665"/>
      <c r="AD26" s="666">
        <v>1808</v>
      </c>
      <c r="AE26" s="666"/>
      <c r="AF26" s="666"/>
      <c r="AG26" s="666"/>
      <c r="AH26" s="666"/>
      <c r="AI26" s="666"/>
      <c r="AJ26" s="666"/>
      <c r="AK26" s="666"/>
      <c r="AL26" s="608">
        <v>0</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165</v>
      </c>
      <c r="BP26" s="665"/>
      <c r="BQ26" s="665"/>
      <c r="BR26" s="665"/>
      <c r="BS26" s="611" t="s">
        <v>165</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6265656</v>
      </c>
      <c r="CS26" s="606"/>
      <c r="CT26" s="606"/>
      <c r="CU26" s="606"/>
      <c r="CV26" s="606"/>
      <c r="CW26" s="606"/>
      <c r="CX26" s="606"/>
      <c r="CY26" s="607"/>
      <c r="CZ26" s="608">
        <v>6.2</v>
      </c>
      <c r="DA26" s="637"/>
      <c r="DB26" s="637"/>
      <c r="DC26" s="638"/>
      <c r="DD26" s="611">
        <v>6154362</v>
      </c>
      <c r="DE26" s="606"/>
      <c r="DF26" s="606"/>
      <c r="DG26" s="606"/>
      <c r="DH26" s="606"/>
      <c r="DI26" s="606"/>
      <c r="DJ26" s="606"/>
      <c r="DK26" s="607"/>
      <c r="DL26" s="611" t="s">
        <v>165</v>
      </c>
      <c r="DM26" s="606"/>
      <c r="DN26" s="606"/>
      <c r="DO26" s="606"/>
      <c r="DP26" s="606"/>
      <c r="DQ26" s="606"/>
      <c r="DR26" s="606"/>
      <c r="DS26" s="606"/>
      <c r="DT26" s="606"/>
      <c r="DU26" s="606"/>
      <c r="DV26" s="607"/>
      <c r="DW26" s="608" t="s">
        <v>165</v>
      </c>
      <c r="DX26" s="637"/>
      <c r="DY26" s="637"/>
      <c r="DZ26" s="637"/>
      <c r="EA26" s="637"/>
      <c r="EB26" s="637"/>
      <c r="EC26" s="639"/>
    </row>
    <row r="27" spans="2:133" ht="11.3" customHeight="1">
      <c r="B27" s="600" t="s">
        <v>289</v>
      </c>
      <c r="C27" s="601"/>
      <c r="D27" s="601"/>
      <c r="E27" s="601"/>
      <c r="F27" s="601"/>
      <c r="G27" s="601"/>
      <c r="H27" s="601"/>
      <c r="I27" s="601"/>
      <c r="J27" s="601"/>
      <c r="K27" s="601"/>
      <c r="L27" s="601"/>
      <c r="M27" s="601"/>
      <c r="N27" s="601"/>
      <c r="O27" s="601"/>
      <c r="P27" s="601"/>
      <c r="Q27" s="602"/>
      <c r="R27" s="603">
        <v>19465215</v>
      </c>
      <c r="S27" s="606"/>
      <c r="T27" s="606"/>
      <c r="U27" s="606"/>
      <c r="V27" s="606"/>
      <c r="W27" s="606"/>
      <c r="X27" s="606"/>
      <c r="Y27" s="607"/>
      <c r="Z27" s="665">
        <v>18.7</v>
      </c>
      <c r="AA27" s="665"/>
      <c r="AB27" s="665"/>
      <c r="AC27" s="665"/>
      <c r="AD27" s="666" t="s">
        <v>121</v>
      </c>
      <c r="AE27" s="666"/>
      <c r="AF27" s="666"/>
      <c r="AG27" s="666"/>
      <c r="AH27" s="666"/>
      <c r="AI27" s="666"/>
      <c r="AJ27" s="666"/>
      <c r="AK27" s="666"/>
      <c r="AL27" s="608" t="s">
        <v>165</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30472546</v>
      </c>
      <c r="BH27" s="606"/>
      <c r="BI27" s="606"/>
      <c r="BJ27" s="606"/>
      <c r="BK27" s="606"/>
      <c r="BL27" s="606"/>
      <c r="BM27" s="606"/>
      <c r="BN27" s="607"/>
      <c r="BO27" s="665">
        <v>100</v>
      </c>
      <c r="BP27" s="665"/>
      <c r="BQ27" s="665"/>
      <c r="BR27" s="665"/>
      <c r="BS27" s="611">
        <v>2351920</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26823360</v>
      </c>
      <c r="CS27" s="604"/>
      <c r="CT27" s="604"/>
      <c r="CU27" s="604"/>
      <c r="CV27" s="604"/>
      <c r="CW27" s="604"/>
      <c r="CX27" s="604"/>
      <c r="CY27" s="605"/>
      <c r="CZ27" s="608">
        <v>26.5</v>
      </c>
      <c r="DA27" s="637"/>
      <c r="DB27" s="637"/>
      <c r="DC27" s="638"/>
      <c r="DD27" s="611">
        <v>7698108</v>
      </c>
      <c r="DE27" s="604"/>
      <c r="DF27" s="604"/>
      <c r="DG27" s="604"/>
      <c r="DH27" s="604"/>
      <c r="DI27" s="604"/>
      <c r="DJ27" s="604"/>
      <c r="DK27" s="605"/>
      <c r="DL27" s="611">
        <v>7697725</v>
      </c>
      <c r="DM27" s="604"/>
      <c r="DN27" s="604"/>
      <c r="DO27" s="604"/>
      <c r="DP27" s="604"/>
      <c r="DQ27" s="604"/>
      <c r="DR27" s="604"/>
      <c r="DS27" s="604"/>
      <c r="DT27" s="604"/>
      <c r="DU27" s="604"/>
      <c r="DV27" s="605"/>
      <c r="DW27" s="608">
        <v>14.2</v>
      </c>
      <c r="DX27" s="637"/>
      <c r="DY27" s="637"/>
      <c r="DZ27" s="637"/>
      <c r="EA27" s="637"/>
      <c r="EB27" s="637"/>
      <c r="EC27" s="639"/>
    </row>
    <row r="28" spans="2:133" ht="11.3" customHeight="1">
      <c r="B28" s="708" t="s">
        <v>292</v>
      </c>
      <c r="C28" s="709"/>
      <c r="D28" s="709"/>
      <c r="E28" s="709"/>
      <c r="F28" s="709"/>
      <c r="G28" s="709"/>
      <c r="H28" s="709"/>
      <c r="I28" s="709"/>
      <c r="J28" s="709"/>
      <c r="K28" s="709"/>
      <c r="L28" s="709"/>
      <c r="M28" s="709"/>
      <c r="N28" s="709"/>
      <c r="O28" s="709"/>
      <c r="P28" s="709"/>
      <c r="Q28" s="710"/>
      <c r="R28" s="603">
        <v>495471</v>
      </c>
      <c r="S28" s="606"/>
      <c r="T28" s="606"/>
      <c r="U28" s="606"/>
      <c r="V28" s="606"/>
      <c r="W28" s="606"/>
      <c r="X28" s="606"/>
      <c r="Y28" s="607"/>
      <c r="Z28" s="665">
        <v>0.5</v>
      </c>
      <c r="AA28" s="665"/>
      <c r="AB28" s="665"/>
      <c r="AC28" s="665"/>
      <c r="AD28" s="666">
        <v>495471</v>
      </c>
      <c r="AE28" s="666"/>
      <c r="AF28" s="666"/>
      <c r="AG28" s="666"/>
      <c r="AH28" s="666"/>
      <c r="AI28" s="666"/>
      <c r="AJ28" s="666"/>
      <c r="AK28" s="666"/>
      <c r="AL28" s="608">
        <v>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9457681</v>
      </c>
      <c r="CS28" s="606"/>
      <c r="CT28" s="606"/>
      <c r="CU28" s="606"/>
      <c r="CV28" s="606"/>
      <c r="CW28" s="606"/>
      <c r="CX28" s="606"/>
      <c r="CY28" s="607"/>
      <c r="CZ28" s="608">
        <v>9.3000000000000007</v>
      </c>
      <c r="DA28" s="637"/>
      <c r="DB28" s="637"/>
      <c r="DC28" s="638"/>
      <c r="DD28" s="611">
        <v>8613444</v>
      </c>
      <c r="DE28" s="606"/>
      <c r="DF28" s="606"/>
      <c r="DG28" s="606"/>
      <c r="DH28" s="606"/>
      <c r="DI28" s="606"/>
      <c r="DJ28" s="606"/>
      <c r="DK28" s="607"/>
      <c r="DL28" s="611">
        <v>8578603</v>
      </c>
      <c r="DM28" s="606"/>
      <c r="DN28" s="606"/>
      <c r="DO28" s="606"/>
      <c r="DP28" s="606"/>
      <c r="DQ28" s="606"/>
      <c r="DR28" s="606"/>
      <c r="DS28" s="606"/>
      <c r="DT28" s="606"/>
      <c r="DU28" s="606"/>
      <c r="DV28" s="607"/>
      <c r="DW28" s="608">
        <v>15.8</v>
      </c>
      <c r="DX28" s="637"/>
      <c r="DY28" s="637"/>
      <c r="DZ28" s="637"/>
      <c r="EA28" s="637"/>
      <c r="EB28" s="637"/>
      <c r="EC28" s="639"/>
    </row>
    <row r="29" spans="2:133" ht="11.3" customHeight="1">
      <c r="B29" s="600" t="s">
        <v>294</v>
      </c>
      <c r="C29" s="601"/>
      <c r="D29" s="601"/>
      <c r="E29" s="601"/>
      <c r="F29" s="601"/>
      <c r="G29" s="601"/>
      <c r="H29" s="601"/>
      <c r="I29" s="601"/>
      <c r="J29" s="601"/>
      <c r="K29" s="601"/>
      <c r="L29" s="601"/>
      <c r="M29" s="601"/>
      <c r="N29" s="601"/>
      <c r="O29" s="601"/>
      <c r="P29" s="601"/>
      <c r="Q29" s="602"/>
      <c r="R29" s="603">
        <v>7629765</v>
      </c>
      <c r="S29" s="606"/>
      <c r="T29" s="606"/>
      <c r="U29" s="606"/>
      <c r="V29" s="606"/>
      <c r="W29" s="606"/>
      <c r="X29" s="606"/>
      <c r="Y29" s="607"/>
      <c r="Z29" s="665">
        <v>7.3</v>
      </c>
      <c r="AA29" s="665"/>
      <c r="AB29" s="665"/>
      <c r="AC29" s="665"/>
      <c r="AD29" s="666" t="s">
        <v>165</v>
      </c>
      <c r="AE29" s="666"/>
      <c r="AF29" s="666"/>
      <c r="AG29" s="666"/>
      <c r="AH29" s="666"/>
      <c r="AI29" s="666"/>
      <c r="AJ29" s="666"/>
      <c r="AK29" s="666"/>
      <c r="AL29" s="608" t="s">
        <v>165</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9456638</v>
      </c>
      <c r="CS29" s="604"/>
      <c r="CT29" s="604"/>
      <c r="CU29" s="604"/>
      <c r="CV29" s="604"/>
      <c r="CW29" s="604"/>
      <c r="CX29" s="604"/>
      <c r="CY29" s="605"/>
      <c r="CZ29" s="608">
        <v>9.3000000000000007</v>
      </c>
      <c r="DA29" s="637"/>
      <c r="DB29" s="637"/>
      <c r="DC29" s="638"/>
      <c r="DD29" s="611">
        <v>8612401</v>
      </c>
      <c r="DE29" s="604"/>
      <c r="DF29" s="604"/>
      <c r="DG29" s="604"/>
      <c r="DH29" s="604"/>
      <c r="DI29" s="604"/>
      <c r="DJ29" s="604"/>
      <c r="DK29" s="605"/>
      <c r="DL29" s="611">
        <v>8577560</v>
      </c>
      <c r="DM29" s="604"/>
      <c r="DN29" s="604"/>
      <c r="DO29" s="604"/>
      <c r="DP29" s="604"/>
      <c r="DQ29" s="604"/>
      <c r="DR29" s="604"/>
      <c r="DS29" s="604"/>
      <c r="DT29" s="604"/>
      <c r="DU29" s="604"/>
      <c r="DV29" s="605"/>
      <c r="DW29" s="608">
        <v>15.8</v>
      </c>
      <c r="DX29" s="637"/>
      <c r="DY29" s="637"/>
      <c r="DZ29" s="637"/>
      <c r="EA29" s="637"/>
      <c r="EB29" s="637"/>
      <c r="EC29" s="639"/>
    </row>
    <row r="30" spans="2:133" ht="11.3" customHeight="1">
      <c r="B30" s="600" t="s">
        <v>299</v>
      </c>
      <c r="C30" s="601"/>
      <c r="D30" s="601"/>
      <c r="E30" s="601"/>
      <c r="F30" s="601"/>
      <c r="G30" s="601"/>
      <c r="H30" s="601"/>
      <c r="I30" s="601"/>
      <c r="J30" s="601"/>
      <c r="K30" s="601"/>
      <c r="L30" s="601"/>
      <c r="M30" s="601"/>
      <c r="N30" s="601"/>
      <c r="O30" s="601"/>
      <c r="P30" s="601"/>
      <c r="Q30" s="602"/>
      <c r="R30" s="603">
        <v>257090</v>
      </c>
      <c r="S30" s="606"/>
      <c r="T30" s="606"/>
      <c r="U30" s="606"/>
      <c r="V30" s="606"/>
      <c r="W30" s="606"/>
      <c r="X30" s="606"/>
      <c r="Y30" s="607"/>
      <c r="Z30" s="665">
        <v>0.2</v>
      </c>
      <c r="AA30" s="665"/>
      <c r="AB30" s="665"/>
      <c r="AC30" s="665"/>
      <c r="AD30" s="666">
        <v>20633</v>
      </c>
      <c r="AE30" s="666"/>
      <c r="AF30" s="666"/>
      <c r="AG30" s="666"/>
      <c r="AH30" s="666"/>
      <c r="AI30" s="666"/>
      <c r="AJ30" s="666"/>
      <c r="AK30" s="666"/>
      <c r="AL30" s="608">
        <v>0</v>
      </c>
      <c r="AM30" s="609"/>
      <c r="AN30" s="609"/>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98.8</v>
      </c>
      <c r="BH30" s="684"/>
      <c r="BI30" s="684"/>
      <c r="BJ30" s="684"/>
      <c r="BK30" s="684"/>
      <c r="BL30" s="684"/>
      <c r="BM30" s="685">
        <v>95.3</v>
      </c>
      <c r="BN30" s="684"/>
      <c r="BO30" s="684"/>
      <c r="BP30" s="684"/>
      <c r="BQ30" s="686"/>
      <c r="BR30" s="683">
        <v>98.7</v>
      </c>
      <c r="BS30" s="684"/>
      <c r="BT30" s="684"/>
      <c r="BU30" s="684"/>
      <c r="BV30" s="684"/>
      <c r="BW30" s="684"/>
      <c r="BX30" s="685">
        <v>94.6</v>
      </c>
      <c r="BY30" s="684"/>
      <c r="BZ30" s="684"/>
      <c r="CA30" s="684"/>
      <c r="CB30" s="686"/>
      <c r="CD30" s="689"/>
      <c r="CE30" s="690"/>
      <c r="CF30" s="647" t="s">
        <v>302</v>
      </c>
      <c r="CG30" s="644"/>
      <c r="CH30" s="644"/>
      <c r="CI30" s="644"/>
      <c r="CJ30" s="644"/>
      <c r="CK30" s="644"/>
      <c r="CL30" s="644"/>
      <c r="CM30" s="644"/>
      <c r="CN30" s="644"/>
      <c r="CO30" s="644"/>
      <c r="CP30" s="644"/>
      <c r="CQ30" s="645"/>
      <c r="CR30" s="603">
        <v>8799640</v>
      </c>
      <c r="CS30" s="606"/>
      <c r="CT30" s="606"/>
      <c r="CU30" s="606"/>
      <c r="CV30" s="606"/>
      <c r="CW30" s="606"/>
      <c r="CX30" s="606"/>
      <c r="CY30" s="607"/>
      <c r="CZ30" s="608">
        <v>8.6999999999999993</v>
      </c>
      <c r="DA30" s="637"/>
      <c r="DB30" s="637"/>
      <c r="DC30" s="638"/>
      <c r="DD30" s="611">
        <v>7955403</v>
      </c>
      <c r="DE30" s="606"/>
      <c r="DF30" s="606"/>
      <c r="DG30" s="606"/>
      <c r="DH30" s="606"/>
      <c r="DI30" s="606"/>
      <c r="DJ30" s="606"/>
      <c r="DK30" s="607"/>
      <c r="DL30" s="611">
        <v>7920624</v>
      </c>
      <c r="DM30" s="606"/>
      <c r="DN30" s="606"/>
      <c r="DO30" s="606"/>
      <c r="DP30" s="606"/>
      <c r="DQ30" s="606"/>
      <c r="DR30" s="606"/>
      <c r="DS30" s="606"/>
      <c r="DT30" s="606"/>
      <c r="DU30" s="606"/>
      <c r="DV30" s="607"/>
      <c r="DW30" s="608">
        <v>14.6</v>
      </c>
      <c r="DX30" s="637"/>
      <c r="DY30" s="637"/>
      <c r="DZ30" s="637"/>
      <c r="EA30" s="637"/>
      <c r="EB30" s="637"/>
      <c r="EC30" s="639"/>
    </row>
    <row r="31" spans="2:133" ht="11.3" customHeight="1">
      <c r="B31" s="600" t="s">
        <v>303</v>
      </c>
      <c r="C31" s="601"/>
      <c r="D31" s="601"/>
      <c r="E31" s="601"/>
      <c r="F31" s="601"/>
      <c r="G31" s="601"/>
      <c r="H31" s="601"/>
      <c r="I31" s="601"/>
      <c r="J31" s="601"/>
      <c r="K31" s="601"/>
      <c r="L31" s="601"/>
      <c r="M31" s="601"/>
      <c r="N31" s="601"/>
      <c r="O31" s="601"/>
      <c r="P31" s="601"/>
      <c r="Q31" s="602"/>
      <c r="R31" s="603">
        <v>79668</v>
      </c>
      <c r="S31" s="606"/>
      <c r="T31" s="606"/>
      <c r="U31" s="606"/>
      <c r="V31" s="606"/>
      <c r="W31" s="606"/>
      <c r="X31" s="606"/>
      <c r="Y31" s="607"/>
      <c r="Z31" s="665">
        <v>0.1</v>
      </c>
      <c r="AA31" s="665"/>
      <c r="AB31" s="665"/>
      <c r="AC31" s="665"/>
      <c r="AD31" s="666" t="s">
        <v>121</v>
      </c>
      <c r="AE31" s="666"/>
      <c r="AF31" s="666"/>
      <c r="AG31" s="666"/>
      <c r="AH31" s="666"/>
      <c r="AI31" s="666"/>
      <c r="AJ31" s="666"/>
      <c r="AK31" s="666"/>
      <c r="AL31" s="608" t="s">
        <v>165</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98.8</v>
      </c>
      <c r="BH31" s="604"/>
      <c r="BI31" s="604"/>
      <c r="BJ31" s="604"/>
      <c r="BK31" s="604"/>
      <c r="BL31" s="604"/>
      <c r="BM31" s="609">
        <v>96</v>
      </c>
      <c r="BN31" s="682"/>
      <c r="BO31" s="682"/>
      <c r="BP31" s="682"/>
      <c r="BQ31" s="643"/>
      <c r="BR31" s="681">
        <v>98.7</v>
      </c>
      <c r="BS31" s="604"/>
      <c r="BT31" s="604"/>
      <c r="BU31" s="604"/>
      <c r="BV31" s="604"/>
      <c r="BW31" s="604"/>
      <c r="BX31" s="609">
        <v>95.5</v>
      </c>
      <c r="BY31" s="682"/>
      <c r="BZ31" s="682"/>
      <c r="CA31" s="682"/>
      <c r="CB31" s="643"/>
      <c r="CD31" s="689"/>
      <c r="CE31" s="690"/>
      <c r="CF31" s="647" t="s">
        <v>306</v>
      </c>
      <c r="CG31" s="644"/>
      <c r="CH31" s="644"/>
      <c r="CI31" s="644"/>
      <c r="CJ31" s="644"/>
      <c r="CK31" s="644"/>
      <c r="CL31" s="644"/>
      <c r="CM31" s="644"/>
      <c r="CN31" s="644"/>
      <c r="CO31" s="644"/>
      <c r="CP31" s="644"/>
      <c r="CQ31" s="645"/>
      <c r="CR31" s="603">
        <v>656998</v>
      </c>
      <c r="CS31" s="604"/>
      <c r="CT31" s="604"/>
      <c r="CU31" s="604"/>
      <c r="CV31" s="604"/>
      <c r="CW31" s="604"/>
      <c r="CX31" s="604"/>
      <c r="CY31" s="605"/>
      <c r="CZ31" s="608">
        <v>0.6</v>
      </c>
      <c r="DA31" s="637"/>
      <c r="DB31" s="637"/>
      <c r="DC31" s="638"/>
      <c r="DD31" s="611">
        <v>656998</v>
      </c>
      <c r="DE31" s="604"/>
      <c r="DF31" s="604"/>
      <c r="DG31" s="604"/>
      <c r="DH31" s="604"/>
      <c r="DI31" s="604"/>
      <c r="DJ31" s="604"/>
      <c r="DK31" s="605"/>
      <c r="DL31" s="611">
        <v>656936</v>
      </c>
      <c r="DM31" s="604"/>
      <c r="DN31" s="604"/>
      <c r="DO31" s="604"/>
      <c r="DP31" s="604"/>
      <c r="DQ31" s="604"/>
      <c r="DR31" s="604"/>
      <c r="DS31" s="604"/>
      <c r="DT31" s="604"/>
      <c r="DU31" s="604"/>
      <c r="DV31" s="605"/>
      <c r="DW31" s="608">
        <v>1.2</v>
      </c>
      <c r="DX31" s="637"/>
      <c r="DY31" s="637"/>
      <c r="DZ31" s="637"/>
      <c r="EA31" s="637"/>
      <c r="EB31" s="637"/>
      <c r="EC31" s="639"/>
    </row>
    <row r="32" spans="2:133" ht="11.3" customHeight="1">
      <c r="B32" s="600" t="s">
        <v>307</v>
      </c>
      <c r="C32" s="601"/>
      <c r="D32" s="601"/>
      <c r="E32" s="601"/>
      <c r="F32" s="601"/>
      <c r="G32" s="601"/>
      <c r="H32" s="601"/>
      <c r="I32" s="601"/>
      <c r="J32" s="601"/>
      <c r="K32" s="601"/>
      <c r="L32" s="601"/>
      <c r="M32" s="601"/>
      <c r="N32" s="601"/>
      <c r="O32" s="601"/>
      <c r="P32" s="601"/>
      <c r="Q32" s="602"/>
      <c r="R32" s="603">
        <v>1917786</v>
      </c>
      <c r="S32" s="606"/>
      <c r="T32" s="606"/>
      <c r="U32" s="606"/>
      <c r="V32" s="606"/>
      <c r="W32" s="606"/>
      <c r="X32" s="606"/>
      <c r="Y32" s="607"/>
      <c r="Z32" s="665">
        <v>1.8</v>
      </c>
      <c r="AA32" s="665"/>
      <c r="AB32" s="665"/>
      <c r="AC32" s="665"/>
      <c r="AD32" s="666" t="s">
        <v>165</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98.7</v>
      </c>
      <c r="BH32" s="619"/>
      <c r="BI32" s="619"/>
      <c r="BJ32" s="619"/>
      <c r="BK32" s="619"/>
      <c r="BL32" s="619"/>
      <c r="BM32" s="663">
        <v>94.2</v>
      </c>
      <c r="BN32" s="619"/>
      <c r="BO32" s="619"/>
      <c r="BP32" s="619"/>
      <c r="BQ32" s="656"/>
      <c r="BR32" s="680">
        <v>98.6</v>
      </c>
      <c r="BS32" s="619"/>
      <c r="BT32" s="619"/>
      <c r="BU32" s="619"/>
      <c r="BV32" s="619"/>
      <c r="BW32" s="619"/>
      <c r="BX32" s="663">
        <v>93.2</v>
      </c>
      <c r="BY32" s="619"/>
      <c r="BZ32" s="619"/>
      <c r="CA32" s="619"/>
      <c r="CB32" s="656"/>
      <c r="CD32" s="691"/>
      <c r="CE32" s="692"/>
      <c r="CF32" s="647" t="s">
        <v>309</v>
      </c>
      <c r="CG32" s="644"/>
      <c r="CH32" s="644"/>
      <c r="CI32" s="644"/>
      <c r="CJ32" s="644"/>
      <c r="CK32" s="644"/>
      <c r="CL32" s="644"/>
      <c r="CM32" s="644"/>
      <c r="CN32" s="644"/>
      <c r="CO32" s="644"/>
      <c r="CP32" s="644"/>
      <c r="CQ32" s="645"/>
      <c r="CR32" s="603">
        <v>1043</v>
      </c>
      <c r="CS32" s="606"/>
      <c r="CT32" s="606"/>
      <c r="CU32" s="606"/>
      <c r="CV32" s="606"/>
      <c r="CW32" s="606"/>
      <c r="CX32" s="606"/>
      <c r="CY32" s="607"/>
      <c r="CZ32" s="608">
        <v>0</v>
      </c>
      <c r="DA32" s="637"/>
      <c r="DB32" s="637"/>
      <c r="DC32" s="638"/>
      <c r="DD32" s="611">
        <v>1043</v>
      </c>
      <c r="DE32" s="606"/>
      <c r="DF32" s="606"/>
      <c r="DG32" s="606"/>
      <c r="DH32" s="606"/>
      <c r="DI32" s="606"/>
      <c r="DJ32" s="606"/>
      <c r="DK32" s="607"/>
      <c r="DL32" s="611">
        <v>1043</v>
      </c>
      <c r="DM32" s="606"/>
      <c r="DN32" s="606"/>
      <c r="DO32" s="606"/>
      <c r="DP32" s="606"/>
      <c r="DQ32" s="606"/>
      <c r="DR32" s="606"/>
      <c r="DS32" s="606"/>
      <c r="DT32" s="606"/>
      <c r="DU32" s="606"/>
      <c r="DV32" s="607"/>
      <c r="DW32" s="608">
        <v>0</v>
      </c>
      <c r="DX32" s="637"/>
      <c r="DY32" s="637"/>
      <c r="DZ32" s="637"/>
      <c r="EA32" s="637"/>
      <c r="EB32" s="637"/>
      <c r="EC32" s="639"/>
    </row>
    <row r="33" spans="2:133" ht="11.3" customHeight="1">
      <c r="B33" s="600" t="s">
        <v>310</v>
      </c>
      <c r="C33" s="601"/>
      <c r="D33" s="601"/>
      <c r="E33" s="601"/>
      <c r="F33" s="601"/>
      <c r="G33" s="601"/>
      <c r="H33" s="601"/>
      <c r="I33" s="601"/>
      <c r="J33" s="601"/>
      <c r="K33" s="601"/>
      <c r="L33" s="601"/>
      <c r="M33" s="601"/>
      <c r="N33" s="601"/>
      <c r="O33" s="601"/>
      <c r="P33" s="601"/>
      <c r="Q33" s="602"/>
      <c r="R33" s="603">
        <v>3312490</v>
      </c>
      <c r="S33" s="606"/>
      <c r="T33" s="606"/>
      <c r="U33" s="606"/>
      <c r="V33" s="606"/>
      <c r="W33" s="606"/>
      <c r="X33" s="606"/>
      <c r="Y33" s="607"/>
      <c r="Z33" s="665">
        <v>3.2</v>
      </c>
      <c r="AA33" s="665"/>
      <c r="AB33" s="665"/>
      <c r="AC33" s="665"/>
      <c r="AD33" s="666" t="s">
        <v>121</v>
      </c>
      <c r="AE33" s="666"/>
      <c r="AF33" s="666"/>
      <c r="AG33" s="666"/>
      <c r="AH33" s="666"/>
      <c r="AI33" s="666"/>
      <c r="AJ33" s="666"/>
      <c r="AK33" s="666"/>
      <c r="AL33" s="608" t="s">
        <v>165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39720633</v>
      </c>
      <c r="CS33" s="604"/>
      <c r="CT33" s="604"/>
      <c r="CU33" s="604"/>
      <c r="CV33" s="604"/>
      <c r="CW33" s="604"/>
      <c r="CX33" s="604"/>
      <c r="CY33" s="605"/>
      <c r="CZ33" s="608">
        <v>39.200000000000003</v>
      </c>
      <c r="DA33" s="637"/>
      <c r="DB33" s="637"/>
      <c r="DC33" s="638"/>
      <c r="DD33" s="611">
        <v>31980396</v>
      </c>
      <c r="DE33" s="604"/>
      <c r="DF33" s="604"/>
      <c r="DG33" s="604"/>
      <c r="DH33" s="604"/>
      <c r="DI33" s="604"/>
      <c r="DJ33" s="604"/>
      <c r="DK33" s="605"/>
      <c r="DL33" s="611">
        <v>24283586</v>
      </c>
      <c r="DM33" s="604"/>
      <c r="DN33" s="604"/>
      <c r="DO33" s="604"/>
      <c r="DP33" s="604"/>
      <c r="DQ33" s="604"/>
      <c r="DR33" s="604"/>
      <c r="DS33" s="604"/>
      <c r="DT33" s="604"/>
      <c r="DU33" s="604"/>
      <c r="DV33" s="605"/>
      <c r="DW33" s="608">
        <v>44.8</v>
      </c>
      <c r="DX33" s="637"/>
      <c r="DY33" s="637"/>
      <c r="DZ33" s="637"/>
      <c r="EA33" s="637"/>
      <c r="EB33" s="637"/>
      <c r="EC33" s="639"/>
    </row>
    <row r="34" spans="2:133" ht="11.3" customHeight="1">
      <c r="B34" s="600" t="s">
        <v>312</v>
      </c>
      <c r="C34" s="601"/>
      <c r="D34" s="601"/>
      <c r="E34" s="601"/>
      <c r="F34" s="601"/>
      <c r="G34" s="601"/>
      <c r="H34" s="601"/>
      <c r="I34" s="601"/>
      <c r="J34" s="601"/>
      <c r="K34" s="601"/>
      <c r="L34" s="601"/>
      <c r="M34" s="601"/>
      <c r="N34" s="601"/>
      <c r="O34" s="601"/>
      <c r="P34" s="601"/>
      <c r="Q34" s="602"/>
      <c r="R34" s="603">
        <v>4101577</v>
      </c>
      <c r="S34" s="606"/>
      <c r="T34" s="606"/>
      <c r="U34" s="606"/>
      <c r="V34" s="606"/>
      <c r="W34" s="606"/>
      <c r="X34" s="606"/>
      <c r="Y34" s="607"/>
      <c r="Z34" s="665">
        <v>3.9</v>
      </c>
      <c r="AA34" s="665"/>
      <c r="AB34" s="665"/>
      <c r="AC34" s="665"/>
      <c r="AD34" s="666">
        <v>86</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11976041</v>
      </c>
      <c r="CS34" s="606"/>
      <c r="CT34" s="606"/>
      <c r="CU34" s="606"/>
      <c r="CV34" s="606"/>
      <c r="CW34" s="606"/>
      <c r="CX34" s="606"/>
      <c r="CY34" s="607"/>
      <c r="CZ34" s="608">
        <v>11.8</v>
      </c>
      <c r="DA34" s="637"/>
      <c r="DB34" s="637"/>
      <c r="DC34" s="638"/>
      <c r="DD34" s="611">
        <v>8967953</v>
      </c>
      <c r="DE34" s="606"/>
      <c r="DF34" s="606"/>
      <c r="DG34" s="606"/>
      <c r="DH34" s="606"/>
      <c r="DI34" s="606"/>
      <c r="DJ34" s="606"/>
      <c r="DK34" s="607"/>
      <c r="DL34" s="611">
        <v>7870424</v>
      </c>
      <c r="DM34" s="606"/>
      <c r="DN34" s="606"/>
      <c r="DO34" s="606"/>
      <c r="DP34" s="606"/>
      <c r="DQ34" s="606"/>
      <c r="DR34" s="606"/>
      <c r="DS34" s="606"/>
      <c r="DT34" s="606"/>
      <c r="DU34" s="606"/>
      <c r="DV34" s="607"/>
      <c r="DW34" s="608">
        <v>14.5</v>
      </c>
      <c r="DX34" s="637"/>
      <c r="DY34" s="637"/>
      <c r="DZ34" s="637"/>
      <c r="EA34" s="637"/>
      <c r="EB34" s="637"/>
      <c r="EC34" s="639"/>
    </row>
    <row r="35" spans="2:133" ht="11.3" customHeight="1">
      <c r="B35" s="600" t="s">
        <v>316</v>
      </c>
      <c r="C35" s="601"/>
      <c r="D35" s="601"/>
      <c r="E35" s="601"/>
      <c r="F35" s="601"/>
      <c r="G35" s="601"/>
      <c r="H35" s="601"/>
      <c r="I35" s="601"/>
      <c r="J35" s="601"/>
      <c r="K35" s="601"/>
      <c r="L35" s="601"/>
      <c r="M35" s="601"/>
      <c r="N35" s="601"/>
      <c r="O35" s="601"/>
      <c r="P35" s="601"/>
      <c r="Q35" s="602"/>
      <c r="R35" s="603">
        <v>12224986</v>
      </c>
      <c r="S35" s="606"/>
      <c r="T35" s="606"/>
      <c r="U35" s="606"/>
      <c r="V35" s="606"/>
      <c r="W35" s="606"/>
      <c r="X35" s="606"/>
      <c r="Y35" s="607"/>
      <c r="Z35" s="665">
        <v>11.7</v>
      </c>
      <c r="AA35" s="665"/>
      <c r="AB35" s="665"/>
      <c r="AC35" s="665"/>
      <c r="AD35" s="666" t="s">
        <v>121</v>
      </c>
      <c r="AE35" s="666"/>
      <c r="AF35" s="666"/>
      <c r="AG35" s="666"/>
      <c r="AH35" s="666"/>
      <c r="AI35" s="666"/>
      <c r="AJ35" s="666"/>
      <c r="AK35" s="666"/>
      <c r="AL35" s="608" t="s">
        <v>165</v>
      </c>
      <c r="AM35" s="609"/>
      <c r="AN35" s="609"/>
      <c r="AO35" s="667"/>
      <c r="AP35" s="214"/>
      <c r="AQ35" s="671" t="s">
        <v>317</v>
      </c>
      <c r="AR35" s="672"/>
      <c r="AS35" s="672"/>
      <c r="AT35" s="672"/>
      <c r="AU35" s="672"/>
      <c r="AV35" s="672"/>
      <c r="AW35" s="672"/>
      <c r="AX35" s="672"/>
      <c r="AY35" s="673"/>
      <c r="AZ35" s="668">
        <v>14391054</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603380</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1022921</v>
      </c>
      <c r="CS35" s="604"/>
      <c r="CT35" s="604"/>
      <c r="CU35" s="604"/>
      <c r="CV35" s="604"/>
      <c r="CW35" s="604"/>
      <c r="CX35" s="604"/>
      <c r="CY35" s="605"/>
      <c r="CZ35" s="608">
        <v>1</v>
      </c>
      <c r="DA35" s="637"/>
      <c r="DB35" s="637"/>
      <c r="DC35" s="638"/>
      <c r="DD35" s="611">
        <v>997938</v>
      </c>
      <c r="DE35" s="604"/>
      <c r="DF35" s="604"/>
      <c r="DG35" s="604"/>
      <c r="DH35" s="604"/>
      <c r="DI35" s="604"/>
      <c r="DJ35" s="604"/>
      <c r="DK35" s="605"/>
      <c r="DL35" s="611">
        <v>810345</v>
      </c>
      <c r="DM35" s="604"/>
      <c r="DN35" s="604"/>
      <c r="DO35" s="604"/>
      <c r="DP35" s="604"/>
      <c r="DQ35" s="604"/>
      <c r="DR35" s="604"/>
      <c r="DS35" s="604"/>
      <c r="DT35" s="604"/>
      <c r="DU35" s="604"/>
      <c r="DV35" s="605"/>
      <c r="DW35" s="608">
        <v>1.5</v>
      </c>
      <c r="DX35" s="637"/>
      <c r="DY35" s="637"/>
      <c r="DZ35" s="637"/>
      <c r="EA35" s="637"/>
      <c r="EB35" s="637"/>
      <c r="EC35" s="639"/>
    </row>
    <row r="36" spans="2:133" ht="11.3" customHeight="1">
      <c r="B36" s="600" t="s">
        <v>320</v>
      </c>
      <c r="C36" s="601"/>
      <c r="D36" s="601"/>
      <c r="E36" s="601"/>
      <c r="F36" s="601"/>
      <c r="G36" s="601"/>
      <c r="H36" s="601"/>
      <c r="I36" s="601"/>
      <c r="J36" s="601"/>
      <c r="K36" s="601"/>
      <c r="L36" s="601"/>
      <c r="M36" s="601"/>
      <c r="N36" s="601"/>
      <c r="O36" s="601"/>
      <c r="P36" s="601"/>
      <c r="Q36" s="602"/>
      <c r="R36" s="603" t="s">
        <v>165</v>
      </c>
      <c r="S36" s="606"/>
      <c r="T36" s="606"/>
      <c r="U36" s="606"/>
      <c r="V36" s="606"/>
      <c r="W36" s="606"/>
      <c r="X36" s="606"/>
      <c r="Y36" s="607"/>
      <c r="Z36" s="665" t="s">
        <v>121</v>
      </c>
      <c r="AA36" s="665"/>
      <c r="AB36" s="665"/>
      <c r="AC36" s="665"/>
      <c r="AD36" s="666" t="s">
        <v>165</v>
      </c>
      <c r="AE36" s="666"/>
      <c r="AF36" s="666"/>
      <c r="AG36" s="666"/>
      <c r="AH36" s="666"/>
      <c r="AI36" s="666"/>
      <c r="AJ36" s="666"/>
      <c r="AK36" s="666"/>
      <c r="AL36" s="608" t="s">
        <v>121</v>
      </c>
      <c r="AM36" s="609"/>
      <c r="AN36" s="609"/>
      <c r="AO36" s="667"/>
      <c r="AQ36" s="640" t="s">
        <v>321</v>
      </c>
      <c r="AR36" s="641"/>
      <c r="AS36" s="641"/>
      <c r="AT36" s="641"/>
      <c r="AU36" s="641"/>
      <c r="AV36" s="641"/>
      <c r="AW36" s="641"/>
      <c r="AX36" s="641"/>
      <c r="AY36" s="642"/>
      <c r="AZ36" s="603">
        <v>3169892</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120836</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10803403</v>
      </c>
      <c r="CS36" s="606"/>
      <c r="CT36" s="606"/>
      <c r="CU36" s="606"/>
      <c r="CV36" s="606"/>
      <c r="CW36" s="606"/>
      <c r="CX36" s="606"/>
      <c r="CY36" s="607"/>
      <c r="CZ36" s="608">
        <v>10.7</v>
      </c>
      <c r="DA36" s="637"/>
      <c r="DB36" s="637"/>
      <c r="DC36" s="638"/>
      <c r="DD36" s="611">
        <v>10144465</v>
      </c>
      <c r="DE36" s="606"/>
      <c r="DF36" s="606"/>
      <c r="DG36" s="606"/>
      <c r="DH36" s="606"/>
      <c r="DI36" s="606"/>
      <c r="DJ36" s="606"/>
      <c r="DK36" s="607"/>
      <c r="DL36" s="611">
        <v>7487511</v>
      </c>
      <c r="DM36" s="606"/>
      <c r="DN36" s="606"/>
      <c r="DO36" s="606"/>
      <c r="DP36" s="606"/>
      <c r="DQ36" s="606"/>
      <c r="DR36" s="606"/>
      <c r="DS36" s="606"/>
      <c r="DT36" s="606"/>
      <c r="DU36" s="606"/>
      <c r="DV36" s="607"/>
      <c r="DW36" s="608">
        <v>13.8</v>
      </c>
      <c r="DX36" s="637"/>
      <c r="DY36" s="637"/>
      <c r="DZ36" s="637"/>
      <c r="EA36" s="637"/>
      <c r="EB36" s="637"/>
      <c r="EC36" s="639"/>
    </row>
    <row r="37" spans="2:133" ht="11.3" customHeight="1">
      <c r="B37" s="600" t="s">
        <v>324</v>
      </c>
      <c r="C37" s="601"/>
      <c r="D37" s="601"/>
      <c r="E37" s="601"/>
      <c r="F37" s="601"/>
      <c r="G37" s="601"/>
      <c r="H37" s="601"/>
      <c r="I37" s="601"/>
      <c r="J37" s="601"/>
      <c r="K37" s="601"/>
      <c r="L37" s="601"/>
      <c r="M37" s="601"/>
      <c r="N37" s="601"/>
      <c r="O37" s="601"/>
      <c r="P37" s="601"/>
      <c r="Q37" s="602"/>
      <c r="R37" s="603">
        <v>4048186</v>
      </c>
      <c r="S37" s="606"/>
      <c r="T37" s="606"/>
      <c r="U37" s="606"/>
      <c r="V37" s="606"/>
      <c r="W37" s="606"/>
      <c r="X37" s="606"/>
      <c r="Y37" s="607"/>
      <c r="Z37" s="665">
        <v>3.9</v>
      </c>
      <c r="AA37" s="665"/>
      <c r="AB37" s="665"/>
      <c r="AC37" s="665"/>
      <c r="AD37" s="666" t="s">
        <v>121</v>
      </c>
      <c r="AE37" s="666"/>
      <c r="AF37" s="666"/>
      <c r="AG37" s="666"/>
      <c r="AH37" s="666"/>
      <c r="AI37" s="666"/>
      <c r="AJ37" s="666"/>
      <c r="AK37" s="666"/>
      <c r="AL37" s="608" t="s">
        <v>165</v>
      </c>
      <c r="AM37" s="609"/>
      <c r="AN37" s="609"/>
      <c r="AO37" s="667"/>
      <c r="AQ37" s="640" t="s">
        <v>325</v>
      </c>
      <c r="AR37" s="641"/>
      <c r="AS37" s="641"/>
      <c r="AT37" s="641"/>
      <c r="AU37" s="641"/>
      <c r="AV37" s="641"/>
      <c r="AW37" s="641"/>
      <c r="AX37" s="641"/>
      <c r="AY37" s="642"/>
      <c r="AZ37" s="603">
        <v>2409528</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33596</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4484224</v>
      </c>
      <c r="CS37" s="604"/>
      <c r="CT37" s="604"/>
      <c r="CU37" s="604"/>
      <c r="CV37" s="604"/>
      <c r="CW37" s="604"/>
      <c r="CX37" s="604"/>
      <c r="CY37" s="605"/>
      <c r="CZ37" s="608">
        <v>4.4000000000000004</v>
      </c>
      <c r="DA37" s="637"/>
      <c r="DB37" s="637"/>
      <c r="DC37" s="638"/>
      <c r="DD37" s="611">
        <v>4484048</v>
      </c>
      <c r="DE37" s="604"/>
      <c r="DF37" s="604"/>
      <c r="DG37" s="604"/>
      <c r="DH37" s="604"/>
      <c r="DI37" s="604"/>
      <c r="DJ37" s="604"/>
      <c r="DK37" s="605"/>
      <c r="DL37" s="611">
        <v>4412351</v>
      </c>
      <c r="DM37" s="604"/>
      <c r="DN37" s="604"/>
      <c r="DO37" s="604"/>
      <c r="DP37" s="604"/>
      <c r="DQ37" s="604"/>
      <c r="DR37" s="604"/>
      <c r="DS37" s="604"/>
      <c r="DT37" s="604"/>
      <c r="DU37" s="604"/>
      <c r="DV37" s="605"/>
      <c r="DW37" s="608">
        <v>8.1</v>
      </c>
      <c r="DX37" s="637"/>
      <c r="DY37" s="637"/>
      <c r="DZ37" s="637"/>
      <c r="EA37" s="637"/>
      <c r="EB37" s="637"/>
      <c r="EC37" s="639"/>
    </row>
    <row r="38" spans="2:133" ht="11.3" customHeight="1">
      <c r="B38" s="615" t="s">
        <v>328</v>
      </c>
      <c r="C38" s="616"/>
      <c r="D38" s="616"/>
      <c r="E38" s="616"/>
      <c r="F38" s="616"/>
      <c r="G38" s="616"/>
      <c r="H38" s="616"/>
      <c r="I38" s="616"/>
      <c r="J38" s="616"/>
      <c r="K38" s="616"/>
      <c r="L38" s="616"/>
      <c r="M38" s="616"/>
      <c r="N38" s="616"/>
      <c r="O38" s="616"/>
      <c r="P38" s="616"/>
      <c r="Q38" s="617"/>
      <c r="R38" s="618">
        <v>104350774</v>
      </c>
      <c r="S38" s="655"/>
      <c r="T38" s="655"/>
      <c r="U38" s="655"/>
      <c r="V38" s="655"/>
      <c r="W38" s="655"/>
      <c r="X38" s="655"/>
      <c r="Y38" s="660"/>
      <c r="Z38" s="661">
        <v>100</v>
      </c>
      <c r="AA38" s="661"/>
      <c r="AB38" s="661"/>
      <c r="AC38" s="661"/>
      <c r="AD38" s="662">
        <v>50161091</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340000</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51437</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11567312</v>
      </c>
      <c r="CS38" s="606"/>
      <c r="CT38" s="606"/>
      <c r="CU38" s="606"/>
      <c r="CV38" s="606"/>
      <c r="CW38" s="606"/>
      <c r="CX38" s="606"/>
      <c r="CY38" s="607"/>
      <c r="CZ38" s="608">
        <v>11.4</v>
      </c>
      <c r="DA38" s="637"/>
      <c r="DB38" s="637"/>
      <c r="DC38" s="638"/>
      <c r="DD38" s="611">
        <v>9965526</v>
      </c>
      <c r="DE38" s="606"/>
      <c r="DF38" s="606"/>
      <c r="DG38" s="606"/>
      <c r="DH38" s="606"/>
      <c r="DI38" s="606"/>
      <c r="DJ38" s="606"/>
      <c r="DK38" s="607"/>
      <c r="DL38" s="611">
        <v>8115306</v>
      </c>
      <c r="DM38" s="606"/>
      <c r="DN38" s="606"/>
      <c r="DO38" s="606"/>
      <c r="DP38" s="606"/>
      <c r="DQ38" s="606"/>
      <c r="DR38" s="606"/>
      <c r="DS38" s="606"/>
      <c r="DT38" s="606"/>
      <c r="DU38" s="606"/>
      <c r="DV38" s="607"/>
      <c r="DW38" s="608">
        <v>15</v>
      </c>
      <c r="DX38" s="637"/>
      <c r="DY38" s="637"/>
      <c r="DZ38" s="637"/>
      <c r="EA38" s="637"/>
      <c r="EB38" s="637"/>
      <c r="EC38" s="639"/>
    </row>
    <row r="39" spans="2:133" ht="11.3" customHeight="1">
      <c r="AQ39" s="640" t="s">
        <v>332</v>
      </c>
      <c r="AR39" s="641"/>
      <c r="AS39" s="641"/>
      <c r="AT39" s="641"/>
      <c r="AU39" s="641"/>
      <c r="AV39" s="641"/>
      <c r="AW39" s="641"/>
      <c r="AX39" s="641"/>
      <c r="AY39" s="642"/>
      <c r="AZ39" s="603">
        <v>279187</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89</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2666161</v>
      </c>
      <c r="CS39" s="604"/>
      <c r="CT39" s="604"/>
      <c r="CU39" s="604"/>
      <c r="CV39" s="604"/>
      <c r="CW39" s="604"/>
      <c r="CX39" s="604"/>
      <c r="CY39" s="605"/>
      <c r="CZ39" s="608">
        <v>2.6</v>
      </c>
      <c r="DA39" s="637"/>
      <c r="DB39" s="637"/>
      <c r="DC39" s="638"/>
      <c r="DD39" s="611">
        <v>1528876</v>
      </c>
      <c r="DE39" s="604"/>
      <c r="DF39" s="604"/>
      <c r="DG39" s="604"/>
      <c r="DH39" s="604"/>
      <c r="DI39" s="604"/>
      <c r="DJ39" s="604"/>
      <c r="DK39" s="605"/>
      <c r="DL39" s="611" t="s">
        <v>121</v>
      </c>
      <c r="DM39" s="604"/>
      <c r="DN39" s="604"/>
      <c r="DO39" s="604"/>
      <c r="DP39" s="604"/>
      <c r="DQ39" s="604"/>
      <c r="DR39" s="604"/>
      <c r="DS39" s="604"/>
      <c r="DT39" s="604"/>
      <c r="DU39" s="604"/>
      <c r="DV39" s="605"/>
      <c r="DW39" s="608" t="s">
        <v>336</v>
      </c>
      <c r="DX39" s="637"/>
      <c r="DY39" s="637"/>
      <c r="DZ39" s="637"/>
      <c r="EA39" s="637"/>
      <c r="EB39" s="637"/>
      <c r="EC39" s="639"/>
    </row>
    <row r="40" spans="2:133" ht="11.3" customHeight="1">
      <c r="AQ40" s="640" t="s">
        <v>337</v>
      </c>
      <c r="AR40" s="641"/>
      <c r="AS40" s="641"/>
      <c r="AT40" s="641"/>
      <c r="AU40" s="641"/>
      <c r="AV40" s="641"/>
      <c r="AW40" s="641"/>
      <c r="AX40" s="641"/>
      <c r="AY40" s="642"/>
      <c r="AZ40" s="603">
        <v>2336256</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125</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1684795</v>
      </c>
      <c r="CS40" s="606"/>
      <c r="CT40" s="606"/>
      <c r="CU40" s="606"/>
      <c r="CV40" s="606"/>
      <c r="CW40" s="606"/>
      <c r="CX40" s="606"/>
      <c r="CY40" s="607"/>
      <c r="CZ40" s="608">
        <v>1.7</v>
      </c>
      <c r="DA40" s="637"/>
      <c r="DB40" s="637"/>
      <c r="DC40" s="638"/>
      <c r="DD40" s="611">
        <v>375638</v>
      </c>
      <c r="DE40" s="606"/>
      <c r="DF40" s="606"/>
      <c r="DG40" s="606"/>
      <c r="DH40" s="606"/>
      <c r="DI40" s="606"/>
      <c r="DJ40" s="606"/>
      <c r="DK40" s="607"/>
      <c r="DL40" s="611" t="s">
        <v>121</v>
      </c>
      <c r="DM40" s="606"/>
      <c r="DN40" s="606"/>
      <c r="DO40" s="606"/>
      <c r="DP40" s="606"/>
      <c r="DQ40" s="606"/>
      <c r="DR40" s="606"/>
      <c r="DS40" s="606"/>
      <c r="DT40" s="606"/>
      <c r="DU40" s="606"/>
      <c r="DV40" s="607"/>
      <c r="DW40" s="608" t="s">
        <v>121</v>
      </c>
      <c r="DX40" s="637"/>
      <c r="DY40" s="637"/>
      <c r="DZ40" s="637"/>
      <c r="EA40" s="637"/>
      <c r="EB40" s="637"/>
      <c r="EC40" s="639"/>
    </row>
    <row r="41" spans="2:133" ht="11.3" customHeight="1">
      <c r="AQ41" s="652" t="s">
        <v>340</v>
      </c>
      <c r="AR41" s="653"/>
      <c r="AS41" s="653"/>
      <c r="AT41" s="653"/>
      <c r="AU41" s="653"/>
      <c r="AV41" s="653"/>
      <c r="AW41" s="653"/>
      <c r="AX41" s="653"/>
      <c r="AY41" s="654"/>
      <c r="AZ41" s="618">
        <v>5856191</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316</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336</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3"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15557210</v>
      </c>
      <c r="CS42" s="606"/>
      <c r="CT42" s="606"/>
      <c r="CU42" s="606"/>
      <c r="CV42" s="606"/>
      <c r="CW42" s="606"/>
      <c r="CX42" s="606"/>
      <c r="CY42" s="607"/>
      <c r="CZ42" s="608">
        <v>15.4</v>
      </c>
      <c r="DA42" s="609"/>
      <c r="DB42" s="609"/>
      <c r="DC42" s="610"/>
      <c r="DD42" s="611">
        <v>2545295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3"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494000</v>
      </c>
      <c r="CS43" s="604"/>
      <c r="CT43" s="604"/>
      <c r="CU43" s="604"/>
      <c r="CV43" s="604"/>
      <c r="CW43" s="604"/>
      <c r="CX43" s="604"/>
      <c r="CY43" s="605"/>
      <c r="CZ43" s="608">
        <v>0.5</v>
      </c>
      <c r="DA43" s="637"/>
      <c r="DB43" s="637"/>
      <c r="DC43" s="638"/>
      <c r="DD43" s="611">
        <v>494000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3" customHeight="1">
      <c r="B44" s="220" t="s">
        <v>347</v>
      </c>
      <c r="CD44" s="631" t="s">
        <v>297</v>
      </c>
      <c r="CE44" s="632"/>
      <c r="CF44" s="600" t="s">
        <v>348</v>
      </c>
      <c r="CG44" s="601"/>
      <c r="CH44" s="601"/>
      <c r="CI44" s="601"/>
      <c r="CJ44" s="601"/>
      <c r="CK44" s="601"/>
      <c r="CL44" s="601"/>
      <c r="CM44" s="601"/>
      <c r="CN44" s="601"/>
      <c r="CO44" s="601"/>
      <c r="CP44" s="601"/>
      <c r="CQ44" s="602"/>
      <c r="CR44" s="603">
        <v>15507924</v>
      </c>
      <c r="CS44" s="606"/>
      <c r="CT44" s="606"/>
      <c r="CU44" s="606"/>
      <c r="CV44" s="606"/>
      <c r="CW44" s="606"/>
      <c r="CX44" s="606"/>
      <c r="CY44" s="607"/>
      <c r="CZ44" s="608">
        <v>15.3</v>
      </c>
      <c r="DA44" s="609"/>
      <c r="DB44" s="609"/>
      <c r="DC44" s="610"/>
      <c r="DD44" s="611">
        <v>2545295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3" customHeight="1">
      <c r="CD45" s="633"/>
      <c r="CE45" s="634"/>
      <c r="CF45" s="600" t="s">
        <v>349</v>
      </c>
      <c r="CG45" s="601"/>
      <c r="CH45" s="601"/>
      <c r="CI45" s="601"/>
      <c r="CJ45" s="601"/>
      <c r="CK45" s="601"/>
      <c r="CL45" s="601"/>
      <c r="CM45" s="601"/>
      <c r="CN45" s="601"/>
      <c r="CO45" s="601"/>
      <c r="CP45" s="601"/>
      <c r="CQ45" s="602"/>
      <c r="CR45" s="603">
        <v>7593501</v>
      </c>
      <c r="CS45" s="604"/>
      <c r="CT45" s="604"/>
      <c r="CU45" s="604"/>
      <c r="CV45" s="604"/>
      <c r="CW45" s="604"/>
      <c r="CX45" s="604"/>
      <c r="CY45" s="605"/>
      <c r="CZ45" s="608">
        <v>7.5</v>
      </c>
      <c r="DA45" s="637"/>
      <c r="DB45" s="637"/>
      <c r="DC45" s="638"/>
      <c r="DD45" s="611">
        <v>242284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3" customHeight="1">
      <c r="CD46" s="633"/>
      <c r="CE46" s="634"/>
      <c r="CF46" s="600" t="s">
        <v>350</v>
      </c>
      <c r="CG46" s="601"/>
      <c r="CH46" s="601"/>
      <c r="CI46" s="601"/>
      <c r="CJ46" s="601"/>
      <c r="CK46" s="601"/>
      <c r="CL46" s="601"/>
      <c r="CM46" s="601"/>
      <c r="CN46" s="601"/>
      <c r="CO46" s="601"/>
      <c r="CP46" s="601"/>
      <c r="CQ46" s="602"/>
      <c r="CR46" s="603">
        <v>7510650</v>
      </c>
      <c r="CS46" s="606"/>
      <c r="CT46" s="606"/>
      <c r="CU46" s="606"/>
      <c r="CV46" s="606"/>
      <c r="CW46" s="606"/>
      <c r="CX46" s="606"/>
      <c r="CY46" s="607"/>
      <c r="CZ46" s="608">
        <v>7.4</v>
      </c>
      <c r="DA46" s="609"/>
      <c r="DB46" s="609"/>
      <c r="DC46" s="610"/>
      <c r="DD46" s="611">
        <v>2145038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3" customHeight="1">
      <c r="CD47" s="633"/>
      <c r="CE47" s="634"/>
      <c r="CF47" s="600" t="s">
        <v>351</v>
      </c>
      <c r="CG47" s="601"/>
      <c r="CH47" s="601"/>
      <c r="CI47" s="601"/>
      <c r="CJ47" s="601"/>
      <c r="CK47" s="601"/>
      <c r="CL47" s="601"/>
      <c r="CM47" s="601"/>
      <c r="CN47" s="601"/>
      <c r="CO47" s="601"/>
      <c r="CP47" s="601"/>
      <c r="CQ47" s="602"/>
      <c r="CR47" s="603">
        <v>49286</v>
      </c>
      <c r="CS47" s="604"/>
      <c r="CT47" s="604"/>
      <c r="CU47" s="604"/>
      <c r="CV47" s="604"/>
      <c r="CW47" s="604"/>
      <c r="CX47" s="604"/>
      <c r="CY47" s="605"/>
      <c r="CZ47" s="608">
        <v>0</v>
      </c>
      <c r="DA47" s="637"/>
      <c r="DB47" s="637"/>
      <c r="DC47" s="638"/>
      <c r="DD47" s="611" t="s">
        <v>121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1.15">
      <c r="CD48" s="635"/>
      <c r="CE48" s="636"/>
      <c r="CF48" s="600" t="s">
        <v>352</v>
      </c>
      <c r="CG48" s="601"/>
      <c r="CH48" s="601"/>
      <c r="CI48" s="601"/>
      <c r="CJ48" s="601"/>
      <c r="CK48" s="601"/>
      <c r="CL48" s="601"/>
      <c r="CM48" s="601"/>
      <c r="CN48" s="601"/>
      <c r="CO48" s="601"/>
      <c r="CP48" s="601"/>
      <c r="CQ48" s="602"/>
      <c r="CR48" s="603" t="s">
        <v>336</v>
      </c>
      <c r="CS48" s="606"/>
      <c r="CT48" s="606"/>
      <c r="CU48" s="606"/>
      <c r="CV48" s="606"/>
      <c r="CW48" s="606"/>
      <c r="CX48" s="606"/>
      <c r="CY48" s="607"/>
      <c r="CZ48" s="608" t="s">
        <v>121</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3" customHeight="1">
      <c r="CD49" s="615" t="s">
        <v>353</v>
      </c>
      <c r="CE49" s="616"/>
      <c r="CF49" s="616"/>
      <c r="CG49" s="616"/>
      <c r="CH49" s="616"/>
      <c r="CI49" s="616"/>
      <c r="CJ49" s="616"/>
      <c r="CK49" s="616"/>
      <c r="CL49" s="616"/>
      <c r="CM49" s="616"/>
      <c r="CN49" s="616"/>
      <c r="CO49" s="616"/>
      <c r="CP49" s="616"/>
      <c r="CQ49" s="617"/>
      <c r="CR49" s="618">
        <v>101281220</v>
      </c>
      <c r="CS49" s="619"/>
      <c r="CT49" s="619"/>
      <c r="CU49" s="619"/>
      <c r="CV49" s="619"/>
      <c r="CW49" s="619"/>
      <c r="CX49" s="619"/>
      <c r="CY49" s="620"/>
      <c r="CZ49" s="621">
        <v>100</v>
      </c>
      <c r="DA49" s="622"/>
      <c r="DB49" s="622"/>
      <c r="DC49" s="623"/>
      <c r="DD49" s="624">
        <v>60106337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1.15" hidden="1"/>
    <row r="51" spans="82:133" ht="11.15" hidden="1"/>
    <row r="52" spans="82:133" ht="11.15" hidden="1"/>
    <row r="53" spans="82:133" ht="11.15" hidden="1"/>
  </sheetData>
  <sheetProtection algorithmName="SHA-512" hashValue="C1MbwAPP3oQj1jNhPdKIX2jYF3lCAnkRoy62FaR2/FqSyCXz8xds1SJ1Pl3whgiYjGiBvmMVkwQJLjuNEIl1HQ==" saltValue="HlYj/j0fxYsgWBybdYk6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1" zeroHeight="1"/>
  <cols>
    <col min="1" max="130" width="2.77734375" style="269" customWidth="1"/>
    <col min="131" max="131" width="1.6640625" style="269" customWidth="1"/>
    <col min="132" max="16384" width="9" style="269" hidden="1"/>
  </cols>
  <sheetData>
    <row r="1" spans="1:131" s="227" customFormat="1" ht="11.3"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3"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 customHeight="1" thickBot="1">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 customHeight="1" thickTop="1">
      <c r="A7" s="238">
        <v>1</v>
      </c>
      <c r="B7" s="1081" t="s">
        <v>376</v>
      </c>
      <c r="C7" s="1082"/>
      <c r="D7" s="1082"/>
      <c r="E7" s="1082"/>
      <c r="F7" s="1082"/>
      <c r="G7" s="1082"/>
      <c r="H7" s="1082"/>
      <c r="I7" s="1082"/>
      <c r="J7" s="1082"/>
      <c r="K7" s="1082"/>
      <c r="L7" s="1082"/>
      <c r="M7" s="1082"/>
      <c r="N7" s="1082"/>
      <c r="O7" s="1082"/>
      <c r="P7" s="1083"/>
      <c r="Q7" s="1135">
        <v>102222</v>
      </c>
      <c r="R7" s="1136"/>
      <c r="S7" s="1136"/>
      <c r="T7" s="1136"/>
      <c r="U7" s="1136"/>
      <c r="V7" s="1136">
        <v>99342</v>
      </c>
      <c r="W7" s="1136"/>
      <c r="X7" s="1136"/>
      <c r="Y7" s="1136"/>
      <c r="Z7" s="1136"/>
      <c r="AA7" s="1136">
        <v>2880</v>
      </c>
      <c r="AB7" s="1136"/>
      <c r="AC7" s="1136"/>
      <c r="AD7" s="1136"/>
      <c r="AE7" s="1137"/>
      <c r="AF7" s="1138">
        <v>1728</v>
      </c>
      <c r="AG7" s="1139"/>
      <c r="AH7" s="1139"/>
      <c r="AI7" s="1139"/>
      <c r="AJ7" s="1140"/>
      <c r="AK7" s="1122">
        <v>1915</v>
      </c>
      <c r="AL7" s="1123"/>
      <c r="AM7" s="1123"/>
      <c r="AN7" s="1123"/>
      <c r="AO7" s="1123"/>
      <c r="AP7" s="1123">
        <v>102109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574</v>
      </c>
      <c r="BT7" s="1127"/>
      <c r="BU7" s="1127"/>
      <c r="BV7" s="1127"/>
      <c r="BW7" s="1127"/>
      <c r="BX7" s="1127"/>
      <c r="BY7" s="1127"/>
      <c r="BZ7" s="1127"/>
      <c r="CA7" s="1127"/>
      <c r="CB7" s="1127"/>
      <c r="CC7" s="1127"/>
      <c r="CD7" s="1127"/>
      <c r="CE7" s="1127"/>
      <c r="CF7" s="1127"/>
      <c r="CG7" s="1128"/>
      <c r="CH7" s="1119">
        <v>137</v>
      </c>
      <c r="CI7" s="1120"/>
      <c r="CJ7" s="1120"/>
      <c r="CK7" s="1120"/>
      <c r="CL7" s="1121"/>
      <c r="CM7" s="1119">
        <v>2739</v>
      </c>
      <c r="CN7" s="1120"/>
      <c r="CO7" s="1120"/>
      <c r="CP7" s="1120"/>
      <c r="CQ7" s="1121"/>
      <c r="CR7" s="1119">
        <v>333</v>
      </c>
      <c r="CS7" s="1120"/>
      <c r="CT7" s="1120"/>
      <c r="CU7" s="1120"/>
      <c r="CV7" s="1121"/>
      <c r="CW7" s="1119" t="s">
        <v>507</v>
      </c>
      <c r="CX7" s="1120"/>
      <c r="CY7" s="1120"/>
      <c r="CZ7" s="1120"/>
      <c r="DA7" s="1121"/>
      <c r="DB7" s="1119" t="s">
        <v>507</v>
      </c>
      <c r="DC7" s="1120"/>
      <c r="DD7" s="1120"/>
      <c r="DE7" s="1120"/>
      <c r="DF7" s="1121"/>
      <c r="DG7" s="1119" t="s">
        <v>507</v>
      </c>
      <c r="DH7" s="1120"/>
      <c r="DI7" s="1120"/>
      <c r="DJ7" s="1120"/>
      <c r="DK7" s="1121"/>
      <c r="DL7" s="1119" t="s">
        <v>507</v>
      </c>
      <c r="DM7" s="1120"/>
      <c r="DN7" s="1120"/>
      <c r="DO7" s="1120"/>
      <c r="DP7" s="1121"/>
      <c r="DQ7" s="1119" t="s">
        <v>507</v>
      </c>
      <c r="DR7" s="1120"/>
      <c r="DS7" s="1120"/>
      <c r="DT7" s="1120"/>
      <c r="DU7" s="1121"/>
      <c r="DV7" s="1146"/>
      <c r="DW7" s="1147"/>
      <c r="DX7" s="1147"/>
      <c r="DY7" s="1147"/>
      <c r="DZ7" s="1148"/>
      <c r="EA7" s="234"/>
    </row>
    <row r="8" spans="1:131" s="235" customFormat="1" ht="26.2" customHeight="1">
      <c r="A8" s="241">
        <v>2</v>
      </c>
      <c r="B8" s="1068" t="s">
        <v>377</v>
      </c>
      <c r="C8" s="1069"/>
      <c r="D8" s="1069"/>
      <c r="E8" s="1069"/>
      <c r="F8" s="1069"/>
      <c r="G8" s="1069"/>
      <c r="H8" s="1069"/>
      <c r="I8" s="1069"/>
      <c r="J8" s="1069"/>
      <c r="K8" s="1069"/>
      <c r="L8" s="1069"/>
      <c r="M8" s="1069"/>
      <c r="N8" s="1069"/>
      <c r="O8" s="1069"/>
      <c r="P8" s="1070"/>
      <c r="Q8" s="1074">
        <v>1929</v>
      </c>
      <c r="R8" s="1075"/>
      <c r="S8" s="1075"/>
      <c r="T8" s="1075"/>
      <c r="U8" s="1075"/>
      <c r="V8" s="1075">
        <v>1785</v>
      </c>
      <c r="W8" s="1075"/>
      <c r="X8" s="1075"/>
      <c r="Y8" s="1075"/>
      <c r="Z8" s="1075"/>
      <c r="AA8" s="1075">
        <v>144</v>
      </c>
      <c r="AB8" s="1075"/>
      <c r="AC8" s="1075"/>
      <c r="AD8" s="1075"/>
      <c r="AE8" s="1076"/>
      <c r="AF8" s="1050">
        <v>13</v>
      </c>
      <c r="AG8" s="1051"/>
      <c r="AH8" s="1051"/>
      <c r="AI8" s="1051"/>
      <c r="AJ8" s="1052"/>
      <c r="AK8" s="1117">
        <v>463</v>
      </c>
      <c r="AL8" s="1118"/>
      <c r="AM8" s="1118"/>
      <c r="AN8" s="1118"/>
      <c r="AO8" s="1118"/>
      <c r="AP8" s="1118">
        <v>4534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577</v>
      </c>
      <c r="BS8" s="1045" t="s">
        <v>583</v>
      </c>
      <c r="BT8" s="1046"/>
      <c r="BU8" s="1046"/>
      <c r="BV8" s="1046"/>
      <c r="BW8" s="1046"/>
      <c r="BX8" s="1046"/>
      <c r="BY8" s="1046"/>
      <c r="BZ8" s="1046"/>
      <c r="CA8" s="1046"/>
      <c r="CB8" s="1046"/>
      <c r="CC8" s="1046"/>
      <c r="CD8" s="1046"/>
      <c r="CE8" s="1046"/>
      <c r="CF8" s="1046"/>
      <c r="CG8" s="1047"/>
      <c r="CH8" s="1020">
        <v>0</v>
      </c>
      <c r="CI8" s="1021"/>
      <c r="CJ8" s="1021"/>
      <c r="CK8" s="1021"/>
      <c r="CL8" s="1022"/>
      <c r="CM8" s="1020">
        <v>71</v>
      </c>
      <c r="CN8" s="1021"/>
      <c r="CO8" s="1021"/>
      <c r="CP8" s="1021"/>
      <c r="CQ8" s="1022"/>
      <c r="CR8" s="1020">
        <v>5</v>
      </c>
      <c r="CS8" s="1021"/>
      <c r="CT8" s="1021"/>
      <c r="CU8" s="1021"/>
      <c r="CV8" s="1022"/>
      <c r="CW8" s="1020" t="s">
        <v>507</v>
      </c>
      <c r="CX8" s="1021"/>
      <c r="CY8" s="1021"/>
      <c r="CZ8" s="1021"/>
      <c r="DA8" s="1022"/>
      <c r="DB8" s="1020" t="s">
        <v>507</v>
      </c>
      <c r="DC8" s="1021"/>
      <c r="DD8" s="1021"/>
      <c r="DE8" s="1021"/>
      <c r="DF8" s="1022"/>
      <c r="DG8" s="1020" t="s">
        <v>507</v>
      </c>
      <c r="DH8" s="1021"/>
      <c r="DI8" s="1021"/>
      <c r="DJ8" s="1021"/>
      <c r="DK8" s="1022"/>
      <c r="DL8" s="1020" t="s">
        <v>507</v>
      </c>
      <c r="DM8" s="1021"/>
      <c r="DN8" s="1021"/>
      <c r="DO8" s="1021"/>
      <c r="DP8" s="1022"/>
      <c r="DQ8" s="1020" t="s">
        <v>507</v>
      </c>
      <c r="DR8" s="1021"/>
      <c r="DS8" s="1021"/>
      <c r="DT8" s="1021"/>
      <c r="DU8" s="1022"/>
      <c r="DV8" s="1023"/>
      <c r="DW8" s="1024"/>
      <c r="DX8" s="1024"/>
      <c r="DY8" s="1024"/>
      <c r="DZ8" s="1025"/>
      <c r="EA8" s="234"/>
    </row>
    <row r="9" spans="1:131" s="235" customFormat="1" ht="26.2" customHeight="1">
      <c r="A9" s="241">
        <v>3</v>
      </c>
      <c r="B9" s="1068" t="s">
        <v>378</v>
      </c>
      <c r="C9" s="1069"/>
      <c r="D9" s="1069"/>
      <c r="E9" s="1069"/>
      <c r="F9" s="1069"/>
      <c r="G9" s="1069"/>
      <c r="H9" s="1069"/>
      <c r="I9" s="1069"/>
      <c r="J9" s="1069"/>
      <c r="K9" s="1069"/>
      <c r="L9" s="1069"/>
      <c r="M9" s="1069"/>
      <c r="N9" s="1069"/>
      <c r="O9" s="1069"/>
      <c r="P9" s="1070"/>
      <c r="Q9" s="1074">
        <v>2002</v>
      </c>
      <c r="R9" s="1075"/>
      <c r="S9" s="1075"/>
      <c r="T9" s="1075"/>
      <c r="U9" s="1075"/>
      <c r="V9" s="1075">
        <v>1980</v>
      </c>
      <c r="W9" s="1075"/>
      <c r="X9" s="1075"/>
      <c r="Y9" s="1075"/>
      <c r="Z9" s="1075"/>
      <c r="AA9" s="1075">
        <v>22</v>
      </c>
      <c r="AB9" s="1075"/>
      <c r="AC9" s="1075"/>
      <c r="AD9" s="1075"/>
      <c r="AE9" s="1076"/>
      <c r="AF9" s="1050">
        <v>22</v>
      </c>
      <c r="AG9" s="1051"/>
      <c r="AH9" s="1051"/>
      <c r="AI9" s="1051"/>
      <c r="AJ9" s="1052"/>
      <c r="AK9" s="1117">
        <v>670</v>
      </c>
      <c r="AL9" s="1118"/>
      <c r="AM9" s="1118"/>
      <c r="AN9" s="1118"/>
      <c r="AO9" s="1118"/>
      <c r="AP9" s="1118">
        <v>2988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575</v>
      </c>
      <c r="BT9" s="1046"/>
      <c r="BU9" s="1046"/>
      <c r="BV9" s="1046"/>
      <c r="BW9" s="1046"/>
      <c r="BX9" s="1046"/>
      <c r="BY9" s="1046"/>
      <c r="BZ9" s="1046"/>
      <c r="CA9" s="1046"/>
      <c r="CB9" s="1046"/>
      <c r="CC9" s="1046"/>
      <c r="CD9" s="1046"/>
      <c r="CE9" s="1046"/>
      <c r="CF9" s="1046"/>
      <c r="CG9" s="1047"/>
      <c r="CH9" s="1020">
        <v>0</v>
      </c>
      <c r="CI9" s="1021"/>
      <c r="CJ9" s="1021"/>
      <c r="CK9" s="1021"/>
      <c r="CL9" s="1022"/>
      <c r="CM9" s="1020">
        <v>309</v>
      </c>
      <c r="CN9" s="1021"/>
      <c r="CO9" s="1021"/>
      <c r="CP9" s="1021"/>
      <c r="CQ9" s="1022"/>
      <c r="CR9" s="1020">
        <v>180</v>
      </c>
      <c r="CS9" s="1021"/>
      <c r="CT9" s="1021"/>
      <c r="CU9" s="1021"/>
      <c r="CV9" s="1022"/>
      <c r="CW9" s="1020" t="s">
        <v>507</v>
      </c>
      <c r="CX9" s="1021"/>
      <c r="CY9" s="1021"/>
      <c r="CZ9" s="1021"/>
      <c r="DA9" s="1022"/>
      <c r="DB9" s="1020" t="s">
        <v>507</v>
      </c>
      <c r="DC9" s="1021"/>
      <c r="DD9" s="1021"/>
      <c r="DE9" s="1021"/>
      <c r="DF9" s="1022"/>
      <c r="DG9" s="1020" t="s">
        <v>507</v>
      </c>
      <c r="DH9" s="1021"/>
      <c r="DI9" s="1021"/>
      <c r="DJ9" s="1021"/>
      <c r="DK9" s="1022"/>
      <c r="DL9" s="1020" t="s">
        <v>507</v>
      </c>
      <c r="DM9" s="1021"/>
      <c r="DN9" s="1021"/>
      <c r="DO9" s="1021"/>
      <c r="DP9" s="1022"/>
      <c r="DQ9" s="1020" t="s">
        <v>507</v>
      </c>
      <c r="DR9" s="1021"/>
      <c r="DS9" s="1021"/>
      <c r="DT9" s="1021"/>
      <c r="DU9" s="1022"/>
      <c r="DV9" s="1023"/>
      <c r="DW9" s="1024"/>
      <c r="DX9" s="1024"/>
      <c r="DY9" s="1024"/>
      <c r="DZ9" s="1025"/>
      <c r="EA9" s="234"/>
    </row>
    <row r="10" spans="1:131" s="235" customFormat="1" ht="26.2" customHeight="1">
      <c r="A10" s="241">
        <v>4</v>
      </c>
      <c r="B10" s="1068" t="s">
        <v>379</v>
      </c>
      <c r="C10" s="1069"/>
      <c r="D10" s="1069"/>
      <c r="E10" s="1069"/>
      <c r="F10" s="1069"/>
      <c r="G10" s="1069"/>
      <c r="H10" s="1069"/>
      <c r="I10" s="1069"/>
      <c r="J10" s="1069"/>
      <c r="K10" s="1069"/>
      <c r="L10" s="1069"/>
      <c r="M10" s="1069"/>
      <c r="N10" s="1069"/>
      <c r="O10" s="1069"/>
      <c r="P10" s="1070"/>
      <c r="Q10" s="1074" t="s">
        <v>507</v>
      </c>
      <c r="R10" s="1075"/>
      <c r="S10" s="1075"/>
      <c r="T10" s="1075"/>
      <c r="U10" s="1075"/>
      <c r="V10" s="1075" t="s">
        <v>507</v>
      </c>
      <c r="W10" s="1075"/>
      <c r="X10" s="1075"/>
      <c r="Y10" s="1075"/>
      <c r="Z10" s="1075"/>
      <c r="AA10" s="1075" t="s">
        <v>507</v>
      </c>
      <c r="AB10" s="1075"/>
      <c r="AC10" s="1075"/>
      <c r="AD10" s="1075"/>
      <c r="AE10" s="1076"/>
      <c r="AF10" s="1050" t="s">
        <v>121</v>
      </c>
      <c r="AG10" s="1051"/>
      <c r="AH10" s="1051"/>
      <c r="AI10" s="1051"/>
      <c r="AJ10" s="1052"/>
      <c r="AK10" s="1117" t="s">
        <v>507</v>
      </c>
      <c r="AL10" s="1118"/>
      <c r="AM10" s="1118"/>
      <c r="AN10" s="1118"/>
      <c r="AO10" s="1118"/>
      <c r="AP10" s="1118" t="s">
        <v>507</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576</v>
      </c>
      <c r="BT10" s="1046"/>
      <c r="BU10" s="1046"/>
      <c r="BV10" s="1046"/>
      <c r="BW10" s="1046"/>
      <c r="BX10" s="1046"/>
      <c r="BY10" s="1046"/>
      <c r="BZ10" s="1046"/>
      <c r="CA10" s="1046"/>
      <c r="CB10" s="1046"/>
      <c r="CC10" s="1046"/>
      <c r="CD10" s="1046"/>
      <c r="CE10" s="1046"/>
      <c r="CF10" s="1046"/>
      <c r="CG10" s="1047"/>
      <c r="CH10" s="1020">
        <v>12</v>
      </c>
      <c r="CI10" s="1021"/>
      <c r="CJ10" s="1021"/>
      <c r="CK10" s="1021"/>
      <c r="CL10" s="1022"/>
      <c r="CM10" s="1020">
        <v>1825</v>
      </c>
      <c r="CN10" s="1021"/>
      <c r="CO10" s="1021"/>
      <c r="CP10" s="1021"/>
      <c r="CQ10" s="1022"/>
      <c r="CR10" s="1020">
        <v>27</v>
      </c>
      <c r="CS10" s="1021"/>
      <c r="CT10" s="1021"/>
      <c r="CU10" s="1021"/>
      <c r="CV10" s="1022"/>
      <c r="CW10" s="1020" t="s">
        <v>507</v>
      </c>
      <c r="CX10" s="1021"/>
      <c r="CY10" s="1021"/>
      <c r="CZ10" s="1021"/>
      <c r="DA10" s="1022"/>
      <c r="DB10" s="1020" t="s">
        <v>507</v>
      </c>
      <c r="DC10" s="1021"/>
      <c r="DD10" s="1021"/>
      <c r="DE10" s="1021"/>
      <c r="DF10" s="1022"/>
      <c r="DG10" s="1020" t="s">
        <v>507</v>
      </c>
      <c r="DH10" s="1021"/>
      <c r="DI10" s="1021"/>
      <c r="DJ10" s="1021"/>
      <c r="DK10" s="1022"/>
      <c r="DL10" s="1020" t="s">
        <v>507</v>
      </c>
      <c r="DM10" s="1021"/>
      <c r="DN10" s="1021"/>
      <c r="DO10" s="1021"/>
      <c r="DP10" s="1022"/>
      <c r="DQ10" s="1020" t="s">
        <v>507</v>
      </c>
      <c r="DR10" s="1021"/>
      <c r="DS10" s="1021"/>
      <c r="DT10" s="1021"/>
      <c r="DU10" s="1022"/>
      <c r="DV10" s="1023"/>
      <c r="DW10" s="1024"/>
      <c r="DX10" s="1024"/>
      <c r="DY10" s="1024"/>
      <c r="DZ10" s="1025"/>
      <c r="EA10" s="234"/>
    </row>
    <row r="11" spans="1:131" s="235" customFormat="1" ht="26.2" customHeight="1">
      <c r="A11" s="241">
        <v>5</v>
      </c>
      <c r="B11" s="1068" t="s">
        <v>380</v>
      </c>
      <c r="C11" s="1069"/>
      <c r="D11" s="1069"/>
      <c r="E11" s="1069"/>
      <c r="F11" s="1069"/>
      <c r="G11" s="1069"/>
      <c r="H11" s="1069"/>
      <c r="I11" s="1069"/>
      <c r="J11" s="1069"/>
      <c r="K11" s="1069"/>
      <c r="L11" s="1069"/>
      <c r="M11" s="1069"/>
      <c r="N11" s="1069"/>
      <c r="O11" s="1069"/>
      <c r="P11" s="1070"/>
      <c r="Q11" s="1074">
        <v>48</v>
      </c>
      <c r="R11" s="1075"/>
      <c r="S11" s="1075"/>
      <c r="T11" s="1075"/>
      <c r="U11" s="1075"/>
      <c r="V11" s="1075">
        <v>47</v>
      </c>
      <c r="W11" s="1075"/>
      <c r="X11" s="1075"/>
      <c r="Y11" s="1075"/>
      <c r="Z11" s="1075"/>
      <c r="AA11" s="1075">
        <v>1</v>
      </c>
      <c r="AB11" s="1075"/>
      <c r="AC11" s="1075"/>
      <c r="AD11" s="1075"/>
      <c r="AE11" s="1076"/>
      <c r="AF11" s="1050">
        <v>1</v>
      </c>
      <c r="AG11" s="1051"/>
      <c r="AH11" s="1051"/>
      <c r="AI11" s="1051"/>
      <c r="AJ11" s="1052"/>
      <c r="AK11" s="1117">
        <v>2</v>
      </c>
      <c r="AL11" s="1118"/>
      <c r="AM11" s="1118"/>
      <c r="AN11" s="1118"/>
      <c r="AO11" s="1118"/>
      <c r="AP11" s="1118">
        <v>11</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584</v>
      </c>
      <c r="BT11" s="1046"/>
      <c r="BU11" s="1046"/>
      <c r="BV11" s="1046"/>
      <c r="BW11" s="1046"/>
      <c r="BX11" s="1046"/>
      <c r="BY11" s="1046"/>
      <c r="BZ11" s="1046"/>
      <c r="CA11" s="1046"/>
      <c r="CB11" s="1046"/>
      <c r="CC11" s="1046"/>
      <c r="CD11" s="1046"/>
      <c r="CE11" s="1046"/>
      <c r="CF11" s="1046"/>
      <c r="CG11" s="1047"/>
      <c r="CH11" s="1020">
        <v>4</v>
      </c>
      <c r="CI11" s="1021"/>
      <c r="CJ11" s="1021"/>
      <c r="CK11" s="1021"/>
      <c r="CL11" s="1022"/>
      <c r="CM11" s="1020">
        <v>80</v>
      </c>
      <c r="CN11" s="1021"/>
      <c r="CO11" s="1021"/>
      <c r="CP11" s="1021"/>
      <c r="CQ11" s="1022"/>
      <c r="CR11" s="1020">
        <v>50</v>
      </c>
      <c r="CS11" s="1021"/>
      <c r="CT11" s="1021"/>
      <c r="CU11" s="1021"/>
      <c r="CV11" s="1022"/>
      <c r="CW11" s="1020" t="s">
        <v>507</v>
      </c>
      <c r="CX11" s="1021"/>
      <c r="CY11" s="1021"/>
      <c r="CZ11" s="1021"/>
      <c r="DA11" s="1022"/>
      <c r="DB11" s="1020" t="s">
        <v>507</v>
      </c>
      <c r="DC11" s="1021"/>
      <c r="DD11" s="1021"/>
      <c r="DE11" s="1021"/>
      <c r="DF11" s="1022"/>
      <c r="DG11" s="1020" t="s">
        <v>507</v>
      </c>
      <c r="DH11" s="1021"/>
      <c r="DI11" s="1021"/>
      <c r="DJ11" s="1021"/>
      <c r="DK11" s="1022"/>
      <c r="DL11" s="1020" t="s">
        <v>507</v>
      </c>
      <c r="DM11" s="1021"/>
      <c r="DN11" s="1021"/>
      <c r="DO11" s="1021"/>
      <c r="DP11" s="1022"/>
      <c r="DQ11" s="1020" t="s">
        <v>507</v>
      </c>
      <c r="DR11" s="1021"/>
      <c r="DS11" s="1021"/>
      <c r="DT11" s="1021"/>
      <c r="DU11" s="1022"/>
      <c r="DV11" s="1023"/>
      <c r="DW11" s="1024"/>
      <c r="DX11" s="1024"/>
      <c r="DY11" s="1024"/>
      <c r="DZ11" s="1025"/>
      <c r="EA11" s="234"/>
    </row>
    <row r="12" spans="1:131" s="235" customFormat="1" ht="26.2" customHeight="1">
      <c r="A12" s="241">
        <v>6</v>
      </c>
      <c r="B12" s="1068" t="s">
        <v>381</v>
      </c>
      <c r="C12" s="1069"/>
      <c r="D12" s="1069"/>
      <c r="E12" s="1069"/>
      <c r="F12" s="1069"/>
      <c r="G12" s="1069"/>
      <c r="H12" s="1069"/>
      <c r="I12" s="1069"/>
      <c r="J12" s="1069"/>
      <c r="K12" s="1069"/>
      <c r="L12" s="1069"/>
      <c r="M12" s="1069"/>
      <c r="N12" s="1069"/>
      <c r="O12" s="1069"/>
      <c r="P12" s="1070"/>
      <c r="Q12" s="1074">
        <v>65</v>
      </c>
      <c r="R12" s="1075"/>
      <c r="S12" s="1075"/>
      <c r="T12" s="1075"/>
      <c r="U12" s="1075"/>
      <c r="V12" s="1075">
        <v>42</v>
      </c>
      <c r="W12" s="1075"/>
      <c r="X12" s="1075"/>
      <c r="Y12" s="1075"/>
      <c r="Z12" s="1075"/>
      <c r="AA12" s="1075">
        <v>22</v>
      </c>
      <c r="AB12" s="1075"/>
      <c r="AC12" s="1075"/>
      <c r="AD12" s="1075"/>
      <c r="AE12" s="1076"/>
      <c r="AF12" s="1050">
        <v>22</v>
      </c>
      <c r="AG12" s="1051"/>
      <c r="AH12" s="1051"/>
      <c r="AI12" s="1051"/>
      <c r="AJ12" s="1052"/>
      <c r="AK12" s="1117">
        <v>8</v>
      </c>
      <c r="AL12" s="1118"/>
      <c r="AM12" s="1118"/>
      <c r="AN12" s="1118"/>
      <c r="AO12" s="1118"/>
      <c r="AP12" s="1118" t="s">
        <v>507</v>
      </c>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 customHeight="1" thickBot="1">
      <c r="A23" s="244" t="s">
        <v>383</v>
      </c>
      <c r="B23" s="975" t="s">
        <v>384</v>
      </c>
      <c r="C23" s="976"/>
      <c r="D23" s="976"/>
      <c r="E23" s="976"/>
      <c r="F23" s="976"/>
      <c r="G23" s="976"/>
      <c r="H23" s="976"/>
      <c r="I23" s="976"/>
      <c r="J23" s="976"/>
      <c r="K23" s="976"/>
      <c r="L23" s="976"/>
      <c r="M23" s="976"/>
      <c r="N23" s="976"/>
      <c r="O23" s="976"/>
      <c r="P23" s="977"/>
      <c r="Q23" s="1099">
        <v>104363</v>
      </c>
      <c r="R23" s="1100"/>
      <c r="S23" s="1100"/>
      <c r="T23" s="1100"/>
      <c r="U23" s="1100"/>
      <c r="V23" s="1100">
        <v>101293</v>
      </c>
      <c r="W23" s="1100"/>
      <c r="X23" s="1100"/>
      <c r="Y23" s="1100"/>
      <c r="Z23" s="1100"/>
      <c r="AA23" s="1100">
        <v>3070</v>
      </c>
      <c r="AB23" s="1100"/>
      <c r="AC23" s="1100"/>
      <c r="AD23" s="1100"/>
      <c r="AE23" s="1101"/>
      <c r="AF23" s="1102">
        <v>1786</v>
      </c>
      <c r="AG23" s="1100"/>
      <c r="AH23" s="1100"/>
      <c r="AI23" s="1100"/>
      <c r="AJ23" s="1103"/>
      <c r="AK23" s="1104"/>
      <c r="AL23" s="1105"/>
      <c r="AM23" s="1105"/>
      <c r="AN23" s="1105"/>
      <c r="AO23" s="1105"/>
      <c r="AP23" s="1100">
        <v>109642</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 customHeight="1">
      <c r="A26" s="1026" t="s">
        <v>359</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 customHeight="1" thickTop="1">
      <c r="A28" s="246">
        <v>1</v>
      </c>
      <c r="B28" s="1081" t="s">
        <v>395</v>
      </c>
      <c r="C28" s="1082"/>
      <c r="D28" s="1082"/>
      <c r="E28" s="1082"/>
      <c r="F28" s="1082"/>
      <c r="G28" s="1082"/>
      <c r="H28" s="1082"/>
      <c r="I28" s="1082"/>
      <c r="J28" s="1082"/>
      <c r="K28" s="1082"/>
      <c r="L28" s="1082"/>
      <c r="M28" s="1082"/>
      <c r="N28" s="1082"/>
      <c r="O28" s="1082"/>
      <c r="P28" s="1083"/>
      <c r="Q28" s="1084">
        <v>27684</v>
      </c>
      <c r="R28" s="1085"/>
      <c r="S28" s="1085"/>
      <c r="T28" s="1085"/>
      <c r="U28" s="1085"/>
      <c r="V28" s="1085">
        <v>27081</v>
      </c>
      <c r="W28" s="1085"/>
      <c r="X28" s="1085"/>
      <c r="Y28" s="1085"/>
      <c r="Z28" s="1085"/>
      <c r="AA28" s="1085">
        <v>603</v>
      </c>
      <c r="AB28" s="1085"/>
      <c r="AC28" s="1085"/>
      <c r="AD28" s="1085"/>
      <c r="AE28" s="1086"/>
      <c r="AF28" s="1087">
        <v>603</v>
      </c>
      <c r="AG28" s="1085"/>
      <c r="AH28" s="1085"/>
      <c r="AI28" s="1085"/>
      <c r="AJ28" s="1088"/>
      <c r="AK28" s="1089">
        <v>2336</v>
      </c>
      <c r="AL28" s="1077"/>
      <c r="AM28" s="1077"/>
      <c r="AN28" s="1077"/>
      <c r="AO28" s="1077"/>
      <c r="AP28" s="1077" t="s">
        <v>507</v>
      </c>
      <c r="AQ28" s="1077"/>
      <c r="AR28" s="1077"/>
      <c r="AS28" s="1077"/>
      <c r="AT28" s="1077"/>
      <c r="AU28" s="1077" t="s">
        <v>507</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 customHeight="1">
      <c r="A29" s="246">
        <v>2</v>
      </c>
      <c r="B29" s="1068" t="s">
        <v>396</v>
      </c>
      <c r="C29" s="1069"/>
      <c r="D29" s="1069"/>
      <c r="E29" s="1069"/>
      <c r="F29" s="1069"/>
      <c r="G29" s="1069"/>
      <c r="H29" s="1069"/>
      <c r="I29" s="1069"/>
      <c r="J29" s="1069"/>
      <c r="K29" s="1069"/>
      <c r="L29" s="1069"/>
      <c r="M29" s="1069"/>
      <c r="N29" s="1069"/>
      <c r="O29" s="1069"/>
      <c r="P29" s="1070"/>
      <c r="Q29" s="1074">
        <v>855</v>
      </c>
      <c r="R29" s="1075"/>
      <c r="S29" s="1075"/>
      <c r="T29" s="1075"/>
      <c r="U29" s="1075"/>
      <c r="V29" s="1075">
        <v>830</v>
      </c>
      <c r="W29" s="1075"/>
      <c r="X29" s="1075"/>
      <c r="Y29" s="1075"/>
      <c r="Z29" s="1075"/>
      <c r="AA29" s="1075">
        <v>25</v>
      </c>
      <c r="AB29" s="1075"/>
      <c r="AC29" s="1075"/>
      <c r="AD29" s="1075"/>
      <c r="AE29" s="1076"/>
      <c r="AF29" s="1050">
        <v>25</v>
      </c>
      <c r="AG29" s="1051"/>
      <c r="AH29" s="1051"/>
      <c r="AI29" s="1051"/>
      <c r="AJ29" s="1052"/>
      <c r="AK29" s="1011">
        <v>41</v>
      </c>
      <c r="AL29" s="1002"/>
      <c r="AM29" s="1002"/>
      <c r="AN29" s="1002"/>
      <c r="AO29" s="1002"/>
      <c r="AP29" s="1002">
        <v>865</v>
      </c>
      <c r="AQ29" s="1002"/>
      <c r="AR29" s="1002"/>
      <c r="AS29" s="1002"/>
      <c r="AT29" s="1002"/>
      <c r="AU29" s="1002" t="s">
        <v>507</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 customHeight="1">
      <c r="A30" s="246">
        <v>3</v>
      </c>
      <c r="B30" s="1068" t="s">
        <v>397</v>
      </c>
      <c r="C30" s="1069"/>
      <c r="D30" s="1069"/>
      <c r="E30" s="1069"/>
      <c r="F30" s="1069"/>
      <c r="G30" s="1069"/>
      <c r="H30" s="1069"/>
      <c r="I30" s="1069"/>
      <c r="J30" s="1069"/>
      <c r="K30" s="1069"/>
      <c r="L30" s="1069"/>
      <c r="M30" s="1069"/>
      <c r="N30" s="1069"/>
      <c r="O30" s="1069"/>
      <c r="P30" s="1070"/>
      <c r="Q30" s="1074">
        <v>21587</v>
      </c>
      <c r="R30" s="1075"/>
      <c r="S30" s="1075"/>
      <c r="T30" s="1075"/>
      <c r="U30" s="1075"/>
      <c r="V30" s="1075">
        <v>20626</v>
      </c>
      <c r="W30" s="1075"/>
      <c r="X30" s="1075"/>
      <c r="Y30" s="1075"/>
      <c r="Z30" s="1075"/>
      <c r="AA30" s="1075">
        <v>961</v>
      </c>
      <c r="AB30" s="1075"/>
      <c r="AC30" s="1075"/>
      <c r="AD30" s="1075"/>
      <c r="AE30" s="1076"/>
      <c r="AF30" s="1050">
        <v>961</v>
      </c>
      <c r="AG30" s="1051"/>
      <c r="AH30" s="1051"/>
      <c r="AI30" s="1051"/>
      <c r="AJ30" s="1052"/>
      <c r="AK30" s="1011">
        <v>2861</v>
      </c>
      <c r="AL30" s="1002"/>
      <c r="AM30" s="1002"/>
      <c r="AN30" s="1002"/>
      <c r="AO30" s="1002"/>
      <c r="AP30" s="1002" t="s">
        <v>507</v>
      </c>
      <c r="AQ30" s="1002"/>
      <c r="AR30" s="1002"/>
      <c r="AS30" s="1002"/>
      <c r="AT30" s="1002"/>
      <c r="AU30" s="1002" t="s">
        <v>507</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 customHeight="1">
      <c r="A31" s="246">
        <v>4</v>
      </c>
      <c r="B31" s="1068" t="s">
        <v>398</v>
      </c>
      <c r="C31" s="1069"/>
      <c r="D31" s="1069"/>
      <c r="E31" s="1069"/>
      <c r="F31" s="1069"/>
      <c r="G31" s="1069"/>
      <c r="H31" s="1069"/>
      <c r="I31" s="1069"/>
      <c r="J31" s="1069"/>
      <c r="K31" s="1069"/>
      <c r="L31" s="1069"/>
      <c r="M31" s="1069"/>
      <c r="N31" s="1069"/>
      <c r="O31" s="1069"/>
      <c r="P31" s="1070"/>
      <c r="Q31" s="1074">
        <v>183</v>
      </c>
      <c r="R31" s="1075"/>
      <c r="S31" s="1075"/>
      <c r="T31" s="1075"/>
      <c r="U31" s="1075"/>
      <c r="V31" s="1075">
        <v>168</v>
      </c>
      <c r="W31" s="1075"/>
      <c r="X31" s="1075"/>
      <c r="Y31" s="1075"/>
      <c r="Z31" s="1075"/>
      <c r="AA31" s="1075">
        <v>15</v>
      </c>
      <c r="AB31" s="1075"/>
      <c r="AC31" s="1075"/>
      <c r="AD31" s="1075"/>
      <c r="AE31" s="1076"/>
      <c r="AF31" s="1050">
        <v>15</v>
      </c>
      <c r="AG31" s="1051"/>
      <c r="AH31" s="1051"/>
      <c r="AI31" s="1051"/>
      <c r="AJ31" s="1052"/>
      <c r="AK31" s="1011" t="s">
        <v>507</v>
      </c>
      <c r="AL31" s="1002"/>
      <c r="AM31" s="1002"/>
      <c r="AN31" s="1002"/>
      <c r="AO31" s="1002"/>
      <c r="AP31" s="1002">
        <v>34</v>
      </c>
      <c r="AQ31" s="1002"/>
      <c r="AR31" s="1002"/>
      <c r="AS31" s="1002"/>
      <c r="AT31" s="1002"/>
      <c r="AU31" s="1002" t="s">
        <v>507</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 customHeight="1">
      <c r="A32" s="246">
        <v>5</v>
      </c>
      <c r="B32" s="1068" t="s">
        <v>399</v>
      </c>
      <c r="C32" s="1069"/>
      <c r="D32" s="1069"/>
      <c r="E32" s="1069"/>
      <c r="F32" s="1069"/>
      <c r="G32" s="1069"/>
      <c r="H32" s="1069"/>
      <c r="I32" s="1069"/>
      <c r="J32" s="1069"/>
      <c r="K32" s="1069"/>
      <c r="L32" s="1069"/>
      <c r="M32" s="1069"/>
      <c r="N32" s="1069"/>
      <c r="O32" s="1069"/>
      <c r="P32" s="1070"/>
      <c r="Q32" s="1074">
        <v>2370</v>
      </c>
      <c r="R32" s="1075"/>
      <c r="S32" s="1075"/>
      <c r="T32" s="1075"/>
      <c r="U32" s="1075"/>
      <c r="V32" s="1075">
        <v>2288</v>
      </c>
      <c r="W32" s="1075"/>
      <c r="X32" s="1075"/>
      <c r="Y32" s="1075"/>
      <c r="Z32" s="1075"/>
      <c r="AA32" s="1075">
        <v>82</v>
      </c>
      <c r="AB32" s="1075"/>
      <c r="AC32" s="1075"/>
      <c r="AD32" s="1075"/>
      <c r="AE32" s="1076"/>
      <c r="AF32" s="1050">
        <v>82</v>
      </c>
      <c r="AG32" s="1051"/>
      <c r="AH32" s="1051"/>
      <c r="AI32" s="1051"/>
      <c r="AJ32" s="1052"/>
      <c r="AK32" s="1011">
        <v>733</v>
      </c>
      <c r="AL32" s="1002"/>
      <c r="AM32" s="1002"/>
      <c r="AN32" s="1002"/>
      <c r="AO32" s="1002"/>
      <c r="AP32" s="1002" t="s">
        <v>507</v>
      </c>
      <c r="AQ32" s="1002"/>
      <c r="AR32" s="1002"/>
      <c r="AS32" s="1002"/>
      <c r="AT32" s="1002"/>
      <c r="AU32" s="1002" t="s">
        <v>507</v>
      </c>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 customHeight="1">
      <c r="A33" s="246">
        <v>6</v>
      </c>
      <c r="B33" s="1068" t="s">
        <v>400</v>
      </c>
      <c r="C33" s="1069"/>
      <c r="D33" s="1069"/>
      <c r="E33" s="1069"/>
      <c r="F33" s="1069"/>
      <c r="G33" s="1069"/>
      <c r="H33" s="1069"/>
      <c r="I33" s="1069"/>
      <c r="J33" s="1069"/>
      <c r="K33" s="1069"/>
      <c r="L33" s="1069"/>
      <c r="M33" s="1069"/>
      <c r="N33" s="1069"/>
      <c r="O33" s="1069"/>
      <c r="P33" s="1070"/>
      <c r="Q33" s="1074">
        <v>1542</v>
      </c>
      <c r="R33" s="1075"/>
      <c r="S33" s="1075"/>
      <c r="T33" s="1075"/>
      <c r="U33" s="1075"/>
      <c r="V33" s="1075">
        <v>1496</v>
      </c>
      <c r="W33" s="1075"/>
      <c r="X33" s="1075"/>
      <c r="Y33" s="1075"/>
      <c r="Z33" s="1075"/>
      <c r="AA33" s="1075">
        <v>46</v>
      </c>
      <c r="AB33" s="1075"/>
      <c r="AC33" s="1075"/>
      <c r="AD33" s="1075"/>
      <c r="AE33" s="1076"/>
      <c r="AF33" s="1050">
        <v>502</v>
      </c>
      <c r="AG33" s="1051"/>
      <c r="AH33" s="1051"/>
      <c r="AI33" s="1051"/>
      <c r="AJ33" s="1052"/>
      <c r="AK33" s="1011">
        <v>340</v>
      </c>
      <c r="AL33" s="1002"/>
      <c r="AM33" s="1002"/>
      <c r="AN33" s="1002"/>
      <c r="AO33" s="1002"/>
      <c r="AP33" s="1002">
        <v>277</v>
      </c>
      <c r="AQ33" s="1002"/>
      <c r="AR33" s="1002"/>
      <c r="AS33" s="1002"/>
      <c r="AT33" s="1002"/>
      <c r="AU33" s="1002" t="s">
        <v>507</v>
      </c>
      <c r="AV33" s="1002"/>
      <c r="AW33" s="1002"/>
      <c r="AX33" s="1002"/>
      <c r="AY33" s="1002"/>
      <c r="AZ33" s="1073"/>
      <c r="BA33" s="1073"/>
      <c r="BB33" s="1073"/>
      <c r="BC33" s="1073"/>
      <c r="BD33" s="1073"/>
      <c r="BE33" s="1063" t="s">
        <v>401</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 customHeight="1">
      <c r="A34" s="246">
        <v>7</v>
      </c>
      <c r="B34" s="1068" t="s">
        <v>572</v>
      </c>
      <c r="C34" s="1069"/>
      <c r="D34" s="1069"/>
      <c r="E34" s="1069"/>
      <c r="F34" s="1069"/>
      <c r="G34" s="1069"/>
      <c r="H34" s="1069"/>
      <c r="I34" s="1069"/>
      <c r="J34" s="1069"/>
      <c r="K34" s="1069"/>
      <c r="L34" s="1069"/>
      <c r="M34" s="1069"/>
      <c r="N34" s="1069"/>
      <c r="O34" s="1069"/>
      <c r="P34" s="1070"/>
      <c r="Q34" s="1074">
        <v>19135</v>
      </c>
      <c r="R34" s="1075"/>
      <c r="S34" s="1075"/>
      <c r="T34" s="1075"/>
      <c r="U34" s="1075"/>
      <c r="V34" s="1075">
        <v>17870</v>
      </c>
      <c r="W34" s="1075"/>
      <c r="X34" s="1075"/>
      <c r="Y34" s="1075"/>
      <c r="Z34" s="1075"/>
      <c r="AA34" s="1075">
        <v>1265</v>
      </c>
      <c r="AB34" s="1075"/>
      <c r="AC34" s="1075"/>
      <c r="AD34" s="1075"/>
      <c r="AE34" s="1076"/>
      <c r="AF34" s="1050">
        <v>11322</v>
      </c>
      <c r="AG34" s="1051"/>
      <c r="AH34" s="1051"/>
      <c r="AI34" s="1051"/>
      <c r="AJ34" s="1052"/>
      <c r="AK34" s="1011">
        <v>2410</v>
      </c>
      <c r="AL34" s="1002"/>
      <c r="AM34" s="1002"/>
      <c r="AN34" s="1002"/>
      <c r="AO34" s="1002"/>
      <c r="AP34" s="1002">
        <v>13794</v>
      </c>
      <c r="AQ34" s="1002"/>
      <c r="AR34" s="1002"/>
      <c r="AS34" s="1002"/>
      <c r="AT34" s="1002"/>
      <c r="AU34" s="1002">
        <v>7421</v>
      </c>
      <c r="AV34" s="1002"/>
      <c r="AW34" s="1002"/>
      <c r="AX34" s="1002"/>
      <c r="AY34" s="1002"/>
      <c r="AZ34" s="1073"/>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 customHeight="1">
      <c r="A35" s="246">
        <v>8</v>
      </c>
      <c r="B35" s="1068" t="s">
        <v>404</v>
      </c>
      <c r="C35" s="1069"/>
      <c r="D35" s="1069"/>
      <c r="E35" s="1069"/>
      <c r="F35" s="1069"/>
      <c r="G35" s="1069"/>
      <c r="H35" s="1069"/>
      <c r="I35" s="1069"/>
      <c r="J35" s="1069"/>
      <c r="K35" s="1069"/>
      <c r="L35" s="1069"/>
      <c r="M35" s="1069"/>
      <c r="N35" s="1069"/>
      <c r="O35" s="1069"/>
      <c r="P35" s="1070"/>
      <c r="Q35" s="1074">
        <v>381</v>
      </c>
      <c r="R35" s="1075"/>
      <c r="S35" s="1075"/>
      <c r="T35" s="1075"/>
      <c r="U35" s="1075"/>
      <c r="V35" s="1075">
        <v>360</v>
      </c>
      <c r="W35" s="1075"/>
      <c r="X35" s="1075"/>
      <c r="Y35" s="1075"/>
      <c r="Z35" s="1075"/>
      <c r="AA35" s="1075">
        <v>22</v>
      </c>
      <c r="AB35" s="1075"/>
      <c r="AC35" s="1075"/>
      <c r="AD35" s="1075"/>
      <c r="AE35" s="1076"/>
      <c r="AF35" s="1050">
        <v>22</v>
      </c>
      <c r="AG35" s="1051"/>
      <c r="AH35" s="1051"/>
      <c r="AI35" s="1051"/>
      <c r="AJ35" s="1052"/>
      <c r="AK35" s="1011">
        <v>220</v>
      </c>
      <c r="AL35" s="1002"/>
      <c r="AM35" s="1002"/>
      <c r="AN35" s="1002"/>
      <c r="AO35" s="1002"/>
      <c r="AP35" s="1002">
        <v>185</v>
      </c>
      <c r="AQ35" s="1002"/>
      <c r="AR35" s="1002"/>
      <c r="AS35" s="1002"/>
      <c r="AT35" s="1002"/>
      <c r="AU35" s="1002">
        <v>161</v>
      </c>
      <c r="AV35" s="1002"/>
      <c r="AW35" s="1002"/>
      <c r="AX35" s="1002"/>
      <c r="AY35" s="1002"/>
      <c r="AZ35" s="1073"/>
      <c r="BA35" s="1073"/>
      <c r="BB35" s="1073"/>
      <c r="BC35" s="1073"/>
      <c r="BD35" s="1073"/>
      <c r="BE35" s="1063" t="s">
        <v>405</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 customHeight="1">
      <c r="A36" s="246">
        <v>9</v>
      </c>
      <c r="B36" s="1068" t="s">
        <v>406</v>
      </c>
      <c r="C36" s="1069"/>
      <c r="D36" s="1069"/>
      <c r="E36" s="1069"/>
      <c r="F36" s="1069"/>
      <c r="G36" s="1069"/>
      <c r="H36" s="1069"/>
      <c r="I36" s="1069"/>
      <c r="J36" s="1069"/>
      <c r="K36" s="1069"/>
      <c r="L36" s="1069"/>
      <c r="M36" s="1069"/>
      <c r="N36" s="1069"/>
      <c r="O36" s="1069"/>
      <c r="P36" s="1070"/>
      <c r="Q36" s="1074">
        <v>328</v>
      </c>
      <c r="R36" s="1075"/>
      <c r="S36" s="1075"/>
      <c r="T36" s="1075"/>
      <c r="U36" s="1075"/>
      <c r="V36" s="1075">
        <v>321</v>
      </c>
      <c r="W36" s="1075"/>
      <c r="X36" s="1075"/>
      <c r="Y36" s="1075"/>
      <c r="Z36" s="1075"/>
      <c r="AA36" s="1075">
        <v>8</v>
      </c>
      <c r="AB36" s="1075"/>
      <c r="AC36" s="1075"/>
      <c r="AD36" s="1075"/>
      <c r="AE36" s="1076"/>
      <c r="AF36" s="1050">
        <v>8</v>
      </c>
      <c r="AG36" s="1051"/>
      <c r="AH36" s="1051"/>
      <c r="AI36" s="1051"/>
      <c r="AJ36" s="1052"/>
      <c r="AK36" s="1011">
        <v>59</v>
      </c>
      <c r="AL36" s="1002"/>
      <c r="AM36" s="1002"/>
      <c r="AN36" s="1002"/>
      <c r="AO36" s="1002"/>
      <c r="AP36" s="1002">
        <v>346</v>
      </c>
      <c r="AQ36" s="1002"/>
      <c r="AR36" s="1002"/>
      <c r="AS36" s="1002"/>
      <c r="AT36" s="1002"/>
      <c r="AU36" s="1002">
        <v>234</v>
      </c>
      <c r="AV36" s="1002"/>
      <c r="AW36" s="1002"/>
      <c r="AX36" s="1002"/>
      <c r="AY36" s="1002"/>
      <c r="AZ36" s="1073"/>
      <c r="BA36" s="1073"/>
      <c r="BB36" s="1073"/>
      <c r="BC36" s="1073"/>
      <c r="BD36" s="1073"/>
      <c r="BE36" s="1063" t="s">
        <v>405</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 customHeight="1">
      <c r="A37" s="246">
        <v>10</v>
      </c>
      <c r="B37" s="1068" t="s">
        <v>407</v>
      </c>
      <c r="C37" s="1069"/>
      <c r="D37" s="1069"/>
      <c r="E37" s="1069"/>
      <c r="F37" s="1069"/>
      <c r="G37" s="1069"/>
      <c r="H37" s="1069"/>
      <c r="I37" s="1069"/>
      <c r="J37" s="1069"/>
      <c r="K37" s="1069"/>
      <c r="L37" s="1069"/>
      <c r="M37" s="1069"/>
      <c r="N37" s="1069"/>
      <c r="O37" s="1069"/>
      <c r="P37" s="1070"/>
      <c r="Q37" s="1074">
        <v>12361</v>
      </c>
      <c r="R37" s="1075"/>
      <c r="S37" s="1075"/>
      <c r="T37" s="1075"/>
      <c r="U37" s="1075"/>
      <c r="V37" s="1075">
        <v>12290</v>
      </c>
      <c r="W37" s="1075"/>
      <c r="X37" s="1075"/>
      <c r="Y37" s="1075"/>
      <c r="Z37" s="1075"/>
      <c r="AA37" s="1075">
        <v>71</v>
      </c>
      <c r="AB37" s="1075"/>
      <c r="AC37" s="1075"/>
      <c r="AD37" s="1075"/>
      <c r="AE37" s="1076"/>
      <c r="AF37" s="1050">
        <v>71</v>
      </c>
      <c r="AG37" s="1051"/>
      <c r="AH37" s="1051"/>
      <c r="AI37" s="1051"/>
      <c r="AJ37" s="1052"/>
      <c r="AK37" s="1011">
        <v>2953</v>
      </c>
      <c r="AL37" s="1002"/>
      <c r="AM37" s="1002"/>
      <c r="AN37" s="1002"/>
      <c r="AO37" s="1002"/>
      <c r="AP37" s="1002">
        <v>61104</v>
      </c>
      <c r="AQ37" s="1002"/>
      <c r="AR37" s="1002"/>
      <c r="AS37" s="1002"/>
      <c r="AT37" s="1002"/>
      <c r="AU37" s="1002">
        <v>38557</v>
      </c>
      <c r="AV37" s="1002"/>
      <c r="AW37" s="1002"/>
      <c r="AX37" s="1002"/>
      <c r="AY37" s="1002"/>
      <c r="AZ37" s="1073"/>
      <c r="BA37" s="1073"/>
      <c r="BB37" s="1073"/>
      <c r="BC37" s="1073"/>
      <c r="BD37" s="1073"/>
      <c r="BE37" s="1063" t="s">
        <v>405</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 customHeight="1">
      <c r="A38" s="246">
        <v>11</v>
      </c>
      <c r="B38" s="1068" t="s">
        <v>408</v>
      </c>
      <c r="C38" s="1069"/>
      <c r="D38" s="1069"/>
      <c r="E38" s="1069"/>
      <c r="F38" s="1069"/>
      <c r="G38" s="1069"/>
      <c r="H38" s="1069"/>
      <c r="I38" s="1069"/>
      <c r="J38" s="1069"/>
      <c r="K38" s="1069"/>
      <c r="L38" s="1069"/>
      <c r="M38" s="1069"/>
      <c r="N38" s="1069"/>
      <c r="O38" s="1069"/>
      <c r="P38" s="1070"/>
      <c r="Q38" s="1074">
        <v>338</v>
      </c>
      <c r="R38" s="1075"/>
      <c r="S38" s="1075"/>
      <c r="T38" s="1075"/>
      <c r="U38" s="1075"/>
      <c r="V38" s="1075">
        <v>333</v>
      </c>
      <c r="W38" s="1075"/>
      <c r="X38" s="1075"/>
      <c r="Y38" s="1075"/>
      <c r="Z38" s="1075"/>
      <c r="AA38" s="1075">
        <v>5</v>
      </c>
      <c r="AB38" s="1075"/>
      <c r="AC38" s="1075"/>
      <c r="AD38" s="1075"/>
      <c r="AE38" s="1076"/>
      <c r="AF38" s="1050">
        <v>5</v>
      </c>
      <c r="AG38" s="1051"/>
      <c r="AH38" s="1051"/>
      <c r="AI38" s="1051"/>
      <c r="AJ38" s="1052"/>
      <c r="AK38" s="1011">
        <v>217</v>
      </c>
      <c r="AL38" s="1002"/>
      <c r="AM38" s="1002"/>
      <c r="AN38" s="1002"/>
      <c r="AO38" s="1002"/>
      <c r="AP38" s="1002">
        <v>2006</v>
      </c>
      <c r="AQ38" s="1002"/>
      <c r="AR38" s="1002"/>
      <c r="AS38" s="1002"/>
      <c r="AT38" s="1002"/>
      <c r="AU38" s="1002">
        <v>1773</v>
      </c>
      <c r="AV38" s="1002"/>
      <c r="AW38" s="1002"/>
      <c r="AX38" s="1002"/>
      <c r="AY38" s="1002"/>
      <c r="AZ38" s="1073"/>
      <c r="BA38" s="1073"/>
      <c r="BB38" s="1073"/>
      <c r="BC38" s="1073"/>
      <c r="BD38" s="1073"/>
      <c r="BE38" s="1063" t="s">
        <v>405</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 customHeight="1" thickBot="1">
      <c r="A63" s="244" t="s">
        <v>383</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13614</v>
      </c>
      <c r="AG63" s="990"/>
      <c r="AH63" s="990"/>
      <c r="AI63" s="990"/>
      <c r="AJ63" s="1061"/>
      <c r="AK63" s="1062"/>
      <c r="AL63" s="994"/>
      <c r="AM63" s="994"/>
      <c r="AN63" s="994"/>
      <c r="AO63" s="994"/>
      <c r="AP63" s="990">
        <v>78613</v>
      </c>
      <c r="AQ63" s="990"/>
      <c r="AR63" s="990"/>
      <c r="AS63" s="990"/>
      <c r="AT63" s="990"/>
      <c r="AU63" s="990">
        <v>48147</v>
      </c>
      <c r="AV63" s="990"/>
      <c r="AW63" s="990"/>
      <c r="AX63" s="990"/>
      <c r="AY63" s="990"/>
      <c r="AZ63" s="1056"/>
      <c r="BA63" s="1056"/>
      <c r="BB63" s="1056"/>
      <c r="BC63" s="1056"/>
      <c r="BD63" s="1056"/>
      <c r="BE63" s="991"/>
      <c r="BF63" s="991"/>
      <c r="BG63" s="991"/>
      <c r="BH63" s="991"/>
      <c r="BI63" s="992"/>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 customHeight="1">
      <c r="A66" s="1026" t="s">
        <v>412</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388</v>
      </c>
      <c r="W66" s="1033"/>
      <c r="X66" s="1033"/>
      <c r="Y66" s="1033"/>
      <c r="Z66" s="1034"/>
      <c r="AA66" s="1032" t="s">
        <v>413</v>
      </c>
      <c r="AB66" s="1033"/>
      <c r="AC66" s="1033"/>
      <c r="AD66" s="1033"/>
      <c r="AE66" s="1034"/>
      <c r="AF66" s="1038" t="s">
        <v>390</v>
      </c>
      <c r="AG66" s="1039"/>
      <c r="AH66" s="1039"/>
      <c r="AI66" s="1039"/>
      <c r="AJ66" s="1040"/>
      <c r="AK66" s="1032" t="s">
        <v>391</v>
      </c>
      <c r="AL66" s="1027"/>
      <c r="AM66" s="1027"/>
      <c r="AN66" s="1027"/>
      <c r="AO66" s="1028"/>
      <c r="AP66" s="1032" t="s">
        <v>392</v>
      </c>
      <c r="AQ66" s="1033"/>
      <c r="AR66" s="1033"/>
      <c r="AS66" s="1033"/>
      <c r="AT66" s="1034"/>
      <c r="AU66" s="1032" t="s">
        <v>414</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 customHeight="1" thickTop="1">
      <c r="A68" s="238">
        <v>1</v>
      </c>
      <c r="B68" s="1016" t="s">
        <v>567</v>
      </c>
      <c r="C68" s="1017"/>
      <c r="D68" s="1017"/>
      <c r="E68" s="1017"/>
      <c r="F68" s="1017"/>
      <c r="G68" s="1017"/>
      <c r="H68" s="1017"/>
      <c r="I68" s="1017"/>
      <c r="J68" s="1017"/>
      <c r="K68" s="1017"/>
      <c r="L68" s="1017"/>
      <c r="M68" s="1017"/>
      <c r="N68" s="1017"/>
      <c r="O68" s="1017"/>
      <c r="P68" s="1018"/>
      <c r="Q68" s="1019">
        <v>8222</v>
      </c>
      <c r="R68" s="1013"/>
      <c r="S68" s="1013"/>
      <c r="T68" s="1013"/>
      <c r="U68" s="1013"/>
      <c r="V68" s="1013">
        <v>7894</v>
      </c>
      <c r="W68" s="1013"/>
      <c r="X68" s="1013"/>
      <c r="Y68" s="1013"/>
      <c r="Z68" s="1013"/>
      <c r="AA68" s="1013">
        <v>328</v>
      </c>
      <c r="AB68" s="1013"/>
      <c r="AC68" s="1013"/>
      <c r="AD68" s="1013"/>
      <c r="AE68" s="1013"/>
      <c r="AF68" s="1013">
        <v>252</v>
      </c>
      <c r="AG68" s="1013"/>
      <c r="AH68" s="1013"/>
      <c r="AI68" s="1013"/>
      <c r="AJ68" s="1013"/>
      <c r="AK68" s="1013">
        <v>352</v>
      </c>
      <c r="AL68" s="1013"/>
      <c r="AM68" s="1013"/>
      <c r="AN68" s="1013"/>
      <c r="AO68" s="1013"/>
      <c r="AP68" s="1013">
        <v>4858</v>
      </c>
      <c r="AQ68" s="1013"/>
      <c r="AR68" s="1013"/>
      <c r="AS68" s="1013"/>
      <c r="AT68" s="1013"/>
      <c r="AU68" s="1013">
        <v>3733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 customHeight="1">
      <c r="A69" s="241">
        <v>2</v>
      </c>
      <c r="B69" s="1005" t="s">
        <v>568</v>
      </c>
      <c r="C69" s="1006"/>
      <c r="D69" s="1006"/>
      <c r="E69" s="1006"/>
      <c r="F69" s="1006"/>
      <c r="G69" s="1006"/>
      <c r="H69" s="1006"/>
      <c r="I69" s="1006"/>
      <c r="J69" s="1006"/>
      <c r="K69" s="1006"/>
      <c r="L69" s="1006"/>
      <c r="M69" s="1006"/>
      <c r="N69" s="1006"/>
      <c r="O69" s="1006"/>
      <c r="P69" s="1007"/>
      <c r="Q69" s="1008">
        <v>387</v>
      </c>
      <c r="R69" s="1002"/>
      <c r="S69" s="1002"/>
      <c r="T69" s="1002"/>
      <c r="U69" s="1002"/>
      <c r="V69" s="1002">
        <v>344</v>
      </c>
      <c r="W69" s="1002"/>
      <c r="X69" s="1002"/>
      <c r="Y69" s="1002"/>
      <c r="Z69" s="1002"/>
      <c r="AA69" s="1002">
        <v>43</v>
      </c>
      <c r="AB69" s="1002"/>
      <c r="AC69" s="1002"/>
      <c r="AD69" s="1002"/>
      <c r="AE69" s="1002"/>
      <c r="AF69" s="1002">
        <v>43</v>
      </c>
      <c r="AG69" s="1002"/>
      <c r="AH69" s="1002"/>
      <c r="AI69" s="1002"/>
      <c r="AJ69" s="1002"/>
      <c r="AK69" s="1002">
        <v>62</v>
      </c>
      <c r="AL69" s="1002"/>
      <c r="AM69" s="1002"/>
      <c r="AN69" s="1002"/>
      <c r="AO69" s="1002"/>
      <c r="AP69" s="1002" t="s">
        <v>507</v>
      </c>
      <c r="AQ69" s="1002"/>
      <c r="AR69" s="1002"/>
      <c r="AS69" s="1002"/>
      <c r="AT69" s="1002"/>
      <c r="AU69" s="1002" t="s">
        <v>507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 customHeight="1">
      <c r="A70" s="241">
        <v>3</v>
      </c>
      <c r="B70" s="1005" t="s">
        <v>569</v>
      </c>
      <c r="C70" s="1006"/>
      <c r="D70" s="1006"/>
      <c r="E70" s="1006"/>
      <c r="F70" s="1006"/>
      <c r="G70" s="1006"/>
      <c r="H70" s="1006"/>
      <c r="I70" s="1006"/>
      <c r="J70" s="1006"/>
      <c r="K70" s="1006"/>
      <c r="L70" s="1006"/>
      <c r="M70" s="1006"/>
      <c r="N70" s="1006"/>
      <c r="O70" s="1006"/>
      <c r="P70" s="1007"/>
      <c r="Q70" s="1008">
        <v>8623</v>
      </c>
      <c r="R70" s="1002"/>
      <c r="S70" s="1002"/>
      <c r="T70" s="1002"/>
      <c r="U70" s="1002"/>
      <c r="V70" s="1002">
        <v>7287</v>
      </c>
      <c r="W70" s="1002"/>
      <c r="X70" s="1002"/>
      <c r="Y70" s="1002"/>
      <c r="Z70" s="1002"/>
      <c r="AA70" s="1002">
        <v>1336</v>
      </c>
      <c r="AB70" s="1002"/>
      <c r="AC70" s="1002"/>
      <c r="AD70" s="1002"/>
      <c r="AE70" s="1002"/>
      <c r="AF70" s="1002">
        <v>5558</v>
      </c>
      <c r="AG70" s="1002"/>
      <c r="AH70" s="1002"/>
      <c r="AI70" s="1002"/>
      <c r="AJ70" s="1002"/>
      <c r="AK70" s="1002">
        <v>149</v>
      </c>
      <c r="AL70" s="1002"/>
      <c r="AM70" s="1002"/>
      <c r="AN70" s="1002"/>
      <c r="AO70" s="1002"/>
      <c r="AP70" s="1002">
        <v>11882</v>
      </c>
      <c r="AQ70" s="1002"/>
      <c r="AR70" s="1002"/>
      <c r="AS70" s="1002"/>
      <c r="AT70" s="1002"/>
      <c r="AU70" s="1002">
        <v>326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 customHeight="1">
      <c r="A71" s="241">
        <v>4</v>
      </c>
      <c r="B71" s="1005" t="s">
        <v>573</v>
      </c>
      <c r="C71" s="1006"/>
      <c r="D71" s="1006"/>
      <c r="E71" s="1006"/>
      <c r="F71" s="1006"/>
      <c r="G71" s="1006"/>
      <c r="H71" s="1006"/>
      <c r="I71" s="1006"/>
      <c r="J71" s="1006"/>
      <c r="K71" s="1006"/>
      <c r="L71" s="1006"/>
      <c r="M71" s="1006"/>
      <c r="N71" s="1006"/>
      <c r="O71" s="1006"/>
      <c r="P71" s="1007"/>
      <c r="Q71" s="1008">
        <v>167439</v>
      </c>
      <c r="R71" s="1002"/>
      <c r="S71" s="1002"/>
      <c r="T71" s="1002"/>
      <c r="U71" s="1002"/>
      <c r="V71" s="1002">
        <v>162846</v>
      </c>
      <c r="W71" s="1002"/>
      <c r="X71" s="1002"/>
      <c r="Y71" s="1002"/>
      <c r="Z71" s="1002"/>
      <c r="AA71" s="1002">
        <v>4593</v>
      </c>
      <c r="AB71" s="1002"/>
      <c r="AC71" s="1002"/>
      <c r="AD71" s="1002"/>
      <c r="AE71" s="1002"/>
      <c r="AF71" s="1002">
        <v>4590</v>
      </c>
      <c r="AG71" s="1002"/>
      <c r="AH71" s="1002"/>
      <c r="AI71" s="1002"/>
      <c r="AJ71" s="1002"/>
      <c r="AK71" s="1002">
        <v>2277</v>
      </c>
      <c r="AL71" s="1002"/>
      <c r="AM71" s="1002"/>
      <c r="AN71" s="1002"/>
      <c r="AO71" s="1002"/>
      <c r="AP71" s="1002" t="s">
        <v>507</v>
      </c>
      <c r="AQ71" s="1002"/>
      <c r="AR71" s="1002"/>
      <c r="AS71" s="1002"/>
      <c r="AT71" s="1002"/>
      <c r="AU71" s="1002" t="s">
        <v>507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 customHeight="1">
      <c r="A72" s="241">
        <v>5</v>
      </c>
      <c r="B72" s="1005" t="s">
        <v>570</v>
      </c>
      <c r="C72" s="1006"/>
      <c r="D72" s="1006"/>
      <c r="E72" s="1006"/>
      <c r="F72" s="1006"/>
      <c r="G72" s="1006"/>
      <c r="H72" s="1006"/>
      <c r="I72" s="1006"/>
      <c r="J72" s="1006"/>
      <c r="K72" s="1006"/>
      <c r="L72" s="1006"/>
      <c r="M72" s="1006"/>
      <c r="N72" s="1006"/>
      <c r="O72" s="1006"/>
      <c r="P72" s="1007"/>
      <c r="Q72" s="1008">
        <v>176</v>
      </c>
      <c r="R72" s="1002"/>
      <c r="S72" s="1002"/>
      <c r="T72" s="1002"/>
      <c r="U72" s="1002"/>
      <c r="V72" s="1002">
        <v>173</v>
      </c>
      <c r="W72" s="1002"/>
      <c r="X72" s="1002"/>
      <c r="Y72" s="1002"/>
      <c r="Z72" s="1002"/>
      <c r="AA72" s="1002">
        <v>3</v>
      </c>
      <c r="AB72" s="1002"/>
      <c r="AC72" s="1002"/>
      <c r="AD72" s="1002"/>
      <c r="AE72" s="1002"/>
      <c r="AF72" s="1002">
        <v>3</v>
      </c>
      <c r="AG72" s="1002"/>
      <c r="AH72" s="1002"/>
      <c r="AI72" s="1002"/>
      <c r="AJ72" s="1002"/>
      <c r="AK72" s="1002">
        <v>7</v>
      </c>
      <c r="AL72" s="1002"/>
      <c r="AM72" s="1002"/>
      <c r="AN72" s="1002"/>
      <c r="AO72" s="1002"/>
      <c r="AP72" s="1002" t="s">
        <v>507</v>
      </c>
      <c r="AQ72" s="1002"/>
      <c r="AR72" s="1002"/>
      <c r="AS72" s="1002"/>
      <c r="AT72" s="1002"/>
      <c r="AU72" s="1002" t="s">
        <v>507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 customHeight="1">
      <c r="A73" s="241">
        <v>6</v>
      </c>
      <c r="B73" s="1005" t="s">
        <v>571</v>
      </c>
      <c r="C73" s="1006"/>
      <c r="D73" s="1006"/>
      <c r="E73" s="1006"/>
      <c r="F73" s="1006"/>
      <c r="G73" s="1006"/>
      <c r="H73" s="1006"/>
      <c r="I73" s="1006"/>
      <c r="J73" s="1006"/>
      <c r="K73" s="1006"/>
      <c r="L73" s="1006"/>
      <c r="M73" s="1006"/>
      <c r="N73" s="1006"/>
      <c r="O73" s="1006"/>
      <c r="P73" s="1007"/>
      <c r="Q73" s="1008">
        <v>7</v>
      </c>
      <c r="R73" s="1002"/>
      <c r="S73" s="1002"/>
      <c r="T73" s="1002"/>
      <c r="U73" s="1002"/>
      <c r="V73" s="1002">
        <v>6</v>
      </c>
      <c r="W73" s="1002"/>
      <c r="X73" s="1002"/>
      <c r="Y73" s="1002"/>
      <c r="Z73" s="1002"/>
      <c r="AA73" s="1002">
        <v>2</v>
      </c>
      <c r="AB73" s="1002"/>
      <c r="AC73" s="1002"/>
      <c r="AD73" s="1002"/>
      <c r="AE73" s="1002"/>
      <c r="AF73" s="1002">
        <v>2</v>
      </c>
      <c r="AG73" s="1002"/>
      <c r="AH73" s="1002"/>
      <c r="AI73" s="1002"/>
      <c r="AJ73" s="1002"/>
      <c r="AK73" s="1002" t="s">
        <v>507</v>
      </c>
      <c r="AL73" s="1002"/>
      <c r="AM73" s="1002"/>
      <c r="AN73" s="1002"/>
      <c r="AO73" s="1002"/>
      <c r="AP73" s="1002" t="s">
        <v>507</v>
      </c>
      <c r="AQ73" s="1002"/>
      <c r="AR73" s="1002"/>
      <c r="AS73" s="1002"/>
      <c r="AT73" s="1002"/>
      <c r="AU73" s="1002" t="s">
        <v>507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 customHeight="1" thickBot="1">
      <c r="A88" s="244" t="s">
        <v>383</v>
      </c>
      <c r="B88" s="975" t="s">
        <v>415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10449</v>
      </c>
      <c r="AG88" s="990"/>
      <c r="AH88" s="990"/>
      <c r="AI88" s="990"/>
      <c r="AJ88" s="990"/>
      <c r="AK88" s="994"/>
      <c r="AL88" s="994"/>
      <c r="AM88" s="994"/>
      <c r="AN88" s="994"/>
      <c r="AO88" s="994"/>
      <c r="AP88" s="990">
        <v>16740</v>
      </c>
      <c r="AQ88" s="990"/>
      <c r="AR88" s="990"/>
      <c r="AS88" s="990"/>
      <c r="AT88" s="990"/>
      <c r="AU88" s="990">
        <v>4059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595</v>
      </c>
      <c r="CS102" s="982"/>
      <c r="CT102" s="982"/>
      <c r="CU102" s="982"/>
      <c r="CV102" s="983"/>
      <c r="CW102" s="981">
        <v>0</v>
      </c>
      <c r="CX102" s="982"/>
      <c r="CY102" s="982"/>
      <c r="CZ102" s="982"/>
      <c r="DA102" s="983"/>
      <c r="DB102" s="981">
        <v>0</v>
      </c>
      <c r="DC102" s="982"/>
      <c r="DD102" s="982"/>
      <c r="DE102" s="982"/>
      <c r="DF102" s="983"/>
      <c r="DG102" s="981">
        <v>0</v>
      </c>
      <c r="DH102" s="982"/>
      <c r="DI102" s="982"/>
      <c r="DJ102" s="982"/>
      <c r="DK102" s="983"/>
      <c r="DL102" s="981">
        <v>0</v>
      </c>
      <c r="DM102" s="982"/>
      <c r="DN102" s="982"/>
      <c r="DO102" s="982"/>
      <c r="DP102" s="983"/>
      <c r="DQ102" s="981">
        <v>0</v>
      </c>
      <c r="DR102" s="982"/>
      <c r="DS102" s="982"/>
      <c r="DT102" s="982"/>
      <c r="DU102" s="983"/>
      <c r="DV102" s="964"/>
      <c r="DW102" s="965"/>
      <c r="DX102" s="965"/>
      <c r="DY102" s="965"/>
      <c r="DZ102" s="966"/>
      <c r="EA102" s="226"/>
    </row>
    <row r="103" spans="1:131" s="227" customFormat="1" ht="26.2"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3"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3"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 customHeight="1">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 customHeight="1">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296</v>
      </c>
      <c r="AG109" s="925"/>
      <c r="AH109" s="925"/>
      <c r="AI109" s="925"/>
      <c r="AJ109" s="926"/>
      <c r="AK109" s="927" t="s">
        <v>295</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296</v>
      </c>
      <c r="BW109" s="925"/>
      <c r="BX109" s="925"/>
      <c r="BY109" s="925"/>
      <c r="BZ109" s="926"/>
      <c r="CA109" s="927" t="s">
        <v>295</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296</v>
      </c>
      <c r="DM109" s="925"/>
      <c r="DN109" s="925"/>
      <c r="DO109" s="925"/>
      <c r="DP109" s="926"/>
      <c r="DQ109" s="927" t="s">
        <v>295</v>
      </c>
      <c r="DR109" s="925"/>
      <c r="DS109" s="925"/>
      <c r="DT109" s="925"/>
      <c r="DU109" s="926"/>
      <c r="DV109" s="927" t="s">
        <v>425</v>
      </c>
      <c r="DW109" s="925"/>
      <c r="DX109" s="925"/>
      <c r="DY109" s="925"/>
      <c r="DZ109" s="956"/>
    </row>
    <row r="110" spans="1:131" s="226" customFormat="1" ht="26.2" customHeight="1">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9044123</v>
      </c>
      <c r="AB110" s="918"/>
      <c r="AC110" s="918"/>
      <c r="AD110" s="918"/>
      <c r="AE110" s="919"/>
      <c r="AF110" s="920">
        <v>8368394</v>
      </c>
      <c r="AG110" s="918"/>
      <c r="AH110" s="918"/>
      <c r="AI110" s="918"/>
      <c r="AJ110" s="919"/>
      <c r="AK110" s="920">
        <v>8906835</v>
      </c>
      <c r="AL110" s="918"/>
      <c r="AM110" s="918"/>
      <c r="AN110" s="918"/>
      <c r="AO110" s="919"/>
      <c r="AP110" s="921">
        <v>20.5</v>
      </c>
      <c r="AQ110" s="922"/>
      <c r="AR110" s="922"/>
      <c r="AS110" s="922"/>
      <c r="AT110" s="923"/>
      <c r="AU110" s="957" t="s">
        <v>66</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99016175</v>
      </c>
      <c r="BR110" s="865"/>
      <c r="BS110" s="865"/>
      <c r="BT110" s="865"/>
      <c r="BU110" s="865"/>
      <c r="BV110" s="865">
        <v>106219650</v>
      </c>
      <c r="BW110" s="865"/>
      <c r="BX110" s="865"/>
      <c r="BY110" s="865"/>
      <c r="BZ110" s="865"/>
      <c r="CA110" s="865">
        <v>109641596</v>
      </c>
      <c r="CB110" s="865"/>
      <c r="CC110" s="865"/>
      <c r="CD110" s="865"/>
      <c r="CE110" s="865"/>
      <c r="CF110" s="889">
        <v>252.9</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431</v>
      </c>
      <c r="DH110" s="865"/>
      <c r="DI110" s="865"/>
      <c r="DJ110" s="865"/>
      <c r="DK110" s="865"/>
      <c r="DL110" s="865" t="s">
        <v>121</v>
      </c>
      <c r="DM110" s="865"/>
      <c r="DN110" s="865"/>
      <c r="DO110" s="865"/>
      <c r="DP110" s="865"/>
      <c r="DQ110" s="865" t="s">
        <v>431</v>
      </c>
      <c r="DR110" s="865"/>
      <c r="DS110" s="865"/>
      <c r="DT110" s="865"/>
      <c r="DU110" s="865"/>
      <c r="DV110" s="866" t="s">
        <v>121</v>
      </c>
      <c r="DW110" s="866"/>
      <c r="DX110" s="866"/>
      <c r="DY110" s="866"/>
      <c r="DZ110" s="867"/>
    </row>
    <row r="111" spans="1:131" s="226" customFormat="1" ht="26.2" customHeight="1">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431</v>
      </c>
      <c r="AG111" s="946"/>
      <c r="AH111" s="946"/>
      <c r="AI111" s="946"/>
      <c r="AJ111" s="947"/>
      <c r="AK111" s="948" t="s">
        <v>121</v>
      </c>
      <c r="AL111" s="946"/>
      <c r="AM111" s="946"/>
      <c r="AN111" s="946"/>
      <c r="AO111" s="947"/>
      <c r="AP111" s="949" t="s">
        <v>433</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857929</v>
      </c>
      <c r="BR111" s="837"/>
      <c r="BS111" s="837"/>
      <c r="BT111" s="837"/>
      <c r="BU111" s="837"/>
      <c r="BV111" s="837">
        <v>712275</v>
      </c>
      <c r="BW111" s="837"/>
      <c r="BX111" s="837"/>
      <c r="BY111" s="837"/>
      <c r="BZ111" s="837"/>
      <c r="CA111" s="837">
        <v>561222</v>
      </c>
      <c r="CB111" s="837"/>
      <c r="CC111" s="837"/>
      <c r="CD111" s="837"/>
      <c r="CE111" s="837"/>
      <c r="CF111" s="898">
        <v>1.3</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589192</v>
      </c>
      <c r="DH111" s="837"/>
      <c r="DI111" s="837"/>
      <c r="DJ111" s="837"/>
      <c r="DK111" s="837"/>
      <c r="DL111" s="837">
        <v>528783</v>
      </c>
      <c r="DM111" s="837"/>
      <c r="DN111" s="837"/>
      <c r="DO111" s="837"/>
      <c r="DP111" s="837"/>
      <c r="DQ111" s="837">
        <v>467239</v>
      </c>
      <c r="DR111" s="837"/>
      <c r="DS111" s="837"/>
      <c r="DT111" s="837"/>
      <c r="DU111" s="837"/>
      <c r="DV111" s="814">
        <v>1.1000000000000001</v>
      </c>
      <c r="DW111" s="814"/>
      <c r="DX111" s="814"/>
      <c r="DY111" s="814"/>
      <c r="DZ111" s="815"/>
    </row>
    <row r="112" spans="1:131" s="226" customFormat="1" ht="26.2" customHeight="1">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99020</v>
      </c>
      <c r="AB112" s="800"/>
      <c r="AC112" s="800"/>
      <c r="AD112" s="800"/>
      <c r="AE112" s="801"/>
      <c r="AF112" s="802">
        <v>99020</v>
      </c>
      <c r="AG112" s="800"/>
      <c r="AH112" s="800"/>
      <c r="AI112" s="800"/>
      <c r="AJ112" s="801"/>
      <c r="AK112" s="802">
        <v>99020</v>
      </c>
      <c r="AL112" s="800"/>
      <c r="AM112" s="800"/>
      <c r="AN112" s="800"/>
      <c r="AO112" s="801"/>
      <c r="AP112" s="847">
        <v>0.2</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53352671</v>
      </c>
      <c r="BR112" s="837"/>
      <c r="BS112" s="837"/>
      <c r="BT112" s="837"/>
      <c r="BU112" s="837"/>
      <c r="BV112" s="837">
        <v>51271041</v>
      </c>
      <c r="BW112" s="837"/>
      <c r="BX112" s="837"/>
      <c r="BY112" s="837"/>
      <c r="BZ112" s="837"/>
      <c r="CA112" s="837">
        <v>48351180</v>
      </c>
      <c r="CB112" s="837"/>
      <c r="CC112" s="837"/>
      <c r="CD112" s="837"/>
      <c r="CE112" s="837"/>
      <c r="CF112" s="898">
        <v>111.5</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268737</v>
      </c>
      <c r="DH112" s="837"/>
      <c r="DI112" s="837"/>
      <c r="DJ112" s="837"/>
      <c r="DK112" s="837"/>
      <c r="DL112" s="837">
        <v>183492</v>
      </c>
      <c r="DM112" s="837"/>
      <c r="DN112" s="837"/>
      <c r="DO112" s="837"/>
      <c r="DP112" s="837"/>
      <c r="DQ112" s="837">
        <v>93983</v>
      </c>
      <c r="DR112" s="837"/>
      <c r="DS112" s="837"/>
      <c r="DT112" s="837"/>
      <c r="DU112" s="837"/>
      <c r="DV112" s="814">
        <v>0.2</v>
      </c>
      <c r="DW112" s="814"/>
      <c r="DX112" s="814"/>
      <c r="DY112" s="814"/>
      <c r="DZ112" s="815"/>
    </row>
    <row r="113" spans="1:130" s="226" customFormat="1" ht="26.2"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4083652</v>
      </c>
      <c r="AB113" s="946"/>
      <c r="AC113" s="946"/>
      <c r="AD113" s="946"/>
      <c r="AE113" s="947"/>
      <c r="AF113" s="948">
        <v>3924882</v>
      </c>
      <c r="AG113" s="946"/>
      <c r="AH113" s="946"/>
      <c r="AI113" s="946"/>
      <c r="AJ113" s="947"/>
      <c r="AK113" s="948">
        <v>3955576</v>
      </c>
      <c r="AL113" s="946"/>
      <c r="AM113" s="946"/>
      <c r="AN113" s="946"/>
      <c r="AO113" s="947"/>
      <c r="AP113" s="949">
        <v>9.1</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3852034</v>
      </c>
      <c r="BR113" s="837"/>
      <c r="BS113" s="837"/>
      <c r="BT113" s="837"/>
      <c r="BU113" s="837"/>
      <c r="BV113" s="837">
        <v>4084658</v>
      </c>
      <c r="BW113" s="837"/>
      <c r="BX113" s="837"/>
      <c r="BY113" s="837"/>
      <c r="BZ113" s="837"/>
      <c r="CA113" s="837">
        <v>4058592</v>
      </c>
      <c r="CB113" s="837"/>
      <c r="CC113" s="837"/>
      <c r="CD113" s="837"/>
      <c r="CE113" s="837"/>
      <c r="CF113" s="898">
        <v>9.4</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121</v>
      </c>
      <c r="DH113" s="800"/>
      <c r="DI113" s="800"/>
      <c r="DJ113" s="800"/>
      <c r="DK113" s="801"/>
      <c r="DL113" s="802" t="s">
        <v>433</v>
      </c>
      <c r="DM113" s="800"/>
      <c r="DN113" s="800"/>
      <c r="DO113" s="800"/>
      <c r="DP113" s="801"/>
      <c r="DQ113" s="802" t="s">
        <v>431</v>
      </c>
      <c r="DR113" s="800"/>
      <c r="DS113" s="800"/>
      <c r="DT113" s="800"/>
      <c r="DU113" s="801"/>
      <c r="DV113" s="847" t="s">
        <v>431</v>
      </c>
      <c r="DW113" s="848"/>
      <c r="DX113" s="848"/>
      <c r="DY113" s="848"/>
      <c r="DZ113" s="849"/>
    </row>
    <row r="114" spans="1:130" s="226" customFormat="1" ht="26.2" customHeight="1">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375411</v>
      </c>
      <c r="AB114" s="800"/>
      <c r="AC114" s="800"/>
      <c r="AD114" s="800"/>
      <c r="AE114" s="801"/>
      <c r="AF114" s="802">
        <v>370983</v>
      </c>
      <c r="AG114" s="800"/>
      <c r="AH114" s="800"/>
      <c r="AI114" s="800"/>
      <c r="AJ114" s="801"/>
      <c r="AK114" s="802">
        <v>414058</v>
      </c>
      <c r="AL114" s="800"/>
      <c r="AM114" s="800"/>
      <c r="AN114" s="800"/>
      <c r="AO114" s="801"/>
      <c r="AP114" s="847">
        <v>1</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9509503</v>
      </c>
      <c r="BR114" s="837"/>
      <c r="BS114" s="837"/>
      <c r="BT114" s="837"/>
      <c r="BU114" s="837"/>
      <c r="BV114" s="837">
        <v>9209940</v>
      </c>
      <c r="BW114" s="837"/>
      <c r="BX114" s="837"/>
      <c r="BY114" s="837"/>
      <c r="BZ114" s="837"/>
      <c r="CA114" s="837">
        <v>9182994</v>
      </c>
      <c r="CB114" s="837"/>
      <c r="CC114" s="837"/>
      <c r="CD114" s="837"/>
      <c r="CE114" s="837"/>
      <c r="CF114" s="898">
        <v>21.2</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433</v>
      </c>
      <c r="DM114" s="800"/>
      <c r="DN114" s="800"/>
      <c r="DO114" s="800"/>
      <c r="DP114" s="801"/>
      <c r="DQ114" s="802" t="s">
        <v>431</v>
      </c>
      <c r="DR114" s="800"/>
      <c r="DS114" s="800"/>
      <c r="DT114" s="800"/>
      <c r="DU114" s="801"/>
      <c r="DV114" s="847" t="s">
        <v>121</v>
      </c>
      <c r="DW114" s="848"/>
      <c r="DX114" s="848"/>
      <c r="DY114" s="848"/>
      <c r="DZ114" s="849"/>
    </row>
    <row r="115" spans="1:130" s="226" customFormat="1" ht="26.2" customHeight="1">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199389</v>
      </c>
      <c r="AB115" s="946"/>
      <c r="AC115" s="946"/>
      <c r="AD115" s="946"/>
      <c r="AE115" s="947"/>
      <c r="AF115" s="948">
        <v>180335</v>
      </c>
      <c r="AG115" s="946"/>
      <c r="AH115" s="946"/>
      <c r="AI115" s="946"/>
      <c r="AJ115" s="947"/>
      <c r="AK115" s="948">
        <v>180423</v>
      </c>
      <c r="AL115" s="946"/>
      <c r="AM115" s="946"/>
      <c r="AN115" s="946"/>
      <c r="AO115" s="947"/>
      <c r="AP115" s="949">
        <v>0.4</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v>5610</v>
      </c>
      <c r="BR115" s="837"/>
      <c r="BS115" s="837"/>
      <c r="BT115" s="837"/>
      <c r="BU115" s="837"/>
      <c r="BV115" s="837">
        <v>1540</v>
      </c>
      <c r="BW115" s="837"/>
      <c r="BX115" s="837"/>
      <c r="BY115" s="837"/>
      <c r="BZ115" s="837"/>
      <c r="CA115" s="837" t="s">
        <v>431</v>
      </c>
      <c r="CB115" s="837"/>
      <c r="CC115" s="837"/>
      <c r="CD115" s="837"/>
      <c r="CE115" s="837"/>
      <c r="CF115" s="898" t="s">
        <v>431</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433</v>
      </c>
      <c r="DH115" s="800"/>
      <c r="DI115" s="800"/>
      <c r="DJ115" s="800"/>
      <c r="DK115" s="801"/>
      <c r="DL115" s="802" t="s">
        <v>121</v>
      </c>
      <c r="DM115" s="800"/>
      <c r="DN115" s="800"/>
      <c r="DO115" s="800"/>
      <c r="DP115" s="801"/>
      <c r="DQ115" s="802" t="s">
        <v>431</v>
      </c>
      <c r="DR115" s="800"/>
      <c r="DS115" s="800"/>
      <c r="DT115" s="800"/>
      <c r="DU115" s="801"/>
      <c r="DV115" s="847" t="s">
        <v>121</v>
      </c>
      <c r="DW115" s="848"/>
      <c r="DX115" s="848"/>
      <c r="DY115" s="848"/>
      <c r="DZ115" s="849"/>
    </row>
    <row r="116" spans="1:130" s="226" customFormat="1" ht="26.2"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9</v>
      </c>
      <c r="AB116" s="800"/>
      <c r="AC116" s="800"/>
      <c r="AD116" s="800"/>
      <c r="AE116" s="801"/>
      <c r="AF116" s="802">
        <v>128</v>
      </c>
      <c r="AG116" s="800"/>
      <c r="AH116" s="800"/>
      <c r="AI116" s="800"/>
      <c r="AJ116" s="801"/>
      <c r="AK116" s="802">
        <v>1043</v>
      </c>
      <c r="AL116" s="800"/>
      <c r="AM116" s="800"/>
      <c r="AN116" s="800"/>
      <c r="AO116" s="801"/>
      <c r="AP116" s="847">
        <v>0</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121</v>
      </c>
      <c r="CB116" s="837"/>
      <c r="CC116" s="837"/>
      <c r="CD116" s="837"/>
      <c r="CE116" s="837"/>
      <c r="CF116" s="898" t="s">
        <v>121</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431</v>
      </c>
      <c r="DH116" s="800"/>
      <c r="DI116" s="800"/>
      <c r="DJ116" s="800"/>
      <c r="DK116" s="801"/>
      <c r="DL116" s="802" t="s">
        <v>121</v>
      </c>
      <c r="DM116" s="800"/>
      <c r="DN116" s="800"/>
      <c r="DO116" s="800"/>
      <c r="DP116" s="801"/>
      <c r="DQ116" s="802" t="s">
        <v>121</v>
      </c>
      <c r="DR116" s="800"/>
      <c r="DS116" s="800"/>
      <c r="DT116" s="800"/>
      <c r="DU116" s="801"/>
      <c r="DV116" s="847" t="s">
        <v>121</v>
      </c>
      <c r="DW116" s="848"/>
      <c r="DX116" s="848"/>
      <c r="DY116" s="848"/>
      <c r="DZ116" s="849"/>
    </row>
    <row r="117" spans="1:130" s="226" customFormat="1" ht="26.2"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13801604</v>
      </c>
      <c r="AB117" s="932"/>
      <c r="AC117" s="932"/>
      <c r="AD117" s="932"/>
      <c r="AE117" s="933"/>
      <c r="AF117" s="934">
        <v>12943742</v>
      </c>
      <c r="AG117" s="932"/>
      <c r="AH117" s="932"/>
      <c r="AI117" s="932"/>
      <c r="AJ117" s="933"/>
      <c r="AK117" s="934">
        <v>13556955</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 customHeight="1">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296</v>
      </c>
      <c r="AG118" s="925"/>
      <c r="AH118" s="925"/>
      <c r="AI118" s="925"/>
      <c r="AJ118" s="926"/>
      <c r="AK118" s="927" t="s">
        <v>295</v>
      </c>
      <c r="AL118" s="925"/>
      <c r="AM118" s="925"/>
      <c r="AN118" s="925"/>
      <c r="AO118" s="926"/>
      <c r="AP118" s="928" t="s">
        <v>425</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456</v>
      </c>
      <c r="BW118" s="868"/>
      <c r="BX118" s="868"/>
      <c r="BY118" s="868"/>
      <c r="BZ118" s="868"/>
      <c r="CA118" s="868" t="s">
        <v>456</v>
      </c>
      <c r="CB118" s="868"/>
      <c r="CC118" s="868"/>
      <c r="CD118" s="868"/>
      <c r="CE118" s="868"/>
      <c r="CF118" s="898" t="s">
        <v>121</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458</v>
      </c>
      <c r="DM118" s="800"/>
      <c r="DN118" s="800"/>
      <c r="DO118" s="800"/>
      <c r="DP118" s="801"/>
      <c r="DQ118" s="802" t="s">
        <v>121</v>
      </c>
      <c r="DR118" s="800"/>
      <c r="DS118" s="800"/>
      <c r="DT118" s="800"/>
      <c r="DU118" s="801"/>
      <c r="DV118" s="847" t="s">
        <v>121</v>
      </c>
      <c r="DW118" s="848"/>
      <c r="DX118" s="848"/>
      <c r="DY118" s="848"/>
      <c r="DZ118" s="849"/>
    </row>
    <row r="119" spans="1:130" s="226" customFormat="1" ht="26.2" customHeight="1">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456</v>
      </c>
      <c r="AL119" s="918"/>
      <c r="AM119" s="918"/>
      <c r="AN119" s="918"/>
      <c r="AO119" s="919"/>
      <c r="AP119" s="921" t="s">
        <v>456</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459</v>
      </c>
      <c r="BP119" s="901"/>
      <c r="BQ119" s="905">
        <v>166593922</v>
      </c>
      <c r="BR119" s="868"/>
      <c r="BS119" s="868"/>
      <c r="BT119" s="868"/>
      <c r="BU119" s="868"/>
      <c r="BV119" s="868">
        <v>171499104</v>
      </c>
      <c r="BW119" s="868"/>
      <c r="BX119" s="868"/>
      <c r="BY119" s="868"/>
      <c r="BZ119" s="868"/>
      <c r="CA119" s="868">
        <v>171795584</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121</v>
      </c>
      <c r="DH119" s="783"/>
      <c r="DI119" s="783"/>
      <c r="DJ119" s="783"/>
      <c r="DK119" s="784"/>
      <c r="DL119" s="785" t="s">
        <v>121</v>
      </c>
      <c r="DM119" s="783"/>
      <c r="DN119" s="783"/>
      <c r="DO119" s="783"/>
      <c r="DP119" s="784"/>
      <c r="DQ119" s="785" t="s">
        <v>121</v>
      </c>
      <c r="DR119" s="783"/>
      <c r="DS119" s="783"/>
      <c r="DT119" s="783"/>
      <c r="DU119" s="784"/>
      <c r="DV119" s="871" t="s">
        <v>458</v>
      </c>
      <c r="DW119" s="872"/>
      <c r="DX119" s="872"/>
      <c r="DY119" s="872"/>
      <c r="DZ119" s="873"/>
    </row>
    <row r="120" spans="1:130" s="226" customFormat="1" ht="26.2" customHeight="1">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73800</v>
      </c>
      <c r="AB120" s="800"/>
      <c r="AC120" s="800"/>
      <c r="AD120" s="800"/>
      <c r="AE120" s="801"/>
      <c r="AF120" s="802">
        <v>73800</v>
      </c>
      <c r="AG120" s="800"/>
      <c r="AH120" s="800"/>
      <c r="AI120" s="800"/>
      <c r="AJ120" s="801"/>
      <c r="AK120" s="802">
        <v>73800</v>
      </c>
      <c r="AL120" s="800"/>
      <c r="AM120" s="800"/>
      <c r="AN120" s="800"/>
      <c r="AO120" s="801"/>
      <c r="AP120" s="847">
        <v>0.2</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11533294</v>
      </c>
      <c r="BR120" s="865"/>
      <c r="BS120" s="865"/>
      <c r="BT120" s="865"/>
      <c r="BU120" s="865"/>
      <c r="BV120" s="865">
        <v>11495199</v>
      </c>
      <c r="BW120" s="865"/>
      <c r="BX120" s="865"/>
      <c r="BY120" s="865"/>
      <c r="BZ120" s="865"/>
      <c r="CA120" s="865">
        <v>12535829</v>
      </c>
      <c r="CB120" s="865"/>
      <c r="CC120" s="865"/>
      <c r="CD120" s="865"/>
      <c r="CE120" s="865"/>
      <c r="CF120" s="889">
        <v>28.9</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41935873</v>
      </c>
      <c r="DH120" s="865"/>
      <c r="DI120" s="865"/>
      <c r="DJ120" s="865"/>
      <c r="DK120" s="865"/>
      <c r="DL120" s="865">
        <v>40603356</v>
      </c>
      <c r="DM120" s="865"/>
      <c r="DN120" s="865"/>
      <c r="DO120" s="865"/>
      <c r="DP120" s="865"/>
      <c r="DQ120" s="865">
        <v>38556848</v>
      </c>
      <c r="DR120" s="865"/>
      <c r="DS120" s="865"/>
      <c r="DT120" s="865"/>
      <c r="DU120" s="865"/>
      <c r="DV120" s="866">
        <v>88.9</v>
      </c>
      <c r="DW120" s="866"/>
      <c r="DX120" s="866"/>
      <c r="DY120" s="866"/>
      <c r="DZ120" s="867"/>
    </row>
    <row r="121" spans="1:130" s="226" customFormat="1" ht="26.2" customHeight="1">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118737</v>
      </c>
      <c r="AB121" s="800"/>
      <c r="AC121" s="800"/>
      <c r="AD121" s="800"/>
      <c r="AE121" s="801"/>
      <c r="AF121" s="802">
        <v>98683</v>
      </c>
      <c r="AG121" s="800"/>
      <c r="AH121" s="800"/>
      <c r="AI121" s="800"/>
      <c r="AJ121" s="801"/>
      <c r="AK121" s="802">
        <v>98683</v>
      </c>
      <c r="AL121" s="800"/>
      <c r="AM121" s="800"/>
      <c r="AN121" s="800"/>
      <c r="AO121" s="801"/>
      <c r="AP121" s="847">
        <v>0.2</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2923243</v>
      </c>
      <c r="BR121" s="837"/>
      <c r="BS121" s="837"/>
      <c r="BT121" s="837"/>
      <c r="BU121" s="837"/>
      <c r="BV121" s="837">
        <v>3514035</v>
      </c>
      <c r="BW121" s="837"/>
      <c r="BX121" s="837"/>
      <c r="BY121" s="837"/>
      <c r="BZ121" s="837"/>
      <c r="CA121" s="837">
        <v>2847917</v>
      </c>
      <c r="CB121" s="837"/>
      <c r="CC121" s="837"/>
      <c r="CD121" s="837"/>
      <c r="CE121" s="837"/>
      <c r="CF121" s="898">
        <v>6.6</v>
      </c>
      <c r="CG121" s="899"/>
      <c r="CH121" s="899"/>
      <c r="CI121" s="899"/>
      <c r="CJ121" s="899"/>
      <c r="CK121" s="892"/>
      <c r="CL121" s="878"/>
      <c r="CM121" s="878"/>
      <c r="CN121" s="878"/>
      <c r="CO121" s="879"/>
      <c r="CP121" s="858" t="s">
        <v>402</v>
      </c>
      <c r="CQ121" s="859"/>
      <c r="CR121" s="859"/>
      <c r="CS121" s="859"/>
      <c r="CT121" s="859"/>
      <c r="CU121" s="859"/>
      <c r="CV121" s="859"/>
      <c r="CW121" s="859"/>
      <c r="CX121" s="859"/>
      <c r="CY121" s="859"/>
      <c r="CZ121" s="859"/>
      <c r="DA121" s="859"/>
      <c r="DB121" s="859"/>
      <c r="DC121" s="859"/>
      <c r="DD121" s="859"/>
      <c r="DE121" s="859"/>
      <c r="DF121" s="860"/>
      <c r="DG121" s="836">
        <v>8963804</v>
      </c>
      <c r="DH121" s="837"/>
      <c r="DI121" s="837"/>
      <c r="DJ121" s="837"/>
      <c r="DK121" s="837"/>
      <c r="DL121" s="837">
        <v>8324599</v>
      </c>
      <c r="DM121" s="837"/>
      <c r="DN121" s="837"/>
      <c r="DO121" s="837"/>
      <c r="DP121" s="837"/>
      <c r="DQ121" s="837">
        <v>7421120</v>
      </c>
      <c r="DR121" s="837"/>
      <c r="DS121" s="837"/>
      <c r="DT121" s="837"/>
      <c r="DU121" s="837"/>
      <c r="DV121" s="814">
        <v>17.100000000000001</v>
      </c>
      <c r="DW121" s="814"/>
      <c r="DX121" s="814"/>
      <c r="DY121" s="814"/>
      <c r="DZ121" s="815"/>
    </row>
    <row r="122" spans="1:130" s="226" customFormat="1" ht="26.2" customHeight="1">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102296002</v>
      </c>
      <c r="BR122" s="868"/>
      <c r="BS122" s="868"/>
      <c r="BT122" s="868"/>
      <c r="BU122" s="868"/>
      <c r="BV122" s="868">
        <v>103378081</v>
      </c>
      <c r="BW122" s="868"/>
      <c r="BX122" s="868"/>
      <c r="BY122" s="868"/>
      <c r="BZ122" s="868"/>
      <c r="CA122" s="868">
        <v>102258828</v>
      </c>
      <c r="CB122" s="868"/>
      <c r="CC122" s="868"/>
      <c r="CD122" s="868"/>
      <c r="CE122" s="868"/>
      <c r="CF122" s="869">
        <v>235.9</v>
      </c>
      <c r="CG122" s="870"/>
      <c r="CH122" s="870"/>
      <c r="CI122" s="870"/>
      <c r="CJ122" s="870"/>
      <c r="CK122" s="892"/>
      <c r="CL122" s="878"/>
      <c r="CM122" s="878"/>
      <c r="CN122" s="878"/>
      <c r="CO122" s="879"/>
      <c r="CP122" s="858" t="s">
        <v>408</v>
      </c>
      <c r="CQ122" s="859"/>
      <c r="CR122" s="859"/>
      <c r="CS122" s="859"/>
      <c r="CT122" s="859"/>
      <c r="CU122" s="859"/>
      <c r="CV122" s="859"/>
      <c r="CW122" s="859"/>
      <c r="CX122" s="859"/>
      <c r="CY122" s="859"/>
      <c r="CZ122" s="859"/>
      <c r="DA122" s="859"/>
      <c r="DB122" s="859"/>
      <c r="DC122" s="859"/>
      <c r="DD122" s="859"/>
      <c r="DE122" s="859"/>
      <c r="DF122" s="860"/>
      <c r="DG122" s="836">
        <v>2085093</v>
      </c>
      <c r="DH122" s="837"/>
      <c r="DI122" s="837"/>
      <c r="DJ122" s="837"/>
      <c r="DK122" s="837"/>
      <c r="DL122" s="837">
        <v>1958598</v>
      </c>
      <c r="DM122" s="837"/>
      <c r="DN122" s="837"/>
      <c r="DO122" s="837"/>
      <c r="DP122" s="837"/>
      <c r="DQ122" s="837">
        <v>1773025</v>
      </c>
      <c r="DR122" s="837"/>
      <c r="DS122" s="837"/>
      <c r="DT122" s="837"/>
      <c r="DU122" s="837"/>
      <c r="DV122" s="814">
        <v>4.0999999999999996</v>
      </c>
      <c r="DW122" s="814"/>
      <c r="DX122" s="814"/>
      <c r="DY122" s="814"/>
      <c r="DZ122" s="815"/>
    </row>
    <row r="123" spans="1:130" s="226" customFormat="1" ht="26.2" customHeight="1">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121</v>
      </c>
      <c r="AG123" s="800"/>
      <c r="AH123" s="800"/>
      <c r="AI123" s="800"/>
      <c r="AJ123" s="801"/>
      <c r="AK123" s="802" t="s">
        <v>121</v>
      </c>
      <c r="AL123" s="800"/>
      <c r="AM123" s="800"/>
      <c r="AN123" s="800"/>
      <c r="AO123" s="801"/>
      <c r="AP123" s="847" t="s">
        <v>121</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468</v>
      </c>
      <c r="BP123" s="901"/>
      <c r="BQ123" s="855">
        <v>116752539</v>
      </c>
      <c r="BR123" s="856"/>
      <c r="BS123" s="856"/>
      <c r="BT123" s="856"/>
      <c r="BU123" s="856"/>
      <c r="BV123" s="856">
        <v>118387315</v>
      </c>
      <c r="BW123" s="856"/>
      <c r="BX123" s="856"/>
      <c r="BY123" s="856"/>
      <c r="BZ123" s="856"/>
      <c r="CA123" s="856">
        <v>117642574</v>
      </c>
      <c r="CB123" s="856"/>
      <c r="CC123" s="856"/>
      <c r="CD123" s="856"/>
      <c r="CE123" s="856"/>
      <c r="CF123" s="766"/>
      <c r="CG123" s="767"/>
      <c r="CH123" s="767"/>
      <c r="CI123" s="767"/>
      <c r="CJ123" s="857"/>
      <c r="CK123" s="892"/>
      <c r="CL123" s="878"/>
      <c r="CM123" s="878"/>
      <c r="CN123" s="878"/>
      <c r="CO123" s="879"/>
      <c r="CP123" s="858" t="s">
        <v>406</v>
      </c>
      <c r="CQ123" s="859"/>
      <c r="CR123" s="859"/>
      <c r="CS123" s="859"/>
      <c r="CT123" s="859"/>
      <c r="CU123" s="859"/>
      <c r="CV123" s="859"/>
      <c r="CW123" s="859"/>
      <c r="CX123" s="859"/>
      <c r="CY123" s="859"/>
      <c r="CZ123" s="859"/>
      <c r="DA123" s="859"/>
      <c r="DB123" s="859"/>
      <c r="DC123" s="859"/>
      <c r="DD123" s="859"/>
      <c r="DE123" s="859"/>
      <c r="DF123" s="860"/>
      <c r="DG123" s="799">
        <v>273547</v>
      </c>
      <c r="DH123" s="800"/>
      <c r="DI123" s="800"/>
      <c r="DJ123" s="800"/>
      <c r="DK123" s="801"/>
      <c r="DL123" s="802">
        <v>249115</v>
      </c>
      <c r="DM123" s="800"/>
      <c r="DN123" s="800"/>
      <c r="DO123" s="800"/>
      <c r="DP123" s="801"/>
      <c r="DQ123" s="802">
        <v>234470</v>
      </c>
      <c r="DR123" s="800"/>
      <c r="DS123" s="800"/>
      <c r="DT123" s="800"/>
      <c r="DU123" s="801"/>
      <c r="DV123" s="847">
        <v>0.5</v>
      </c>
      <c r="DW123" s="848"/>
      <c r="DX123" s="848"/>
      <c r="DY123" s="848"/>
      <c r="DZ123" s="849"/>
    </row>
    <row r="124" spans="1:130" s="226" customFormat="1" ht="26.2" customHeight="1" thickBot="1">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117.7</v>
      </c>
      <c r="BR124" s="854"/>
      <c r="BS124" s="854"/>
      <c r="BT124" s="854"/>
      <c r="BU124" s="854"/>
      <c r="BV124" s="854">
        <v>126.7</v>
      </c>
      <c r="BW124" s="854"/>
      <c r="BX124" s="854"/>
      <c r="BY124" s="854"/>
      <c r="BZ124" s="854"/>
      <c r="CA124" s="854">
        <v>124.9</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94354</v>
      </c>
      <c r="DH124" s="783"/>
      <c r="DI124" s="783"/>
      <c r="DJ124" s="783"/>
      <c r="DK124" s="784"/>
      <c r="DL124" s="785">
        <v>135373</v>
      </c>
      <c r="DM124" s="783"/>
      <c r="DN124" s="783"/>
      <c r="DO124" s="783"/>
      <c r="DP124" s="784"/>
      <c r="DQ124" s="785">
        <v>365717</v>
      </c>
      <c r="DR124" s="783"/>
      <c r="DS124" s="783"/>
      <c r="DT124" s="783"/>
      <c r="DU124" s="784"/>
      <c r="DV124" s="871">
        <v>0.8</v>
      </c>
      <c r="DW124" s="872"/>
      <c r="DX124" s="872"/>
      <c r="DY124" s="872"/>
      <c r="DZ124" s="873"/>
    </row>
    <row r="125" spans="1:130" s="226" customFormat="1" ht="26.2" customHeight="1">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458</v>
      </c>
      <c r="DM125" s="865"/>
      <c r="DN125" s="865"/>
      <c r="DO125" s="865"/>
      <c r="DP125" s="865"/>
      <c r="DQ125" s="865" t="s">
        <v>121</v>
      </c>
      <c r="DR125" s="865"/>
      <c r="DS125" s="865"/>
      <c r="DT125" s="865"/>
      <c r="DU125" s="865"/>
      <c r="DV125" s="866" t="s">
        <v>121</v>
      </c>
      <c r="DW125" s="866"/>
      <c r="DX125" s="866"/>
      <c r="DY125" s="866"/>
      <c r="DZ125" s="867"/>
    </row>
    <row r="126" spans="1:130" s="226" customFormat="1" ht="26.2"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121</v>
      </c>
      <c r="AG126" s="800"/>
      <c r="AH126" s="800"/>
      <c r="AI126" s="800"/>
      <c r="AJ126" s="801"/>
      <c r="AK126" s="802" t="s">
        <v>121</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458</v>
      </c>
      <c r="DM126" s="837"/>
      <c r="DN126" s="837"/>
      <c r="DO126" s="837"/>
      <c r="DP126" s="837"/>
      <c r="DQ126" s="837" t="s">
        <v>121</v>
      </c>
      <c r="DR126" s="837"/>
      <c r="DS126" s="837"/>
      <c r="DT126" s="837"/>
      <c r="DU126" s="837"/>
      <c r="DV126" s="814" t="s">
        <v>121</v>
      </c>
      <c r="DW126" s="814"/>
      <c r="DX126" s="814"/>
      <c r="DY126" s="814"/>
      <c r="DZ126" s="815"/>
    </row>
    <row r="127" spans="1:130" s="226" customFormat="1" ht="26.2" customHeight="1">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6852</v>
      </c>
      <c r="AB127" s="800"/>
      <c r="AC127" s="800"/>
      <c r="AD127" s="800"/>
      <c r="AE127" s="801"/>
      <c r="AF127" s="802">
        <v>7852</v>
      </c>
      <c r="AG127" s="800"/>
      <c r="AH127" s="800"/>
      <c r="AI127" s="800"/>
      <c r="AJ127" s="801"/>
      <c r="AK127" s="802">
        <v>7940</v>
      </c>
      <c r="AL127" s="800"/>
      <c r="AM127" s="800"/>
      <c r="AN127" s="800"/>
      <c r="AO127" s="801"/>
      <c r="AP127" s="847">
        <v>0</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456</v>
      </c>
      <c r="DW127" s="814"/>
      <c r="DX127" s="814"/>
      <c r="DY127" s="814"/>
      <c r="DZ127" s="815"/>
    </row>
    <row r="128" spans="1:130" s="226" customFormat="1" ht="26.2" customHeight="1" thickBot="1">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381209</v>
      </c>
      <c r="AB128" s="821"/>
      <c r="AC128" s="821"/>
      <c r="AD128" s="821"/>
      <c r="AE128" s="822"/>
      <c r="AF128" s="823">
        <v>354739</v>
      </c>
      <c r="AG128" s="821"/>
      <c r="AH128" s="821"/>
      <c r="AI128" s="821"/>
      <c r="AJ128" s="822"/>
      <c r="AK128" s="823">
        <v>844237</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121</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v>5610</v>
      </c>
      <c r="DH128" s="811"/>
      <c r="DI128" s="811"/>
      <c r="DJ128" s="811"/>
      <c r="DK128" s="811"/>
      <c r="DL128" s="811">
        <v>1540</v>
      </c>
      <c r="DM128" s="811"/>
      <c r="DN128" s="811"/>
      <c r="DO128" s="811"/>
      <c r="DP128" s="811"/>
      <c r="DQ128" s="811" t="s">
        <v>121</v>
      </c>
      <c r="DR128" s="811"/>
      <c r="DS128" s="811"/>
      <c r="DT128" s="811"/>
      <c r="DU128" s="811"/>
      <c r="DV128" s="812" t="s">
        <v>121</v>
      </c>
      <c r="DW128" s="812"/>
      <c r="DX128" s="812"/>
      <c r="DY128" s="812"/>
      <c r="DZ128" s="813"/>
    </row>
    <row r="129" spans="1:131" s="226" customFormat="1" ht="26.2"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51040998</v>
      </c>
      <c r="AB129" s="800"/>
      <c r="AC129" s="800"/>
      <c r="AD129" s="800"/>
      <c r="AE129" s="801"/>
      <c r="AF129" s="802">
        <v>50785435</v>
      </c>
      <c r="AG129" s="800"/>
      <c r="AH129" s="800"/>
      <c r="AI129" s="800"/>
      <c r="AJ129" s="801"/>
      <c r="AK129" s="802">
        <v>52205541</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121</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 customHeight="1">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8686743</v>
      </c>
      <c r="AB130" s="800"/>
      <c r="AC130" s="800"/>
      <c r="AD130" s="800"/>
      <c r="AE130" s="801"/>
      <c r="AF130" s="802">
        <v>8867190</v>
      </c>
      <c r="AG130" s="800"/>
      <c r="AH130" s="800"/>
      <c r="AI130" s="800"/>
      <c r="AJ130" s="801"/>
      <c r="AK130" s="802">
        <v>8857910</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42354255</v>
      </c>
      <c r="AB131" s="783"/>
      <c r="AC131" s="783"/>
      <c r="AD131" s="783"/>
      <c r="AE131" s="784"/>
      <c r="AF131" s="785">
        <v>41918245</v>
      </c>
      <c r="AG131" s="783"/>
      <c r="AH131" s="783"/>
      <c r="AI131" s="783"/>
      <c r="AJ131" s="784"/>
      <c r="AK131" s="785">
        <v>43347631</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124.9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 customHeight="1">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11.17633163</v>
      </c>
      <c r="AB132" s="763"/>
      <c r="AC132" s="763"/>
      <c r="AD132" s="763"/>
      <c r="AE132" s="764"/>
      <c r="AF132" s="765">
        <v>8.8787424189999999</v>
      </c>
      <c r="AG132" s="763"/>
      <c r="AH132" s="763"/>
      <c r="AI132" s="763"/>
      <c r="AJ132" s="764"/>
      <c r="AK132" s="765">
        <v>8.8927766320000003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12.1</v>
      </c>
      <c r="AB133" s="742"/>
      <c r="AC133" s="742"/>
      <c r="AD133" s="742"/>
      <c r="AE133" s="743"/>
      <c r="AF133" s="741">
        <v>10.7</v>
      </c>
      <c r="AG133" s="742"/>
      <c r="AH133" s="742"/>
      <c r="AI133" s="742"/>
      <c r="AJ133" s="743"/>
      <c r="AK133" s="741">
        <v>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3"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UAswOimjT705+lsp7j8zODzCIiQq6rjGzLa7D33zpWA1TlMMrAX7ksdtTIMnT9e3mb/JoSX2kztkDrD33MZIw==" saltValue="c2kvsOv4er0IoKi61D79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6" customHeight="1" zeroHeight="1"/>
  <cols>
    <col min="1" max="120" width="2.77734375" style="271" customWidth="1"/>
    <col min="121" max="121" width="0" style="270" hidden="1" customWidth="1"/>
    <col min="122" max="16384" width="9" style="270" hidden="1"/>
  </cols>
  <sheetData>
    <row r="1" spans="1:120" ht="13.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1"/>
    <row r="3" spans="1:120" ht="13.1"/>
    <row r="4" spans="1:120" ht="13.1"/>
    <row r="5" spans="1:120" ht="13.1"/>
    <row r="6" spans="1:120" ht="13.1"/>
    <row r="7" spans="1:120" ht="13.1"/>
    <row r="8" spans="1:120" ht="13.1"/>
    <row r="9" spans="1:120" ht="13.1"/>
    <row r="10" spans="1:120" ht="13.1"/>
    <row r="11" spans="1:120" ht="13.1"/>
    <row r="12" spans="1:120" ht="13.1"/>
    <row r="13" spans="1:120" ht="13.1"/>
    <row r="14" spans="1:120" ht="13.1"/>
    <row r="15" spans="1:120" ht="13.1"/>
    <row r="16" spans="1:120" ht="13.1">
      <c r="DP16" s="270"/>
    </row>
    <row r="17" spans="119:120" ht="13.1">
      <c r="DP17" s="270"/>
    </row>
    <row r="18" spans="119:120" ht="13.1"/>
    <row r="19" spans="119:120" ht="13.1"/>
    <row r="20" spans="119:120" ht="13.1">
      <c r="DO20" s="270"/>
      <c r="DP20" s="270"/>
    </row>
    <row r="21" spans="119:120" ht="13.1">
      <c r="DP21" s="270"/>
    </row>
    <row r="22" spans="119:120" ht="13.1"/>
    <row r="23" spans="119:120" ht="13.1">
      <c r="DO23" s="270"/>
      <c r="DP23" s="270"/>
    </row>
    <row r="24" spans="119:120" ht="13.1">
      <c r="DP24" s="270"/>
    </row>
    <row r="25" spans="119:120" ht="13.1">
      <c r="DP25" s="270"/>
    </row>
    <row r="26" spans="119:120" ht="13.1">
      <c r="DO26" s="270"/>
      <c r="DP26" s="270"/>
    </row>
    <row r="27" spans="119:120" ht="13.1"/>
    <row r="28" spans="119:120" ht="13.1">
      <c r="DO28" s="270"/>
      <c r="DP28" s="270"/>
    </row>
    <row r="29" spans="119:120" ht="13.1">
      <c r="DP29" s="270"/>
    </row>
    <row r="30" spans="119:120" ht="13.1"/>
    <row r="31" spans="119:120" ht="13.1">
      <c r="DO31" s="270"/>
      <c r="DP31" s="270"/>
    </row>
    <row r="32" spans="119:120" ht="13.1"/>
    <row r="33" spans="98:120" ht="13.1">
      <c r="DO33" s="270"/>
      <c r="DP33" s="270"/>
    </row>
    <row r="34" spans="98:120" ht="13.1">
      <c r="DM34" s="270"/>
    </row>
    <row r="35" spans="98:120" ht="13.1">
      <c r="CT35" s="270"/>
      <c r="CU35" s="270"/>
      <c r="CV35" s="270"/>
      <c r="CY35" s="270"/>
      <c r="CZ35" s="270"/>
      <c r="DA35" s="270"/>
      <c r="DD35" s="270"/>
      <c r="DE35" s="270"/>
      <c r="DF35" s="270"/>
      <c r="DI35" s="270"/>
      <c r="DJ35" s="270"/>
      <c r="DK35" s="270"/>
      <c r="DM35" s="270"/>
      <c r="DN35" s="270"/>
      <c r="DO35" s="270"/>
      <c r="DP35" s="270"/>
    </row>
    <row r="36" spans="98:120" ht="13.1"/>
    <row r="37" spans="98:120" ht="13.1">
      <c r="CW37" s="270"/>
      <c r="DB37" s="270"/>
      <c r="DG37" s="270"/>
      <c r="DL37" s="270"/>
      <c r="DP37" s="270"/>
    </row>
    <row r="38" spans="98:120" ht="13.1">
      <c r="CT38" s="270"/>
      <c r="CU38" s="270"/>
      <c r="CV38" s="270"/>
      <c r="CW38" s="270"/>
      <c r="CY38" s="270"/>
      <c r="CZ38" s="270"/>
      <c r="DA38" s="270"/>
      <c r="DB38" s="270"/>
      <c r="DD38" s="270"/>
      <c r="DE38" s="270"/>
      <c r="DF38" s="270"/>
      <c r="DG38" s="270"/>
      <c r="DI38" s="270"/>
      <c r="DJ38" s="270"/>
      <c r="DK38" s="270"/>
      <c r="DL38" s="270"/>
      <c r="DN38" s="270"/>
      <c r="DO38" s="270"/>
      <c r="DP38" s="270"/>
    </row>
    <row r="39" spans="98:120" ht="13.1"/>
    <row r="40" spans="98:120" ht="13.1"/>
    <row r="41" spans="98:120" ht="13.1"/>
    <row r="42" spans="98:120" ht="13.1"/>
    <row r="43" spans="98:120" ht="13.1"/>
    <row r="44" spans="98:120" ht="13.1"/>
    <row r="45" spans="98:120" ht="13.1"/>
    <row r="46" spans="98:120" ht="13.1"/>
    <row r="47" spans="98:120" ht="13.1"/>
    <row r="48" spans="98:120" ht="13.1"/>
    <row r="49" spans="22:120" ht="13.1">
      <c r="DN49" s="270"/>
      <c r="DO49" s="270"/>
      <c r="DP49" s="270"/>
    </row>
    <row r="50" spans="22:120" ht="13.1"/>
    <row r="51" spans="22:120" ht="13.1"/>
    <row r="52" spans="22:120" ht="13.1"/>
    <row r="53" spans="22:120" ht="13.1"/>
    <row r="54" spans="22:120" ht="13.1"/>
    <row r="55" spans="22:120" ht="13.1"/>
    <row r="56" spans="22:120" ht="13.1"/>
    <row r="57" spans="22:120" ht="13.1"/>
    <row r="58" spans="22:120" ht="13.1"/>
    <row r="59" spans="22:120" ht="13.1"/>
    <row r="60" spans="22:120" ht="13.1"/>
    <row r="61" spans="22:120" ht="13.1"/>
    <row r="62" spans="22:120" ht="13.1"/>
    <row r="63" spans="22:120" ht="13.1">
      <c r="W63" s="270"/>
      <c r="CS63" s="270"/>
      <c r="CX63" s="270"/>
      <c r="DC63" s="270"/>
      <c r="DH63" s="270"/>
    </row>
    <row r="64" spans="22:120" ht="13.1">
      <c r="V64" s="270"/>
    </row>
    <row r="65" spans="15:120" ht="13.1">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1">
      <c r="Q66" s="270"/>
      <c r="S66" s="270"/>
      <c r="U66" s="270"/>
      <c r="DM66" s="270"/>
    </row>
    <row r="67" spans="15:120" ht="13.1">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1"/>
    <row r="69" spans="15:120" ht="13.1"/>
    <row r="70" spans="15:120" ht="13.1"/>
    <row r="71" spans="15:120" ht="13.1"/>
    <row r="72" spans="15:120" ht="13.1">
      <c r="DP72" s="270"/>
    </row>
    <row r="73" spans="15:120" ht="13.1">
      <c r="DP73" s="270"/>
    </row>
    <row r="74" spans="15:120" ht="13.1"/>
    <row r="75" spans="15:120" ht="13.1"/>
    <row r="76" spans="15:120" ht="13.1"/>
    <row r="77" spans="15:120" ht="13.1"/>
    <row r="78" spans="15:120" ht="13.1"/>
    <row r="79" spans="15:120" ht="13.1"/>
    <row r="80" spans="15:120" ht="13.1"/>
    <row r="81" spans="97:112" ht="13.1"/>
    <row r="82" spans="97:112" ht="13.1"/>
    <row r="83" spans="97:112" ht="13.1"/>
    <row r="84" spans="97:112" ht="13.1"/>
    <row r="85" spans="97:112" ht="13.1"/>
    <row r="86" spans="97:112" ht="13.1"/>
    <row r="87" spans="97:112" ht="13.1"/>
    <row r="88" spans="97:112" ht="13.1"/>
    <row r="89" spans="97:112" ht="13.1"/>
    <row r="90" spans="97:112" ht="13.1"/>
    <row r="91" spans="97:112" ht="13.1"/>
    <row r="92" spans="97:112" ht="13.1"/>
    <row r="93" spans="97:112" ht="13.1"/>
    <row r="94" spans="97:112" ht="13.1"/>
    <row r="95" spans="97:112" ht="13.1"/>
    <row r="96" spans="97:112" ht="13.1">
      <c r="CS96" s="270"/>
      <c r="CX96" s="270"/>
      <c r="DC96" s="270"/>
      <c r="DH96" s="270"/>
    </row>
    <row r="97" spans="24:120" ht="13.1">
      <c r="CS97" s="270"/>
      <c r="CX97" s="270"/>
      <c r="DC97" s="270"/>
      <c r="DH97" s="270"/>
      <c r="DP97" s="271" t="s">
        <v>494</v>
      </c>
    </row>
    <row r="98" spans="24:120" ht="13.1" hidden="1">
      <c r="CS98" s="270"/>
      <c r="CX98" s="270"/>
      <c r="DC98" s="270"/>
      <c r="DH98" s="270"/>
    </row>
    <row r="99" spans="24:120" ht="13.1" hidden="1">
      <c r="CS99" s="270"/>
      <c r="CX99" s="270"/>
      <c r="DC99" s="270"/>
      <c r="DH99" s="270"/>
    </row>
    <row r="100" spans="24:120" ht="13.1" hidden="1"/>
    <row r="101" spans="24:120" ht="11.95"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1" hidden="1">
      <c r="CT103" s="270"/>
      <c r="CV103" s="270"/>
      <c r="CW103" s="270"/>
      <c r="CY103" s="270"/>
      <c r="DA103" s="270"/>
      <c r="DB103" s="270"/>
      <c r="DD103" s="270"/>
      <c r="DF103" s="270"/>
      <c r="DG103" s="270"/>
      <c r="DI103" s="270"/>
      <c r="DK103" s="270"/>
      <c r="DL103" s="270"/>
      <c r="DM103" s="270"/>
      <c r="DN103" s="270"/>
      <c r="DO103" s="270"/>
      <c r="DP103" s="270"/>
    </row>
    <row r="104" spans="24:120" ht="13.1" hidden="1">
      <c r="CV104" s="270"/>
      <c r="CW104" s="270"/>
      <c r="DA104" s="270"/>
      <c r="DB104" s="270"/>
      <c r="DF104" s="270"/>
      <c r="DG104" s="270"/>
      <c r="DK104" s="270"/>
      <c r="DL104" s="270"/>
      <c r="DN104" s="270"/>
      <c r="DO104" s="270"/>
      <c r="DP104" s="270"/>
    </row>
    <row r="105" spans="24:120" ht="12.8" hidden="1" customHeight="1"/>
    <row r="106" spans="24:120" ht="13.1" hidden="1"/>
    <row r="107" spans="24:120" ht="13.1" hidden="1"/>
    <row r="108" spans="24:120" ht="13.1" hidden="1"/>
    <row r="109" spans="24:120" ht="13.1" hidden="1"/>
    <row r="110" spans="24:120" ht="13.1" hidden="1"/>
  </sheetData>
  <sheetProtection algorithmName="SHA-512" hashValue="rG/gi5UGCGueQIBrXQX32PFMA9ls3EvEthZkRVJSsjWaFIFZD8QtYNni+Emuhin1uZ6qNCZJqHnGU2ieSkvJrQ==" saltValue="LcEdeR6lhAwWvhyqSD0G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6" customHeight="1" zeroHeight="1"/>
  <cols>
    <col min="1" max="116" width="2.6640625" style="271" customWidth="1"/>
    <col min="117" max="16384" width="9" style="270" hidden="1"/>
  </cols>
  <sheetData>
    <row r="1" spans="2:116" ht="13.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1"/>
    <row r="3" spans="2:116" ht="13.1"/>
    <row r="4" spans="2:116" ht="13.1">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1">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1"/>
    <row r="7" spans="2:116" ht="13.1"/>
    <row r="8" spans="2:116" ht="13.1"/>
    <row r="9" spans="2:116" ht="13.1"/>
    <row r="10" spans="2:116" ht="13.1"/>
    <row r="11" spans="2:116" ht="13.1"/>
    <row r="12" spans="2:116" ht="13.1"/>
    <row r="13" spans="2:116" ht="13.1"/>
    <row r="14" spans="2:116" ht="13.1"/>
    <row r="15" spans="2:116" ht="13.1"/>
    <row r="16" spans="2:116" ht="13.1"/>
    <row r="17" spans="9:116" ht="13.1"/>
    <row r="18" spans="9:116" ht="13.1">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1"/>
    <row r="20" spans="9:116" ht="13.1"/>
    <row r="21" spans="9:116" ht="13.1">
      <c r="DL21" s="270"/>
    </row>
    <row r="22" spans="9:116" ht="13.1">
      <c r="DI22" s="270"/>
      <c r="DJ22" s="270"/>
      <c r="DK22" s="270"/>
      <c r="DL22" s="270"/>
    </row>
    <row r="23" spans="9:116" ht="13.1">
      <c r="CY23" s="270"/>
      <c r="CZ23" s="270"/>
      <c r="DA23" s="270"/>
      <c r="DB23" s="270"/>
      <c r="DC23" s="270"/>
      <c r="DD23" s="270"/>
      <c r="DE23" s="270"/>
      <c r="DF23" s="270"/>
      <c r="DG23" s="270"/>
      <c r="DH23" s="270"/>
      <c r="DI23" s="270"/>
      <c r="DJ23" s="270"/>
      <c r="DK23" s="270"/>
      <c r="DL23" s="270"/>
    </row>
    <row r="24" spans="9:116" ht="13.1"/>
    <row r="25" spans="9:116" ht="13.1"/>
    <row r="26" spans="9:116" ht="13.1"/>
    <row r="27" spans="9:116" ht="13.1"/>
    <row r="28" spans="9:116" ht="13.1"/>
    <row r="29" spans="9:116" ht="13.1"/>
    <row r="30" spans="9:116" ht="13.1"/>
    <row r="31" spans="9:116" ht="13.1"/>
    <row r="32" spans="9:116" ht="13.1"/>
    <row r="33" spans="15:116" ht="13.1"/>
    <row r="34" spans="15:116" ht="13.1"/>
    <row r="35" spans="15:116" ht="13.1">
      <c r="CZ35" s="270"/>
      <c r="DA35" s="270"/>
      <c r="DB35" s="270"/>
      <c r="DC35" s="270"/>
      <c r="DD35" s="270"/>
      <c r="DE35" s="270"/>
      <c r="DF35" s="270"/>
      <c r="DG35" s="270"/>
      <c r="DH35" s="270"/>
      <c r="DI35" s="270"/>
      <c r="DJ35" s="270"/>
      <c r="DK35" s="270"/>
      <c r="DL35" s="270"/>
    </row>
    <row r="36" spans="15:116" ht="13.1"/>
    <row r="37" spans="15:116" ht="13.1">
      <c r="DL37" s="270"/>
    </row>
    <row r="38" spans="15:116" ht="13.1">
      <c r="DI38" s="270"/>
      <c r="DJ38" s="270"/>
      <c r="DK38" s="270"/>
      <c r="DL38" s="270"/>
    </row>
    <row r="39" spans="15:116" ht="13.1"/>
    <row r="40" spans="15:116" ht="13.1"/>
    <row r="41" spans="15:116" ht="13.1"/>
    <row r="42" spans="15:116" ht="13.1"/>
    <row r="43" spans="15:116" ht="13.1">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1">
      <c r="DL44" s="270"/>
    </row>
    <row r="45" spans="15:116" ht="13.1"/>
    <row r="46" spans="15:116" ht="13.1">
      <c r="DA46" s="270"/>
      <c r="DB46" s="270"/>
      <c r="DC46" s="270"/>
      <c r="DD46" s="270"/>
      <c r="DE46" s="270"/>
      <c r="DF46" s="270"/>
      <c r="DG46" s="270"/>
      <c r="DH46" s="270"/>
      <c r="DI46" s="270"/>
      <c r="DJ46" s="270"/>
      <c r="DK46" s="270"/>
      <c r="DL46" s="270"/>
    </row>
    <row r="47" spans="15:116" ht="13.1"/>
    <row r="48" spans="15:116" ht="13.1"/>
    <row r="49" spans="104:116" ht="13.1"/>
    <row r="50" spans="104:116" ht="13.1">
      <c r="CZ50" s="270"/>
      <c r="DA50" s="270"/>
      <c r="DB50" s="270"/>
      <c r="DC50" s="270"/>
      <c r="DD50" s="270"/>
      <c r="DE50" s="270"/>
      <c r="DF50" s="270"/>
      <c r="DG50" s="270"/>
      <c r="DH50" s="270"/>
      <c r="DI50" s="270"/>
      <c r="DJ50" s="270"/>
      <c r="DK50" s="270"/>
      <c r="DL50" s="270"/>
    </row>
    <row r="51" spans="104:116" ht="13.1"/>
    <row r="52" spans="104:116" ht="13.1"/>
    <row r="53" spans="104:116" ht="13.1">
      <c r="DL53" s="270"/>
    </row>
    <row r="54" spans="104:116" ht="13.1"/>
    <row r="55" spans="104:116" ht="13.1"/>
    <row r="56" spans="104:116" ht="13.1"/>
    <row r="57" spans="104:116" ht="13.1"/>
    <row r="58" spans="104:116" ht="13.1"/>
    <row r="59" spans="104:116" ht="13.1"/>
    <row r="60" spans="104:116" ht="13.1"/>
    <row r="61" spans="104:116" ht="13.1"/>
    <row r="62" spans="104:116" ht="13.1"/>
    <row r="63" spans="104:116" ht="13.1"/>
    <row r="64" spans="104:116" ht="13.1"/>
    <row r="65" spans="107:116" ht="13.1"/>
    <row r="66" spans="107:116" ht="13.1"/>
    <row r="67" spans="107:116" ht="13.1">
      <c r="DC67" s="270"/>
      <c r="DD67" s="270"/>
      <c r="DE67" s="270"/>
      <c r="DF67" s="270"/>
      <c r="DG67" s="270"/>
      <c r="DH67" s="270"/>
      <c r="DI67" s="270"/>
      <c r="DJ67" s="270"/>
      <c r="DK67" s="270"/>
      <c r="DL67" s="270"/>
    </row>
    <row r="68" spans="107:116" ht="13.1"/>
    <row r="69" spans="107:116" ht="13.1"/>
    <row r="70" spans="107:116" ht="13.1"/>
    <row r="71" spans="107:116" ht="13.1"/>
    <row r="72" spans="107:116" ht="13.1"/>
    <row r="73" spans="107:116" ht="13.1"/>
    <row r="74" spans="107:116" ht="13.1"/>
    <row r="75" spans="107:116" ht="13.1"/>
    <row r="76" spans="107:116" ht="13.1"/>
    <row r="77" spans="107:116" ht="13.1"/>
    <row r="78" spans="107:116" ht="13.1"/>
    <row r="79" spans="107:116" ht="13.1"/>
    <row r="80" spans="107:116" ht="13.1"/>
    <row r="81" ht="13.1"/>
    <row r="82" ht="13.1"/>
    <row r="83" ht="13.1"/>
    <row r="84" ht="13.1"/>
    <row r="85" ht="13.1"/>
    <row r="86" ht="13.1"/>
    <row r="87" ht="13.1"/>
    <row r="88" ht="13.1"/>
    <row r="89" ht="13.1"/>
    <row r="90" ht="13.6" hidden="1" customHeight="1"/>
    <row r="91" ht="13.6" hidden="1" customHeight="1"/>
    <row r="92" ht="13.6" hidden="1" customHeight="1"/>
    <row r="93" ht="13.6" hidden="1" customHeight="1"/>
    <row r="94" ht="13.6" hidden="1" customHeight="1"/>
    <row r="95" ht="13.6" hidden="1" customHeight="1"/>
    <row r="96" ht="13.6" hidden="1" customHeight="1"/>
    <row r="97" ht="13.6" hidden="1" customHeight="1"/>
    <row r="98" ht="13.6" hidden="1" customHeight="1"/>
    <row r="99" ht="13.6" hidden="1" customHeight="1"/>
    <row r="100" ht="13.6" hidden="1" customHeight="1"/>
    <row r="101" ht="13.6" hidden="1" customHeight="1"/>
    <row r="102" ht="13.6" hidden="1" customHeight="1"/>
    <row r="103" ht="13.6" hidden="1" customHeight="1"/>
  </sheetData>
  <sheetProtection algorithmName="SHA-512" hashValue="r/bueRlcdjDM1zXTmqhmwS8D1gO00BDAezliNvxNAxc86iz5oxmIS6TndVw7ErqTIpvMR7O2fY3qyTEiBWgsNw==" saltValue="+L7VK3bK9eg/lJ2U2I1P7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6"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1">
      <c r="AS1" s="273"/>
      <c r="AT1" s="273"/>
    </row>
    <row r="2" spans="1:46" ht="13.1">
      <c r="AS2" s="273"/>
      <c r="AT2" s="273"/>
    </row>
    <row r="3" spans="1:46" ht="13.1">
      <c r="AS3" s="273"/>
      <c r="AT3" s="273"/>
    </row>
    <row r="4" spans="1:46" ht="13.1">
      <c r="AS4" s="273"/>
      <c r="AT4" s="273"/>
    </row>
    <row r="5" spans="1:46" ht="16.399999999999999">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1">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ht="13.1">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ht="13.1">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ht="13.1">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9722336</v>
      </c>
      <c r="AP9" s="292">
        <v>41842</v>
      </c>
      <c r="AQ9" s="293">
        <v>57800</v>
      </c>
      <c r="AR9" s="294">
        <v>-27.6</v>
      </c>
    </row>
    <row r="10" spans="1:46" ht="13.1">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337352</v>
      </c>
      <c r="AP10" s="295">
        <v>1452</v>
      </c>
      <c r="AQ10" s="296">
        <v>2573</v>
      </c>
      <c r="AR10" s="297">
        <v>-43.6</v>
      </c>
    </row>
    <row r="11" spans="1:46" ht="13.6"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2357330</v>
      </c>
      <c r="AP11" s="295">
        <v>10145</v>
      </c>
      <c r="AQ11" s="296">
        <v>1586</v>
      </c>
      <c r="AR11" s="297">
        <v>539.70000000000005</v>
      </c>
    </row>
    <row r="12" spans="1:46" ht="13.6"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138182</v>
      </c>
      <c r="AP12" s="295">
        <v>595</v>
      </c>
      <c r="AQ12" s="296">
        <v>532</v>
      </c>
      <c r="AR12" s="297">
        <v>11.8</v>
      </c>
    </row>
    <row r="13" spans="1:46" ht="13.6"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v>18</v>
      </c>
      <c r="AR13" s="297" t="s">
        <v>507</v>
      </c>
    </row>
    <row r="14" spans="1:46" ht="13.6"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629977</v>
      </c>
      <c r="AP14" s="295">
        <v>2711</v>
      </c>
      <c r="AQ14" s="296">
        <v>1833</v>
      </c>
      <c r="AR14" s="297">
        <v>47.9</v>
      </c>
    </row>
    <row r="15" spans="1:46" ht="13.6"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494000</v>
      </c>
      <c r="AP15" s="295">
        <v>2126</v>
      </c>
      <c r="AQ15" s="296">
        <v>1281</v>
      </c>
      <c r="AR15" s="297">
        <v>66</v>
      </c>
    </row>
    <row r="16" spans="1:46" ht="13.1">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-803158</v>
      </c>
      <c r="AP16" s="295">
        <v>-3457</v>
      </c>
      <c r="AQ16" s="296">
        <v>-4437</v>
      </c>
      <c r="AR16" s="297">
        <v>-22.1</v>
      </c>
    </row>
    <row r="17" spans="1:46" ht="13.1">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12876019</v>
      </c>
      <c r="AP17" s="295">
        <v>55414</v>
      </c>
      <c r="AQ17" s="296">
        <v>61185</v>
      </c>
      <c r="AR17" s="297">
        <v>-9.4</v>
      </c>
    </row>
    <row r="18" spans="1:46" ht="13.1">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1">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ht="13.1">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ht="13.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5.08</v>
      </c>
      <c r="AP21" s="308">
        <v>6.2</v>
      </c>
      <c r="AQ21" s="309">
        <v>-1.1200000000000001</v>
      </c>
      <c r="AR21" s="278"/>
      <c r="AS21" s="310"/>
      <c r="AT21" s="306"/>
    </row>
    <row r="22" spans="1:46" s="311" customFormat="1" ht="13.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98.8</v>
      </c>
      <c r="AP22" s="313">
        <v>100.2</v>
      </c>
      <c r="AQ22" s="314">
        <v>-1.4</v>
      </c>
      <c r="AR22" s="298"/>
      <c r="AS22" s="310"/>
      <c r="AT22" s="306"/>
    </row>
    <row r="23" spans="1:46" s="311" customFormat="1" ht="13.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1">
      <c r="A27" s="319" t="s">
        <v>518</v>
      </c>
      <c r="AO27" s="273"/>
      <c r="AP27" s="273"/>
      <c r="AQ27" s="273"/>
      <c r="AR27" s="273"/>
      <c r="AS27" s="273"/>
      <c r="AT27" s="273"/>
    </row>
    <row r="28" spans="1:46" ht="16.399999999999999">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1">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ht="13.1">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ht="13.1">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8906835</v>
      </c>
      <c r="AP32" s="322">
        <v>38332</v>
      </c>
      <c r="AQ32" s="323">
        <v>37891</v>
      </c>
      <c r="AR32" s="324">
        <v>1.2</v>
      </c>
    </row>
    <row r="33" spans="1:46" ht="13.6"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v>3</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v>99020</v>
      </c>
      <c r="AP34" s="322">
        <v>426</v>
      </c>
      <c r="AQ34" s="323">
        <v>103</v>
      </c>
      <c r="AR34" s="324">
        <v>313.60000000000002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3955576</v>
      </c>
      <c r="AP35" s="322">
        <v>17023</v>
      </c>
      <c r="AQ35" s="323">
        <v>9138</v>
      </c>
      <c r="AR35" s="324">
        <v>86.3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414058</v>
      </c>
      <c r="AP36" s="322">
        <v>1782</v>
      </c>
      <c r="AQ36" s="323">
        <v>348</v>
      </c>
      <c r="AR36" s="324">
        <v>412.1</v>
      </c>
    </row>
    <row r="37" spans="1:46" ht="13.6"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180423</v>
      </c>
      <c r="AP37" s="322">
        <v>776</v>
      </c>
      <c r="AQ37" s="323">
        <v>851</v>
      </c>
      <c r="AR37" s="324">
        <v>-8.8000000000000007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v>1043</v>
      </c>
      <c r="AP38" s="325">
        <v>4</v>
      </c>
      <c r="AQ38" s="326">
        <v>1</v>
      </c>
      <c r="AR38" s="314">
        <v>300</v>
      </c>
      <c r="AS38" s="321"/>
    </row>
    <row r="39" spans="1:46" ht="13.1">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-844237</v>
      </c>
      <c r="AP39" s="322">
        <v>-3633</v>
      </c>
      <c r="AQ39" s="323">
        <v>-8418</v>
      </c>
      <c r="AR39" s="324">
        <v>-56.8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-8857910</v>
      </c>
      <c r="AP40" s="322">
        <v>-38121</v>
      </c>
      <c r="AQ40" s="323">
        <v>-29250</v>
      </c>
      <c r="AR40" s="324">
        <v>30.3</v>
      </c>
      <c r="AS40" s="321"/>
    </row>
    <row r="41" spans="1:46" ht="13.1">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3854808</v>
      </c>
      <c r="AP41" s="322">
        <v>16590</v>
      </c>
      <c r="AQ41" s="323">
        <v>10666</v>
      </c>
      <c r="AR41" s="324">
        <v>55.5</v>
      </c>
      <c r="AS41" s="321"/>
    </row>
    <row r="42" spans="1:46" ht="13.1">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ht="13.1">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1">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1">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1">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6"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ht="13.1">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ht="13.1">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11372963</v>
      </c>
      <c r="AN51" s="344">
        <v>47612</v>
      </c>
      <c r="AO51" s="345">
        <v>-19.100000000000001</v>
      </c>
      <c r="AP51" s="346">
        <v>41235</v>
      </c>
      <c r="AQ51" s="347">
        <v>5.6</v>
      </c>
      <c r="AR51" s="348">
        <v>-24.7</v>
      </c>
    </row>
    <row r="52" spans="1:44" ht="13.1">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5459764</v>
      </c>
      <c r="AN52" s="352">
        <v>22857</v>
      </c>
      <c r="AO52" s="353">
        <v>-34.5</v>
      </c>
      <c r="AP52" s="354">
        <v>22086</v>
      </c>
      <c r="AQ52" s="355">
        <v>4.2</v>
      </c>
      <c r="AR52" s="356">
        <v>-38.700000000000003</v>
      </c>
    </row>
    <row r="53" spans="1:44" ht="13.1">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10635707</v>
      </c>
      <c r="AN53" s="344">
        <v>44772</v>
      </c>
      <c r="AO53" s="345">
        <v>-6</v>
      </c>
      <c r="AP53" s="346">
        <v>41862</v>
      </c>
      <c r="AQ53" s="347">
        <v>1.5</v>
      </c>
      <c r="AR53" s="348">
        <v>-7.5</v>
      </c>
    </row>
    <row r="54" spans="1:44" ht="13.1">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6107690</v>
      </c>
      <c r="AN54" s="352">
        <v>25711</v>
      </c>
      <c r="AO54" s="353">
        <v>12.5</v>
      </c>
      <c r="AP54" s="354">
        <v>23710</v>
      </c>
      <c r="AQ54" s="355">
        <v>7.4</v>
      </c>
      <c r="AR54" s="356">
        <v>5.0999999999999996</v>
      </c>
    </row>
    <row r="55" spans="1:44" ht="13.1">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13468440</v>
      </c>
      <c r="AN55" s="344">
        <v>57099</v>
      </c>
      <c r="AO55" s="345">
        <v>27.5</v>
      </c>
      <c r="AP55" s="346">
        <v>43554</v>
      </c>
      <c r="AQ55" s="347">
        <v>4</v>
      </c>
      <c r="AR55" s="348">
        <v>23.5</v>
      </c>
    </row>
    <row r="56" spans="1:44" ht="13.1">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7020307</v>
      </c>
      <c r="AN56" s="352">
        <v>29762</v>
      </c>
      <c r="AO56" s="353">
        <v>15.8</v>
      </c>
      <c r="AP56" s="354">
        <v>24811</v>
      </c>
      <c r="AQ56" s="355">
        <v>4.5999999999999996</v>
      </c>
      <c r="AR56" s="356">
        <v>11.2</v>
      </c>
    </row>
    <row r="57" spans="1:44" ht="13.1">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20975756</v>
      </c>
      <c r="AN57" s="344">
        <v>89568</v>
      </c>
      <c r="AO57" s="345">
        <v>56.9</v>
      </c>
      <c r="AP57" s="346">
        <v>46395</v>
      </c>
      <c r="AQ57" s="347">
        <v>6.5</v>
      </c>
      <c r="AR57" s="348">
        <v>50.4</v>
      </c>
    </row>
    <row r="58" spans="1:44" ht="13.1">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13341523</v>
      </c>
      <c r="AN58" s="352">
        <v>56969</v>
      </c>
      <c r="AO58" s="353">
        <v>91.4</v>
      </c>
      <c r="AP58" s="354">
        <v>26304</v>
      </c>
      <c r="AQ58" s="355">
        <v>6</v>
      </c>
      <c r="AR58" s="356">
        <v>85.4</v>
      </c>
    </row>
    <row r="59" spans="1:44" ht="13.1">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15507924</v>
      </c>
      <c r="AN59" s="344">
        <v>66741</v>
      </c>
      <c r="AO59" s="345">
        <v>-25.5</v>
      </c>
      <c r="AP59" s="346">
        <v>48088</v>
      </c>
      <c r="AQ59" s="347">
        <v>3.6</v>
      </c>
      <c r="AR59" s="348">
        <v>-29.1</v>
      </c>
    </row>
    <row r="60" spans="1:44" ht="13.1">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7510650</v>
      </c>
      <c r="AN60" s="352">
        <v>32323</v>
      </c>
      <c r="AO60" s="353">
        <v>-43.3</v>
      </c>
      <c r="AP60" s="354">
        <v>25183</v>
      </c>
      <c r="AQ60" s="355">
        <v>-4.3</v>
      </c>
      <c r="AR60" s="356">
        <v>-39</v>
      </c>
    </row>
    <row r="61" spans="1:44" ht="13.1">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14392158</v>
      </c>
      <c r="AN61" s="359">
        <v>61158</v>
      </c>
      <c r="AO61" s="360">
        <v>6.8</v>
      </c>
      <c r="AP61" s="361">
        <v>44227</v>
      </c>
      <c r="AQ61" s="362">
        <v>4.2</v>
      </c>
      <c r="AR61" s="348">
        <v>2.6</v>
      </c>
    </row>
    <row r="62" spans="1:44" ht="13.1">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7887987</v>
      </c>
      <c r="AN62" s="352">
        <v>33524</v>
      </c>
      <c r="AO62" s="353">
        <v>8.4</v>
      </c>
      <c r="AP62" s="354">
        <v>24419</v>
      </c>
      <c r="AQ62" s="355">
        <v>3.6</v>
      </c>
      <c r="AR62" s="356">
        <v>4.8</v>
      </c>
    </row>
    <row r="63" spans="1:44" ht="13.1">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1">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1">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1">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6" hidden="1" customHeight="1">
      <c r="AK67" s="273"/>
      <c r="AL67" s="273"/>
      <c r="AM67" s="273"/>
      <c r="AN67" s="273"/>
      <c r="AO67" s="273"/>
      <c r="AP67" s="273"/>
      <c r="AQ67" s="273"/>
      <c r="AR67" s="273"/>
      <c r="AS67" s="273"/>
      <c r="AT67" s="273"/>
    </row>
    <row r="68" spans="1:46" ht="13.6" hidden="1" customHeight="1">
      <c r="AK68" s="273"/>
      <c r="AL68" s="273"/>
      <c r="AM68" s="273"/>
      <c r="AN68" s="273"/>
      <c r="AO68" s="273"/>
      <c r="AP68" s="273"/>
      <c r="AQ68" s="273"/>
      <c r="AR68" s="273"/>
    </row>
    <row r="69" spans="1:46" ht="13.6" hidden="1" customHeight="1">
      <c r="AK69" s="273"/>
      <c r="AL69" s="273"/>
      <c r="AM69" s="273"/>
      <c r="AN69" s="273"/>
      <c r="AO69" s="273"/>
      <c r="AP69" s="273"/>
      <c r="AQ69" s="273"/>
      <c r="AR69" s="273"/>
    </row>
    <row r="70" spans="1:46" ht="13.1" hidden="1">
      <c r="AK70" s="273"/>
      <c r="AL70" s="273"/>
      <c r="AM70" s="273"/>
      <c r="AN70" s="273"/>
      <c r="AO70" s="273"/>
      <c r="AP70" s="273"/>
      <c r="AQ70" s="273"/>
      <c r="AR70" s="273"/>
    </row>
    <row r="71" spans="1:46" ht="13.1" hidden="1">
      <c r="AK71" s="273"/>
      <c r="AL71" s="273"/>
      <c r="AM71" s="273"/>
      <c r="AN71" s="273"/>
      <c r="AO71" s="273"/>
      <c r="AP71" s="273"/>
      <c r="AQ71" s="273"/>
      <c r="AR71" s="273"/>
    </row>
    <row r="72" spans="1:46" ht="13.1" hidden="1">
      <c r="AK72" s="273"/>
      <c r="AL72" s="273"/>
      <c r="AM72" s="273"/>
      <c r="AN72" s="273"/>
      <c r="AO72" s="273"/>
      <c r="AP72" s="273"/>
      <c r="AQ72" s="273"/>
      <c r="AR72" s="273"/>
    </row>
    <row r="73" spans="1:46" ht="13.1" hidden="1">
      <c r="AK73" s="273"/>
      <c r="AL73" s="273"/>
      <c r="AM73" s="273"/>
      <c r="AN73" s="273"/>
      <c r="AO73" s="273"/>
      <c r="AP73" s="273"/>
      <c r="AQ73" s="273"/>
      <c r="AR73" s="273"/>
    </row>
    <row r="74" spans="1:46" ht="13.1" hidden="1"/>
  </sheetData>
  <sheetProtection algorithmName="SHA-512" hashValue="bvSuSaoyZ3ytVKHFlfbrh3U9wQBi3VsXYYT0V0QPtd0BgmU3Z7tbPB7DBDwrZWmXwc6/nLQ+uM8UKGmx5KMaEQ==" saltValue="7R8pJ5KlBZbcP/JNS+vW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6" customHeight="1" zeroHeight="1"/>
  <cols>
    <col min="1" max="125" width="2.44140625" style="271" customWidth="1"/>
    <col min="126" max="16384" width="9" style="270" hidden="1"/>
  </cols>
  <sheetData>
    <row r="1" spans="2:125" ht="13.6"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1">
      <c r="B2" s="270"/>
      <c r="DG2" s="270"/>
    </row>
    <row r="3" spans="2:125" ht="13.1">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1"/>
    <row r="5" spans="2:125" ht="13.1"/>
    <row r="6" spans="2:125" ht="13.1"/>
    <row r="7" spans="2:125" ht="13.1"/>
    <row r="8" spans="2:125" ht="13.1"/>
    <row r="9" spans="2:125" ht="13.1">
      <c r="DU9" s="270"/>
    </row>
    <row r="10" spans="2:125" ht="13.1"/>
    <row r="11" spans="2:125" ht="13.1"/>
    <row r="12" spans="2:125" ht="13.1"/>
    <row r="13" spans="2:125" ht="13.1"/>
    <row r="14" spans="2:125" ht="13.1"/>
    <row r="15" spans="2:125" ht="13.1"/>
    <row r="16" spans="2:125" ht="13.1"/>
    <row r="17" spans="125:125" ht="13.1">
      <c r="DU17" s="270"/>
    </row>
    <row r="18" spans="125:125" ht="13.1"/>
    <row r="19" spans="125:125" ht="13.1"/>
    <row r="20" spans="125:125" ht="13.1">
      <c r="DU20" s="270"/>
    </row>
    <row r="21" spans="125:125" ht="13.1">
      <c r="DU21" s="270"/>
    </row>
    <row r="22" spans="125:125" ht="13.1"/>
    <row r="23" spans="125:125" ht="13.1"/>
    <row r="24" spans="125:125" ht="13.1"/>
    <row r="25" spans="125:125" ht="13.1"/>
    <row r="26" spans="125:125" ht="13.1"/>
    <row r="27" spans="125:125" ht="13.1"/>
    <row r="28" spans="125:125" ht="13.1">
      <c r="DU28" s="270"/>
    </row>
    <row r="29" spans="125:125" ht="13.1"/>
    <row r="30" spans="125:125" ht="13.1"/>
    <row r="31" spans="125:125" ht="13.1"/>
    <row r="32" spans="125:125" ht="13.1"/>
    <row r="33" spans="2:125" ht="13.1">
      <c r="B33" s="270"/>
      <c r="G33" s="270"/>
      <c r="I33" s="270"/>
    </row>
    <row r="34" spans="2:125" ht="13.1">
      <c r="C34" s="270"/>
      <c r="P34" s="270"/>
      <c r="DE34" s="270"/>
      <c r="DH34" s="270"/>
    </row>
    <row r="35" spans="2:125" ht="13.1">
      <c r="D35" s="270"/>
      <c r="E35" s="270"/>
      <c r="DG35" s="270"/>
      <c r="DJ35" s="270"/>
      <c r="DP35" s="270"/>
      <c r="DQ35" s="270"/>
      <c r="DR35" s="270"/>
      <c r="DS35" s="270"/>
      <c r="DT35" s="270"/>
      <c r="DU35" s="270"/>
    </row>
    <row r="36" spans="2:125" ht="13.1">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1">
      <c r="DU37" s="270"/>
    </row>
    <row r="38" spans="2:125" ht="13.1">
      <c r="DT38" s="270"/>
      <c r="DU38" s="270"/>
    </row>
    <row r="39" spans="2:125" ht="13.1"/>
    <row r="40" spans="2:125" ht="13.1">
      <c r="DH40" s="270"/>
    </row>
    <row r="41" spans="2:125" ht="13.1">
      <c r="DE41" s="270"/>
    </row>
    <row r="42" spans="2:125" ht="13.1">
      <c r="DG42" s="270"/>
      <c r="DJ42" s="270"/>
    </row>
    <row r="43" spans="2:125" ht="13.1">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1">
      <c r="DU44" s="270"/>
    </row>
    <row r="45" spans="2:125" ht="13.1"/>
    <row r="46" spans="2:125" ht="13.1"/>
    <row r="47" spans="2:125" ht="13.1"/>
    <row r="48" spans="2:125" ht="13.1">
      <c r="DT48" s="270"/>
      <c r="DU48" s="270"/>
    </row>
    <row r="49" spans="120:125" ht="13.1">
      <c r="DU49" s="270"/>
    </row>
    <row r="50" spans="120:125" ht="13.1">
      <c r="DU50" s="270"/>
    </row>
    <row r="51" spans="120:125" ht="13.1">
      <c r="DP51" s="270"/>
      <c r="DQ51" s="270"/>
      <c r="DR51" s="270"/>
      <c r="DS51" s="270"/>
      <c r="DT51" s="270"/>
      <c r="DU51" s="270"/>
    </row>
    <row r="52" spans="120:125" ht="13.1"/>
    <row r="53" spans="120:125" ht="13.1"/>
    <row r="54" spans="120:125" ht="13.1">
      <c r="DU54" s="270"/>
    </row>
    <row r="55" spans="120:125" ht="13.1"/>
    <row r="56" spans="120:125" ht="13.1"/>
    <row r="57" spans="120:125" ht="13.1"/>
    <row r="58" spans="120:125" ht="13.1">
      <c r="DU58" s="270"/>
    </row>
    <row r="59" spans="120:125" ht="13.1"/>
    <row r="60" spans="120:125" ht="13.1"/>
    <row r="61" spans="120:125" ht="13.1"/>
    <row r="62" spans="120:125" ht="13.1"/>
    <row r="63" spans="120:125" ht="13.1">
      <c r="DU63" s="270"/>
    </row>
    <row r="64" spans="120:125" ht="13.1">
      <c r="DT64" s="270"/>
      <c r="DU64" s="270"/>
    </row>
    <row r="65" spans="123:125" ht="13.1"/>
    <row r="66" spans="123:125" ht="13.1"/>
    <row r="67" spans="123:125" ht="13.1"/>
    <row r="68" spans="123:125" ht="13.1"/>
    <row r="69" spans="123:125" ht="13.1">
      <c r="DS69" s="270"/>
      <c r="DT69" s="270"/>
      <c r="DU69" s="270"/>
    </row>
    <row r="70" spans="123:125" ht="13.1"/>
    <row r="71" spans="123:125" ht="13.1"/>
    <row r="72" spans="123:125" ht="13.1"/>
    <row r="73" spans="123:125" ht="13.1"/>
    <row r="74" spans="123:125" ht="13.1"/>
    <row r="75" spans="123:125" ht="13.1"/>
    <row r="76" spans="123:125" ht="13.1"/>
    <row r="77" spans="123:125" ht="13.1"/>
    <row r="78" spans="123:125" ht="13.1"/>
    <row r="79" spans="123:125" ht="13.1"/>
    <row r="80" spans="123:125" ht="13.1"/>
    <row r="81" spans="116:125" ht="13.1"/>
    <row r="82" spans="116:125" ht="13.1">
      <c r="DL82" s="270"/>
    </row>
    <row r="83" spans="116:125" ht="13.1">
      <c r="DM83" s="270"/>
      <c r="DN83" s="270"/>
      <c r="DO83" s="270"/>
      <c r="DP83" s="270"/>
      <c r="DQ83" s="270"/>
      <c r="DR83" s="270"/>
      <c r="DS83" s="270"/>
      <c r="DT83" s="270"/>
      <c r="DU83" s="270"/>
    </row>
    <row r="84" spans="116:125" ht="13.1"/>
    <row r="85" spans="116:125" ht="13.1"/>
    <row r="86" spans="116:125" ht="13.1"/>
    <row r="87" spans="116:125" ht="13.1"/>
    <row r="88" spans="116:125" ht="13.1">
      <c r="DU88" s="270"/>
    </row>
    <row r="89" spans="116:125" ht="13.1"/>
    <row r="90" spans="116:125" ht="13.1"/>
    <row r="91" spans="116:125" ht="13.1"/>
    <row r="92" spans="116:125" ht="13.6" customHeight="1"/>
    <row r="93" spans="116:125" ht="13.6" customHeight="1"/>
    <row r="94" spans="116:125" ht="13.6" customHeight="1">
      <c r="DS94" s="270"/>
      <c r="DT94" s="270"/>
      <c r="DU94" s="270"/>
    </row>
    <row r="95" spans="116:125" ht="13.6" customHeight="1">
      <c r="DU95" s="270"/>
    </row>
    <row r="96" spans="116:125" ht="13.6" customHeight="1"/>
    <row r="97" spans="124:125" ht="13.6" customHeight="1"/>
    <row r="98" spans="124:125" ht="13.6" customHeight="1"/>
    <row r="99" spans="124:125" ht="13.6" customHeight="1"/>
    <row r="100" spans="124:125" ht="13.6" customHeight="1"/>
    <row r="101" spans="124:125" ht="13.6" customHeight="1">
      <c r="DU101" s="270"/>
    </row>
    <row r="102" spans="124:125" ht="13.6" customHeight="1"/>
    <row r="103" spans="124:125" ht="13.6" customHeight="1"/>
    <row r="104" spans="124:125" ht="13.6" customHeight="1">
      <c r="DT104" s="270"/>
      <c r="DU104" s="270"/>
    </row>
    <row r="105" spans="124:125" ht="13.6" customHeight="1"/>
    <row r="106" spans="124:125" ht="13.6" customHeight="1"/>
    <row r="107" spans="124:125" ht="13.6" customHeight="1"/>
    <row r="108" spans="124:125" ht="13.6" customHeight="1"/>
    <row r="109" spans="124:125" ht="13.6" customHeight="1"/>
    <row r="110" spans="124:125" ht="13.6" customHeight="1"/>
    <row r="111" spans="124:125" ht="13.6" customHeight="1"/>
    <row r="112" spans="124:125" ht="13.6" customHeight="1"/>
    <row r="113" spans="125:125" ht="13.6" customHeight="1"/>
    <row r="114" spans="125:125" ht="13.6" customHeight="1"/>
    <row r="115" spans="125:125" ht="13.6" customHeight="1"/>
    <row r="116" spans="125:125" ht="13.6" customHeight="1">
      <c r="DU116" s="270" t="s">
        <v>547</v>
      </c>
    </row>
    <row r="117" spans="125:125" ht="13.6" hidden="1" customHeight="1"/>
    <row r="118" spans="125:125" ht="13.6" hidden="1" customHeight="1"/>
    <row r="119" spans="125:125" ht="13.6" hidden="1" customHeight="1"/>
    <row r="120" spans="125:125" ht="13.6" hidden="1" customHeight="1"/>
    <row r="121" spans="125:125" ht="13.6" hidden="1" customHeight="1">
      <c r="DU121" s="270"/>
    </row>
    <row r="122" spans="125:125" ht="13.6" hidden="1" customHeight="1"/>
    <row r="123" spans="125:125" ht="13.6" hidden="1" customHeight="1"/>
    <row r="124" spans="125:125" ht="13.6" hidden="1" customHeight="1"/>
    <row r="125" spans="125:125" ht="13.6" hidden="1" customHeight="1"/>
    <row r="126" spans="125:125" ht="13.6" hidden="1" customHeight="1"/>
    <row r="127" spans="125:125" ht="13.6" hidden="1" customHeight="1"/>
    <row r="128" spans="125:125" ht="13.6" hidden="1" customHeight="1"/>
    <row r="129" ht="13.6" hidden="1" customHeight="1"/>
    <row r="130" ht="13.6" hidden="1" customHeight="1"/>
    <row r="131" ht="13.6" hidden="1" customHeight="1"/>
    <row r="132" ht="13.6" hidden="1" customHeight="1"/>
  </sheetData>
  <sheetProtection algorithmName="SHA-512" hashValue="XEeddQwJ5dDoyIoTjX6qsl21DBVWLiDMQKyNMW7s92AprnhPZVmyeH7NClCv2SgrR6Og+La7v4AwoV24Nn6f1w==" saltValue="fyQkxHE/SU0bdwq9mqU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6" customHeight="1" zeroHeight="1"/>
  <cols>
    <col min="1" max="125" width="2.44140625" style="271" customWidth="1"/>
    <col min="126" max="142" width="0" style="270" hidden="1" customWidth="1"/>
    <col min="143" max="16384" width="9" style="270" hidden="1"/>
  </cols>
  <sheetData>
    <row r="1" spans="1:125" ht="13.6"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1">
      <c r="B2" s="270"/>
      <c r="T2" s="270"/>
    </row>
    <row r="3" spans="1:125" ht="13.1">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1"/>
    <row r="5" spans="1:125" ht="13.1"/>
    <row r="6" spans="1:125" ht="13.1"/>
    <row r="7" spans="1:125" ht="13.1"/>
    <row r="8" spans="1:125" ht="13.1"/>
    <row r="9" spans="1:125" ht="13.1"/>
    <row r="10" spans="1:125" ht="13.1"/>
    <row r="11" spans="1:125" ht="13.1"/>
    <row r="12" spans="1:125" ht="13.1"/>
    <row r="13" spans="1:125" ht="13.1"/>
    <row r="14" spans="1:125" ht="13.1"/>
    <row r="15" spans="1:125" ht="13.1"/>
    <row r="16" spans="1:125" ht="13.1"/>
    <row r="17" ht="13.1"/>
    <row r="18" ht="13.1"/>
    <row r="19" ht="13.1"/>
    <row r="20" ht="13.1"/>
    <row r="21" ht="13.1"/>
    <row r="22" ht="13.1"/>
    <row r="23" ht="13.1"/>
    <row r="24" ht="13.1"/>
    <row r="25" ht="13.1"/>
    <row r="26" ht="13.1"/>
    <row r="27" ht="13.1"/>
    <row r="28" ht="13.1"/>
    <row r="29" ht="13.1"/>
    <row r="30" ht="13.1"/>
    <row r="31" ht="13.1"/>
    <row r="32" ht="13.1"/>
    <row r="33" spans="2:125" ht="13.1">
      <c r="B33" s="270"/>
      <c r="G33" s="270"/>
      <c r="I33" s="270"/>
    </row>
    <row r="34" spans="2:125" ht="13.1">
      <c r="C34" s="270"/>
      <c r="P34" s="270"/>
      <c r="R34" s="270"/>
      <c r="U34" s="270"/>
    </row>
    <row r="35" spans="2:125" ht="13.1">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1">
      <c r="F36" s="270"/>
      <c r="H36" s="270"/>
      <c r="J36" s="270"/>
      <c r="K36" s="270"/>
      <c r="L36" s="270"/>
      <c r="M36" s="270"/>
      <c r="N36" s="270"/>
      <c r="O36" s="270"/>
      <c r="Q36" s="270"/>
      <c r="S36" s="270"/>
      <c r="V36" s="270"/>
    </row>
    <row r="37" spans="2:125" ht="13.1"/>
    <row r="38" spans="2:125" ht="13.1"/>
    <row r="39" spans="2:125" ht="13.1"/>
    <row r="40" spans="2:125" ht="13.1">
      <c r="U40" s="270"/>
    </row>
    <row r="41" spans="2:125" ht="13.1">
      <c r="R41" s="270"/>
    </row>
    <row r="42" spans="2:125" ht="13.1">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1">
      <c r="Q43" s="270"/>
      <c r="S43" s="270"/>
      <c r="V43" s="270"/>
    </row>
    <row r="44" spans="2:125" ht="13.1"/>
    <row r="45" spans="2:125" ht="13.1"/>
    <row r="46" spans="2:125" ht="13.1"/>
    <row r="47" spans="2:125" ht="13.1"/>
    <row r="48" spans="2:125" ht="13.1"/>
    <row r="49" ht="13.1"/>
    <row r="50" ht="13.1"/>
    <row r="51" ht="13.1"/>
    <row r="52" ht="13.1"/>
    <row r="53" ht="13.1"/>
    <row r="54" ht="13.1"/>
    <row r="55" ht="13.1"/>
    <row r="56" ht="13.1"/>
    <row r="57" ht="13.1"/>
    <row r="58" ht="13.1"/>
    <row r="59" ht="13.1"/>
    <row r="60" ht="13.1"/>
    <row r="61" ht="13.1"/>
    <row r="62" ht="13.1"/>
    <row r="63" ht="13.1"/>
    <row r="64" ht="13.1"/>
    <row r="65" ht="13.1"/>
    <row r="66" ht="13.1"/>
    <row r="67" ht="13.1"/>
    <row r="68" ht="13.1"/>
    <row r="69" ht="13.1"/>
    <row r="70" ht="13.1"/>
    <row r="71" ht="13.1"/>
    <row r="72" ht="13.1"/>
    <row r="73" ht="13.1"/>
    <row r="74" ht="13.1"/>
    <row r="75" ht="13.1"/>
    <row r="76" ht="13.1"/>
    <row r="77" ht="13.1"/>
    <row r="78" ht="13.1"/>
    <row r="79" ht="13.1"/>
    <row r="80" ht="13.1"/>
    <row r="81" ht="13.1"/>
    <row r="82" ht="13.1"/>
    <row r="83" ht="13.1"/>
    <row r="84" ht="13.1"/>
    <row r="85" ht="13.1"/>
    <row r="86" ht="13.1"/>
    <row r="87" ht="13.1"/>
    <row r="88" ht="13.1"/>
    <row r="89" ht="13.1"/>
    <row r="90" ht="13.1"/>
    <row r="91" ht="13.1"/>
    <row r="92" ht="13.6" customHeight="1"/>
    <row r="93" ht="13.6" customHeight="1"/>
    <row r="94" ht="13.6" customHeight="1"/>
    <row r="95" ht="13.6" customHeight="1"/>
    <row r="96" ht="13.6" customHeight="1"/>
    <row r="97" ht="13.6" customHeight="1"/>
    <row r="98" ht="13.6" customHeight="1"/>
    <row r="99" ht="13.6" customHeight="1"/>
    <row r="100" ht="13.6" customHeight="1"/>
    <row r="101" ht="13.6" customHeight="1"/>
    <row r="102" ht="13.6" customHeight="1"/>
    <row r="103" ht="13.6" customHeight="1"/>
    <row r="104" ht="13.6" customHeight="1"/>
    <row r="105" ht="13.6" customHeight="1"/>
    <row r="106" ht="13.6" customHeight="1"/>
    <row r="107" ht="13.6" customHeight="1"/>
    <row r="108" ht="13.6" customHeight="1"/>
    <row r="109" ht="13.6" customHeight="1"/>
    <row r="110" ht="13.6" customHeight="1"/>
    <row r="111" ht="13.6" customHeight="1"/>
    <row r="112" ht="13.6" customHeight="1"/>
    <row r="113" spans="125:125" ht="13.6" customHeight="1"/>
    <row r="114" spans="125:125" ht="13.6" customHeight="1"/>
    <row r="115" spans="125:125" ht="13.6" customHeight="1"/>
    <row r="116" spans="125:125" ht="13.6" customHeight="1">
      <c r="DU116" s="271" t="s">
        <v>548</v>
      </c>
    </row>
    <row r="117" spans="125:125" ht="13.6" hidden="1" customHeight="1"/>
    <row r="118" spans="125:125" ht="13.6" hidden="1" customHeight="1"/>
    <row r="119" spans="125:125" ht="13.6" hidden="1" customHeight="1"/>
    <row r="120" spans="125:125" ht="13.6" hidden="1" customHeight="1"/>
    <row r="121" spans="125:125" ht="13.6" hidden="1" customHeight="1"/>
    <row r="122" spans="125:125" ht="13.6" hidden="1" customHeight="1"/>
    <row r="123" spans="125:125" ht="13.6" hidden="1" customHeight="1"/>
    <row r="124" spans="125:125" ht="13.6" hidden="1" customHeight="1"/>
    <row r="125" spans="125:125" ht="13.6" hidden="1" customHeight="1"/>
    <row r="126" spans="125:125" ht="13.6" hidden="1" customHeight="1"/>
    <row r="127" spans="125:125" ht="13.6" hidden="1" customHeight="1"/>
    <row r="128" spans="125:125" ht="13.6" hidden="1" customHeight="1"/>
    <row r="129" ht="13.6" hidden="1" customHeight="1"/>
    <row r="130" ht="13.6" hidden="1" customHeight="1"/>
    <row r="131" ht="13.6" hidden="1" customHeight="1"/>
    <row r="132" ht="13.6" hidden="1" customHeight="1"/>
  </sheetData>
  <sheetProtection algorithmName="SHA-512" hashValue="PoLS3Ydy+7VaMZm8XVoAkWtWhiIRaviHzK7oIUDs2zp3IU8O8k8tN347PNm6RVnwMwnPYCGJdqXcwxtXQHs6hw==" saltValue="L0BUS//q9N+LSAcYbNRv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6" customHeight="1" zeroHeight="1"/>
  <cols>
    <col min="1" max="1" width="8.21875" style="1" customWidth="1"/>
    <col min="2" max="16" width="14.6640625" style="1" customWidth="1"/>
    <col min="17" max="16384" width="0" style="1" hidden="1"/>
  </cols>
  <sheetData>
    <row r="1" ht="16.55" customHeight="1"/>
    <row r="2" ht="16.55" customHeight="1"/>
    <row r="3" ht="16.55" customHeight="1"/>
    <row r="4" ht="16.55" customHeight="1"/>
    <row r="5" ht="16.55" customHeight="1"/>
    <row r="6" ht="16.55" customHeight="1"/>
    <row r="7" ht="16.55" customHeight="1"/>
    <row r="8" ht="16.55" customHeight="1"/>
    <row r="9" ht="16.55" customHeight="1"/>
    <row r="10" ht="16.55" customHeight="1"/>
    <row r="11" ht="16.55" customHeight="1"/>
    <row r="12" ht="16.55" customHeight="1"/>
    <row r="13" ht="16.55" customHeight="1"/>
    <row r="14" ht="16.55" customHeight="1"/>
    <row r="15" ht="16.55" customHeight="1"/>
    <row r="16" ht="16.55" customHeight="1"/>
    <row r="17" ht="16.55" customHeight="1"/>
    <row r="18" ht="16.55" customHeight="1"/>
    <row r="19" ht="16.55" customHeight="1"/>
    <row r="20" ht="16.55" customHeight="1"/>
    <row r="21" ht="16.55" customHeight="1"/>
    <row r="22" ht="16.55" customHeight="1"/>
    <row r="23" ht="16.55" customHeight="1"/>
    <row r="24" ht="16.55" customHeight="1"/>
    <row r="25" ht="16.55" customHeight="1"/>
    <row r="26" ht="16.55" customHeight="1"/>
    <row r="27" ht="16.55" customHeight="1"/>
    <row r="28" ht="16.55" customHeight="1"/>
    <row r="29" ht="16.55" customHeight="1"/>
    <row r="30" ht="16.55" customHeight="1"/>
    <row r="31" ht="16.55" customHeight="1"/>
    <row r="32" ht="16.55" customHeight="1"/>
    <row r="33" spans="2:10" ht="16.55" customHeight="1"/>
    <row r="34" spans="2:10" ht="16.55" customHeight="1"/>
    <row r="35" spans="2:10" ht="16.55" customHeight="1"/>
    <row r="36" spans="2:10" ht="16.55" customHeight="1"/>
    <row r="37" spans="2:10" ht="16.55" customHeight="1"/>
    <row r="38" spans="2:10" ht="16.55" customHeight="1"/>
    <row r="39" spans="2:10" ht="16.55" customHeight="1"/>
    <row r="40" spans="2:10" ht="16.55" customHeight="1"/>
    <row r="41" spans="2:10" ht="16.55" customHeight="1"/>
    <row r="42" spans="2:10" ht="16.55" customHeight="1"/>
    <row r="43" spans="2:10" ht="16.55" customHeight="1"/>
    <row r="44" spans="2:10" ht="16.55" customHeight="1"/>
    <row r="45" spans="2:10" ht="29.3" customHeight="1" thickBot="1">
      <c r="B45" s="2"/>
      <c r="C45" s="2"/>
      <c r="D45" s="2"/>
      <c r="E45" s="2"/>
      <c r="F45" s="2"/>
      <c r="G45" s="2"/>
      <c r="H45" s="2"/>
      <c r="I45" s="2"/>
      <c r="J45" s="3" t="s">
        <v>0</v>
      </c>
    </row>
    <row r="46" spans="2:10" ht="29.3" customHeight="1" thickBot="1">
      <c r="B46" s="4" t="s">
        <v>1</v>
      </c>
      <c r="C46" s="5"/>
      <c r="D46" s="5"/>
      <c r="E46" s="6" t="s">
        <v>2</v>
      </c>
      <c r="F46" s="7" t="s">
        <v>549</v>
      </c>
      <c r="G46" s="8" t="s">
        <v>550</v>
      </c>
      <c r="H46" s="8" t="s">
        <v>551</v>
      </c>
      <c r="I46" s="8" t="s">
        <v>552</v>
      </c>
      <c r="J46" s="9" t="s">
        <v>553</v>
      </c>
    </row>
    <row r="47" spans="2:10" ht="57.8" customHeight="1">
      <c r="B47" s="10"/>
      <c r="C47" s="1174" t="s">
        <v>3</v>
      </c>
      <c r="D47" s="1174"/>
      <c r="E47" s="1175"/>
      <c r="F47" s="11">
        <v>7.04</v>
      </c>
      <c r="G47" s="12">
        <v>7.38</v>
      </c>
      <c r="H47" s="12">
        <v>7.32</v>
      </c>
      <c r="I47" s="12">
        <v>6.67</v>
      </c>
      <c r="J47" s="13">
        <v>6.4</v>
      </c>
    </row>
    <row r="48" spans="2:10" ht="57.8" customHeight="1">
      <c r="B48" s="14"/>
      <c r="C48" s="1176" t="s">
        <v>4</v>
      </c>
      <c r="D48" s="1176"/>
      <c r="E48" s="1177"/>
      <c r="F48" s="15">
        <v>4.01</v>
      </c>
      <c r="G48" s="16">
        <v>2.61</v>
      </c>
      <c r="H48" s="16">
        <v>2.97</v>
      </c>
      <c r="I48" s="16">
        <v>5.13</v>
      </c>
      <c r="J48" s="17">
        <v>3.42</v>
      </c>
    </row>
    <row r="49" spans="2:10" ht="57.8" customHeight="1" thickBot="1">
      <c r="B49" s="18"/>
      <c r="C49" s="1178" t="s">
        <v>5</v>
      </c>
      <c r="D49" s="1178"/>
      <c r="E49" s="1179"/>
      <c r="F49" s="19" t="s">
        <v>554</v>
      </c>
      <c r="G49" s="20" t="s">
        <v>555</v>
      </c>
      <c r="H49" s="20">
        <v>0.36</v>
      </c>
      <c r="I49" s="20">
        <v>1.46</v>
      </c>
      <c r="J49" s="21" t="s">
        <v>556</v>
      </c>
    </row>
    <row r="50" spans="2:10" ht="13.6" customHeight="1"/>
    <row r="51" spans="2:10" ht="13.6" hidden="1" customHeight="1"/>
    <row r="52" spans="2:10" ht="13.6" hidden="1" customHeight="1"/>
    <row r="53" spans="2:10" ht="13.6" hidden="1" customHeight="1"/>
  </sheetData>
  <sheetProtection algorithmName="SHA-512" hashValue="byM/PcYtVJ/bTdVN5R42454tzlhOfzsm1+68bJOvAJnJEpSl8OI1T6I03GxkCVFe+hSv2KmqGxG78abzY6PBJA==" saltValue="krYXbKBggfArKEKEg2wP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2019-03-18T02:49:33Z</cp:lastPrinted>
  <dcterms:created xsi:type="dcterms:W3CDTF">2019-02-14T01:15:57Z</dcterms:created>
  <dcterms:modified xsi:type="dcterms:W3CDTF">2019-03-18T02:53:47Z</dcterms:modified>
  <cp:category/>
</cp:coreProperties>
</file>